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Hostsv\総務係\財政、条例、電算など（本名歩）\01_財政\05_新地方公会計\12_R6\調査物\05_R5財政状況資料集\"/>
    </mc:Choice>
  </mc:AlternateContent>
  <xr:revisionPtr revIDLastSave="0" documentId="13_ncr:1_{82F6A4FC-77AA-455B-8C17-C396E6E3E007}" xr6:coauthVersionLast="47" xr6:coauthVersionMax="47" xr10:uidLastSave="{00000000-0000-0000-0000-000000000000}"/>
  <bookViews>
    <workbookView xWindow="-28920" yWindow="-120" windowWidth="29040" windowHeight="15840" tabRatio="765" firstSheet="3" activeTab="6"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7" i="10" l="1"/>
  <c r="AO36" i="10"/>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C37" i="10"/>
  <c r="CO36" i="10"/>
  <c r="BW36" i="10"/>
  <c r="BE36" i="10"/>
  <c r="C36" i="10"/>
  <c r="CO35" i="10"/>
  <c r="BW35" i="10"/>
  <c r="BE35" i="10"/>
  <c r="C35" i="10"/>
  <c r="CO34" i="10"/>
  <c r="BW34" i="10"/>
  <c r="BE34" i="10"/>
  <c r="C34" i="10"/>
  <c r="U34" i="10" s="1"/>
  <c r="U35" i="10" l="1"/>
  <c r="U36" i="10" s="1"/>
  <c r="U37" i="10" s="1"/>
  <c r="AM34" i="10"/>
  <c r="AM35" i="10" s="1"/>
  <c r="AM36" i="10" s="1"/>
  <c r="AM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<sst xmlns="http://schemas.openxmlformats.org/spreadsheetml/2006/main" count="1126" uniqueCount="569">
  <si>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</si>
  <si>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</si>
  <si>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</si>
  <si>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</si>
  <si>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</si>
  <si>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</si>
  <si>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</si>
  <si>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</si>
  <si>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</si>
  <si>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</si>
  <si>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</si>
  <si>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</si>
  <si>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</si>
  <si>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</si>
  <si>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</si>
  <si>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</si>
  <si>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</si>
  <si>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</si>
  <si>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</si>
  <si>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</si>
  <si>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</si>
  <si>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</si>
  <si>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</si>
  <si>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</si>
  <si>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</si>
  <si>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</si>
  <si>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</si>
  <si>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</si>
  <si>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</si>
  <si>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</si>
  <si>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</si>
  <si>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</si>
  <si>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</si>
  <si>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</si>
  <si>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</si>
  <si>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</si>
  <si>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</si>
  <si>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</si>
  <si>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</si>
  <si>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</si>
  <si>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</si>
  <si>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</si>
  <si>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</si>
  <si>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</si>
  <si>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</si>
  <si>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</si>
  <si>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</si>
  <si>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</si>
  <si>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</si>
  <si>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</si>
  <si>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</si>
  <si>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</si>
  <si>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</si>
  <si>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</si>
  <si>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</si>
  <si>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</si>
  <si>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</si>
  <si>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</si>
  <si>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</si>
  <si>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</si>
  <si>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</si>
  <si>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</si>
  <si>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</si>
  <si>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</si>
  <si>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</si>
  <si>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</si>
  <si>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</si>
  <si>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</si>
  <si>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</si>
  <si>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</si>
  <si>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</si>
  <si>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</si>
  <si>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</si>
  <si>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</si>
  <si>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</si>
  <si>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</si>
  <si>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</si>
  <si>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</si>
  <si>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</si>
  <si>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</si>
  <si>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</si>
  <si>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Ⅰ－０</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</si>
  <si>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</si>
  <si>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</si>
  <si>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</si>
  <si>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</si>
  <si>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</si>
  <si>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</si>
  <si>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</si>
  <si>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</si>
  <si>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</si>
  <si>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</si>
  <si>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</si>
  <si>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</si>
  <si>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昭和村</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</si>
  <si>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</si>
  <si>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</si>
  <si>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</si>
  <si>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</si>
  <si>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</si>
  <si>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</si>
  <si>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</si>
  <si>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</si>
  <si>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</si>
  <si>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</si>
  <si>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</si>
  <si>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</si>
  <si>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</si>
  <si>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</si>
  <si>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</si>
  <si>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</si>
  <si>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</si>
  <si>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</si>
  <si>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</si>
  <si>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</si>
  <si>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</si>
  <si>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</si>
  <si>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</si>
  <si>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-5.7</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</si>
  <si>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</si>
  <si>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</si>
  <si>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</si>
  <si>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</si>
  <si>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</si>
  <si>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</si>
  <si>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</si>
  <si>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</si>
  <si>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</si>
  <si>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</si>
  <si>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</si>
  <si>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</si>
  <si>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</si>
  <si>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</si>
  <si>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</si>
  <si>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</si>
  <si>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</si>
  <si>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</si>
  <si>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</si>
  <si>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</si>
  <si>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</si>
  <si>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</si>
  <si>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</si>
  <si>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6"/>
  </si>
  <si>
    <t>うち日本人(％)</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</si>
  <si>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</si>
  <si>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</si>
  <si>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</si>
  <si>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</si>
  <si>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</si>
  <si>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</si>
  <si>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</si>
  <si>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</si>
  <si>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</si>
  <si>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</si>
  <si>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</si>
  <si>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</si>
  <si>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</si>
  <si>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</si>
  <si>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</si>
  <si>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</si>
  <si>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</si>
  <si>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</si>
  <si>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</si>
  <si>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</si>
  <si>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</si>
  <si>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</si>
  <si>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</si>
  <si>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</si>
  <si>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</si>
  <si>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</si>
  <si>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</si>
  <si>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</si>
  <si>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</si>
  <si>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</si>
  <si>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</si>
  <si>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</si>
  <si>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</si>
  <si>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</si>
  <si>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</si>
  <si>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</si>
  <si>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</si>
  <si>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</si>
  <si>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</si>
  <si>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</si>
  <si>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</si>
  <si>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</si>
  <si>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</si>
  <si>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</si>
  <si>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</si>
  <si>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</si>
  <si>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</si>
  <si>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</si>
  <si>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</si>
  <si>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</si>
  <si>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</si>
  <si>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</si>
  <si>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</si>
  <si>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</si>
  <si>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</si>
  <si>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</si>
  <si>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</si>
  <si>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</si>
  <si>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福島県昭和村</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</si>
  <si>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</si>
  <si>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</si>
  <si>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</si>
  <si>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</si>
  <si>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</si>
  <si>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</si>
  <si>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</si>
  <si>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</si>
  <si>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</si>
  <si>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</si>
  <si>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</si>
  <si>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</si>
  <si>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</si>
  <si>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</si>
  <si>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</si>
  <si>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</si>
  <si>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</si>
  <si>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</si>
  <si>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</si>
  <si>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</si>
  <si>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</si>
  <si>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</si>
  <si>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</si>
  <si>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</si>
  <si>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</si>
  <si>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</si>
  <si>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</si>
  <si>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</si>
  <si>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</si>
  <si>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</si>
  <si>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</si>
  <si>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</si>
  <si>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</si>
  <si>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</si>
  <si>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</si>
  <si>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</si>
  <si>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</si>
  <si>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</si>
  <si>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</si>
  <si>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</si>
  <si>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</si>
  <si>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</si>
  <si>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</si>
  <si>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</si>
  <si>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</si>
  <si>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</si>
  <si>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</si>
  <si>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</si>
  <si>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</si>
  <si>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</si>
  <si>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</si>
  <si>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</si>
  <si>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</si>
  <si>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</si>
  <si>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</si>
  <si>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</si>
  <si>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</si>
  <si>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</si>
  <si>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</si>
  <si>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</si>
  <si>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</si>
  <si>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</si>
  <si>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</si>
  <si>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</si>
  <si>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</si>
  <si>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</si>
  <si>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</si>
  <si>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</si>
  <si>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</si>
  <si>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</si>
  <si>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</si>
  <si>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</si>
  <si>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</si>
  <si>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</si>
  <si>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</si>
  <si>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</si>
  <si>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</si>
  <si>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</si>
  <si>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</si>
  <si>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</si>
  <si>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</si>
  <si>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</si>
  <si>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</si>
  <si>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</si>
  <si>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</si>
  <si>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</si>
  <si>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</si>
  <si>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</si>
  <si>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</si>
  <si>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</si>
  <si>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</si>
  <si>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</si>
  <si>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</si>
  <si>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</si>
  <si>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</si>
  <si>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</si>
  <si>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</si>
  <si>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</si>
  <si>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</si>
  <si>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</si>
  <si>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</si>
  <si>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</si>
  <si>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</si>
  <si>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</si>
  <si>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</si>
  <si>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</si>
  <si>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</si>
  <si>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</si>
  <si>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</si>
  <si>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</si>
  <si>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</si>
  <si>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</si>
  <si>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</si>
  <si>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</si>
  <si>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</si>
  <si>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</si>
  <si>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</si>
  <si>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</si>
  <si>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</si>
  <si>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簡易水道</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</si>
  <si>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</si>
  <si>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</si>
  <si>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</si>
  <si>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</si>
  <si>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</si>
  <si>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</si>
  <si>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</si>
  <si>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</si>
  <si>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</si>
  <si>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</si>
  <si>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</si>
  <si>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</si>
  <si>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</si>
  <si>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</si>
  <si>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</si>
  <si>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</si>
  <si>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</si>
  <si>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</si>
  <si>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</si>
  <si>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</si>
  <si>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</si>
  <si>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</si>
  <si>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</si>
  <si>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</si>
  <si>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</si>
  <si>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</si>
  <si>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</si>
  <si>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</si>
  <si>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</si>
  <si>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</si>
  <si>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福島県昭和村</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</si>
  <si>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</si>
  <si>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</si>
  <si>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</si>
  <si>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</si>
  <si>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</si>
  <si>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</si>
  <si>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</si>
  <si>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</si>
  <si>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</si>
  <si>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</si>
  <si>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</si>
  <si>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</si>
  <si>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</si>
  <si>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</si>
  <si>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</si>
  <si>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</si>
  <si>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</si>
  <si>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</si>
  <si>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</si>
  <si>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</si>
  <si>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</si>
  <si>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</si>
  <si>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</si>
  <si>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</si>
  <si>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</si>
  <si>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</si>
  <si>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</si>
  <si>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</si>
  <si>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</si>
  <si>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</si>
  <si>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</si>
  <si>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</si>
  <si>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</si>
  <si>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国民健康保険事業（事業勘定）</t>
    <phoneticPr fontId="5"/>
  </si>
  <si>
    <t>国民健康保険事業（施設勘定）</t>
    <phoneticPr fontId="5"/>
  </si>
  <si>
    <t>介護保険事業</t>
    <phoneticPr fontId="5"/>
  </si>
  <si>
    <t>後期高齢者医療事業</t>
    <phoneticPr fontId="5"/>
  </si>
  <si>
    <t>簡易水道事業</t>
    <phoneticPr fontId="5"/>
  </si>
  <si>
    <t>法適用企業</t>
    <phoneticPr fontId="5"/>
  </si>
  <si>
    <t>下水道事業（特定環境保全）</t>
    <phoneticPr fontId="5"/>
  </si>
  <si>
    <t>下水道事業（農業集落排水）</t>
    <phoneticPr fontId="5"/>
  </si>
  <si>
    <t>下水道事業（特定地域生活排水）</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</si>
  <si>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</si>
  <si>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</si>
  <si>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</si>
  <si>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</si>
  <si>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</si>
  <si>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</si>
  <si>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</si>
  <si>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</si>
  <si>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</si>
  <si>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</si>
  <si>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</si>
  <si>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</si>
  <si>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</si>
  <si>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</si>
  <si>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</si>
  <si>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</si>
  <si>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</si>
  <si>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</si>
  <si>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</si>
  <si>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</si>
  <si>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</si>
  <si>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</si>
  <si>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</si>
  <si>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</si>
  <si>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</si>
  <si>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</si>
  <si>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</si>
  <si>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</si>
  <si>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</si>
  <si>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</si>
  <si>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</si>
  <si>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</si>
  <si>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</si>
  <si>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</si>
  <si>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</si>
  <si>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</si>
  <si>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</si>
  <si>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</si>
  <si>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</si>
  <si>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</si>
  <si>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</si>
  <si>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</si>
  <si>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</si>
  <si>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</si>
  <si>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</si>
  <si>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</si>
  <si>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</si>
  <si>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</si>
  <si>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</si>
  <si>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</si>
  <si>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</si>
  <si>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下水道事業（特定環境保全）会計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</si>
  <si>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</si>
  <si>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</si>
  <si>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下水道事業（農業集落排水）会計</t>
    <phoneticPr fontId="5"/>
  </si>
  <si>
    <t xml:space="preserve">基準財政需要額算入見込額 </t>
    <rPh sb="0" eb="2">
      <t>キジュン</t>
    </rPh>
    <rPh sb="2" eb="4">
      <t>ザイセイ</t>
    </rPh>
    <rPh sb="4" eb="7">
      <t>ジュヨウガク</t>
    </rPh>
    <rPh sb="7" eb="9">
      <t>サンニュウ</t>
    </rPh>
    <rPh sb="9" eb="12">
      <t>ミコミガク</t>
    </rPh>
    <phoneticPr fontId="32"/>
  </si>
  <si>
    <t>簡易水道事業会計</t>
    <phoneticPr fontId="5"/>
  </si>
  <si>
    <t>(Ｆ)</t>
    <phoneticPr fontId="5"/>
  </si>
  <si>
    <t>下水道事業（特定地域生活排水）会計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</si>
  <si>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</si>
  <si>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</si>
  <si>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</si>
  <si>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</si>
  <si>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</si>
  <si>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</si>
  <si>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</si>
  <si>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</si>
  <si>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</si>
  <si>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</si>
  <si>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</si>
  <si>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</si>
  <si>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</si>
  <si>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</si>
  <si>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</si>
  <si>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</si>
  <si>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</si>
  <si>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</si>
  <si>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</si>
  <si>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</si>
  <si>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</si>
  <si>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</si>
  <si>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</si>
  <si>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</si>
  <si>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</si>
  <si>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</si>
  <si>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</si>
  <si>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</si>
  <si>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</si>
  <si>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</si>
  <si>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</si>
  <si>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</si>
  <si>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</si>
  <si>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</si>
  <si>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</si>
  <si>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</si>
  <si>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</si>
  <si>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</si>
  <si>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</si>
  <si>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</si>
  <si>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</si>
  <si>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</si>
  <si>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</si>
  <si>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</si>
  <si>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</si>
  <si>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</si>
  <si>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</si>
  <si>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</si>
  <si>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</si>
  <si>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</si>
  <si>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</si>
  <si>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</si>
  <si>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</si>
  <si>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</si>
  <si>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</si>
  <si>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</si>
  <si>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</si>
  <si>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</si>
  <si>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</si>
  <si>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</si>
  <si>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</si>
  <si>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</si>
  <si>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</si>
  <si>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</si>
  <si>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</si>
  <si>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</si>
  <si>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</si>
  <si>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</si>
  <si>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</si>
  <si>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</si>
  <si>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</si>
  <si>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</si>
  <si>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</si>
  <si>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</si>
  <si>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</si>
  <si>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</si>
  <si>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</si>
  <si>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</si>
  <si>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</si>
  <si>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</si>
  <si>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1.15</t>
  </si>
  <si>
    <t>▲ 3.70</t>
  </si>
  <si>
    <t>▲ 4.00</t>
  </si>
  <si>
    <t>一般会計</t>
  </si>
  <si>
    <t>後期高齢者医療事業</t>
  </si>
  <si>
    <t>簡易水道事業</t>
  </si>
  <si>
    <t>国民健康保険事業（施設勘定）</t>
  </si>
  <si>
    <t>介護保険事業</t>
  </si>
  <si>
    <t>下水道事業（特定環境保全）</t>
  </si>
  <si>
    <t>下水道事業（農業集落排水）</t>
  </si>
  <si>
    <t>下水道事業（特定地域生活排水）</t>
  </si>
  <si>
    <t>その他会計（赤字）</t>
  </si>
  <si>
    <t>その他会計（黒字）</t>
  </si>
  <si>
    <t>R01</t>
    <phoneticPr fontId="5"/>
  </si>
  <si>
    <t>R02</t>
    <phoneticPr fontId="5"/>
  </si>
  <si>
    <t>R03</t>
    <phoneticPr fontId="5"/>
  </si>
  <si>
    <t>R04</t>
    <phoneticPr fontId="5"/>
  </si>
  <si>
    <t>R05</t>
    <phoneticPr fontId="5"/>
  </si>
  <si>
    <t>昭和村地域活性化基金</t>
    <rPh sb="0" eb="3">
      <t>ショウワムラ</t>
    </rPh>
    <rPh sb="3" eb="5">
      <t>チイキ</t>
    </rPh>
    <rPh sb="5" eb="8">
      <t>カッセイカ</t>
    </rPh>
    <rPh sb="8" eb="10">
      <t>キキン</t>
    </rPh>
    <phoneticPr fontId="5"/>
  </si>
  <si>
    <t>昭和村公共施設等維持管理基金</t>
    <rPh sb="0" eb="3">
      <t>ショウワムラ</t>
    </rPh>
    <rPh sb="3" eb="8">
      <t>コウキョウシセツトウ</t>
    </rPh>
    <rPh sb="8" eb="12">
      <t>イジカンリ</t>
    </rPh>
    <rPh sb="12" eb="14">
      <t>キキン</t>
    </rPh>
    <phoneticPr fontId="5"/>
  </si>
  <si>
    <t>昭和村観光開発基金</t>
    <rPh sb="0" eb="3">
      <t>ショウワムラ</t>
    </rPh>
    <rPh sb="3" eb="5">
      <t>カンコウ</t>
    </rPh>
    <rPh sb="5" eb="7">
      <t>カイハツ</t>
    </rPh>
    <rPh sb="7" eb="9">
      <t>キキン</t>
    </rPh>
    <phoneticPr fontId="5"/>
  </si>
  <si>
    <t>昭和村上下水道等維持管理基金</t>
    <rPh sb="0" eb="3">
      <t>ショウワムラ</t>
    </rPh>
    <rPh sb="3" eb="7">
      <t>ジョウゲスイドウ</t>
    </rPh>
    <rPh sb="7" eb="8">
      <t>トウ</t>
    </rPh>
    <rPh sb="8" eb="12">
      <t>イジカンリ</t>
    </rPh>
    <rPh sb="12" eb="14">
      <t>キキン</t>
    </rPh>
    <phoneticPr fontId="5"/>
  </si>
  <si>
    <t>昭和村過疎地域自立促進事業基金</t>
    <rPh sb="0" eb="3">
      <t>ショウワムラ</t>
    </rPh>
    <rPh sb="3" eb="5">
      <t>カソ</t>
    </rPh>
    <rPh sb="5" eb="7">
      <t>チイキ</t>
    </rPh>
    <rPh sb="7" eb="9">
      <t>ジリツ</t>
    </rPh>
    <rPh sb="9" eb="11">
      <t>ソクシン</t>
    </rPh>
    <rPh sb="11" eb="13">
      <t>ジギョウ</t>
    </rPh>
    <rPh sb="13" eb="15">
      <t>キキン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</si>
  <si>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</si>
  <si>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</si>
  <si>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</si>
  <si>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</si>
  <si>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</si>
  <si>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</si>
  <si>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</si>
  <si>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</si>
  <si>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</si>
  <si>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将来負担比率については、類似団体平均値同様に「比率なし」となったが、財政規模の小さい本村においては、大規模事業等に伴う新規借入や事業執行に伴う特定目的基金の取崩しが、直ちに当該指標に現れてくるため、今後とも引き続き償還計画等を充分に考慮したうえで財政計画を策定し、それに伴う事業執行に努める。有形固定資産減価償却率については、令和5年度決算において58.0％となり、類似団体平均を下回っている。全体的に施設の老朽化が進んでおり、これまでのような修繕のみではなく、今後は長寿命化や最適化、除却についても検討していく必要がある。</t>
    <phoneticPr fontId="5"/>
  </si>
  <si>
    <t>令和5年度決算においては、将来負担比率は類似団体平均値同様に「比率なし」、実質公債費比率は7.9％で類似団体平均値を上回っている。
年々上昇傾向に有り、財政規模の小さい本村においては、大規模事業等に伴う新規借入や事業執行に伴う特定目的基金の取崩しが、直ちに当該指標に現れてくるため、今後とも引き続き償還計画等を充分に考慮したうえで事業執行に努める。</t>
    <rPh sb="58" eb="59">
      <t>ウエ</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</si>
</sst>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66" xfId="8"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0" fontId="21" fillId="0" borderId="7" xfId="8" applyFont="1" applyBorder="1" applyAlignment="1">
      <alignment horizontal="left" vertical="center"/>
    </xf>
    <xf numFmtId="49" fontId="21" fillId="0" borderId="0" xfId="8" applyNumberFormat="1" applyFont="1" applyAlignment="1">
      <alignment horizontal="center" vertical="center"/>
    </xf>
    <xf numFmtId="0" fontId="21" fillId="0" borderId="74" xfId="8" applyFont="1" applyBorder="1" applyAlignment="1">
      <alignment horizontal="center"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5" fillId="0" borderId="71" xfId="9"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5" fillId="6" borderId="75" xfId="12" applyFont="1" applyFill="1" applyBorder="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31"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7" fillId="6" borderId="0" xfId="6" applyFill="1" applyAlignment="1" applyProtection="1">
      <alignment vertical="center"/>
      <protection hidden="1"/>
    </xf>
    <xf numFmtId="0" fontId="17" fillId="6" borderId="0" xfId="6" applyFill="1" applyAlignment="1">
      <alignment vertical="center"/>
    </xf>
    <xf numFmtId="0" fontId="1" fillId="0" borderId="41" xfId="16" applyFont="1" applyBorder="1">
      <alignment vertical="center"/>
    </xf>
    <xf numFmtId="189" fontId="1" fillId="0" borderId="12" xfId="16" applyNumberFormat="1" applyFont="1" applyBorder="1">
      <alignment vertical="center"/>
    </xf>
    <xf numFmtId="0" fontId="1" fillId="0" borderId="3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0" fontId="40" fillId="0" borderId="0" xfId="20" applyFont="1">
      <alignment vertical="center"/>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8" fillId="0" borderId="31" xfId="8" applyFont="1" applyBorder="1">
      <alignment vertical="center"/>
    </xf>
    <xf numFmtId="0" fontId="28" fillId="0" borderId="42" xfId="8" applyFont="1" applyBorder="1">
      <alignmen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70" xfId="8" applyFont="1" applyBorder="1" applyAlignment="1">
      <alignment horizontal="center"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24"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81" fontId="21" fillId="0" borderId="37"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0" borderId="11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187" fontId="1" fillId="6" borderId="34" xfId="17" applyNumberFormat="1" applyFont="1" applyFill="1" applyBorder="1" applyAlignment="1">
      <alignment horizontal="center" vertical="center"/>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49766CB2-F7E2-4C3C-AE2F-8BA4DDBDCEF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theme" Target="theme/theme1.xml" />
  <Relationship Id="rId3" Type="http://schemas.openxmlformats.org/officeDocument/2006/relationships/worksheet" Target="worksheets/sheet3.xml" />
  <Relationship Id="rId21" Type="http://schemas.openxmlformats.org/officeDocument/2006/relationships/calcChain" Target="calcChain.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haredStrings" Target="sharedString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styles" Target="styles.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268375</c:v>
                </c:pt>
                <c:pt idx="1">
                  <c:v>301035</c:v>
                </c:pt>
                <c:pt idx="2">
                  <c:v>277467</c:v>
                </c:pt>
                <c:pt idx="3">
                  <c:v>282256</c:v>
                </c:pt>
                <c:pt idx="4">
                  <c:v>295341</c:v>
                </c:pt>
              </c:numCache>
            </c:numRef>
          </c:val>
          <c:smooth val="0"/>
          <c:extLst>
            <c:ext xmlns:c16="http://schemas.microsoft.com/office/drawing/2014/chart" uri="{C3380CC4-5D6E-409C-BE32-E72D297353CC}">
              <c16:uniqueId val="{00000000-412E-476E-ABB8-834B4F8D69B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297298</c:v>
                </c:pt>
                <c:pt idx="1">
                  <c:v>262555</c:v>
                </c:pt>
                <c:pt idx="2">
                  <c:v>301985</c:v>
                </c:pt>
                <c:pt idx="3">
                  <c:v>329103</c:v>
                </c:pt>
                <c:pt idx="4">
                  <c:v>454930</c:v>
                </c:pt>
              </c:numCache>
            </c:numRef>
          </c:val>
          <c:smooth val="0"/>
          <c:extLst>
            <c:ext xmlns:c16="http://schemas.microsoft.com/office/drawing/2014/chart" uri="{C3380CC4-5D6E-409C-BE32-E72D297353CC}">
              <c16:uniqueId val="{00000001-412E-476E-ABB8-834B4F8D69B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5.07</c:v>
                </c:pt>
                <c:pt idx="1">
                  <c:v>3.64</c:v>
                </c:pt>
                <c:pt idx="2">
                  <c:v>6.6</c:v>
                </c:pt>
                <c:pt idx="3">
                  <c:v>8.18</c:v>
                </c:pt>
                <c:pt idx="4">
                  <c:v>9.6</c:v>
                </c:pt>
              </c:numCache>
            </c:numRef>
          </c:val>
          <c:extLst>
            <c:ext xmlns:c16="http://schemas.microsoft.com/office/drawing/2014/chart" uri="{C3380CC4-5D6E-409C-BE32-E72D297353CC}">
              <c16:uniqueId val="{00000000-1CD5-4756-8541-8FF3176445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24.54</c:v>
                </c:pt>
                <c:pt idx="1">
                  <c:v>26.93</c:v>
                </c:pt>
                <c:pt idx="2">
                  <c:v>25.76</c:v>
                </c:pt>
                <c:pt idx="3">
                  <c:v>24.15</c:v>
                </c:pt>
                <c:pt idx="4">
                  <c:v>22.88</c:v>
                </c:pt>
              </c:numCache>
            </c:numRef>
          </c:val>
          <c:extLst>
            <c:ext xmlns:c16="http://schemas.microsoft.com/office/drawing/2014/chart" uri="{C3380CC4-5D6E-409C-BE32-E72D297353CC}">
              <c16:uniqueId val="{00000001-1CD5-4756-8541-8FF3176445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-1.1499999999999999</c:v>
                </c:pt>
                <c:pt idx="1">
                  <c:v>0.13</c:v>
                </c:pt>
                <c:pt idx="2">
                  <c:v>2.79</c:v>
                </c:pt>
                <c:pt idx="3">
                  <c:v>-3.7</c:v>
                </c:pt>
                <c:pt idx="4">
                  <c:v>-4</c:v>
                </c:pt>
              </c:numCache>
            </c:numRef>
          </c:val>
          <c:smooth val="0"/>
          <c:extLst>
            <c:ext xmlns:c16="http://schemas.microsoft.com/office/drawing/2014/chart" uri="{C3380CC4-5D6E-409C-BE32-E72D297353CC}">
              <c16:uniqueId val="{00000002-1CD5-4756-8541-8FF3176445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0.06</c:v>
                </c:pt>
                <c:pt idx="2">
                  <c:v>#N/A</c:v>
                </c:pt>
                <c:pt idx="3">
                  <c:v>7.0000000000000007E-2</c:v>
                </c:pt>
                <c:pt idx="4">
                  <c:v>#N/A</c:v>
                </c:pt>
                <c:pt idx="5">
                  <c:v>0.06</c:v>
                </c:pt>
                <c:pt idx="6">
                  <c:v>#N/A</c:v>
                </c:pt>
                <c:pt idx="7">
                  <c:v>0.06</c:v>
                </c:pt>
                <c:pt idx="8">
                  <c:v>#N/A</c:v>
                </c:pt>
                <c:pt idx="9">
                  <c:v>0.02</c:v>
                </c:pt>
              </c:numCache>
            </c:numRef>
          </c:val>
          <c:extLst>
            <c:ext xmlns:c16="http://schemas.microsoft.com/office/drawing/2014/chart" uri="{C3380CC4-5D6E-409C-BE32-E72D297353CC}">
              <c16:uniqueId val="{00000000-FA67-4843-BE9F-31D503C3705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A67-4843-BE9F-31D503C37059}"/>
            </c:ext>
          </c:extLst>
        </c:ser>
        <c:ser>
          <c:idx val="2"/>
          <c:order val="2"/>
          <c:tx>
            <c:strRef>
              <c:f>データシート!$A$29</c:f>
              <c:strCache>
                <c:ptCount val="1"/>
                <c:pt idx="0">
                  <c:v>下水道事業（特定地域生活排水）</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0.08</c:v>
                </c:pt>
                <c:pt idx="2">
                  <c:v>#N/A</c:v>
                </c:pt>
                <c:pt idx="3">
                  <c:v>0.12</c:v>
                </c:pt>
                <c:pt idx="4">
                  <c:v>#N/A</c:v>
                </c:pt>
                <c:pt idx="5">
                  <c:v>0.14000000000000001</c:v>
                </c:pt>
                <c:pt idx="6">
                  <c:v>#N/A</c:v>
                </c:pt>
                <c:pt idx="7">
                  <c:v>0.04</c:v>
                </c:pt>
                <c:pt idx="8">
                  <c:v>#N/A</c:v>
                </c:pt>
                <c:pt idx="9">
                  <c:v>0.08</c:v>
                </c:pt>
              </c:numCache>
            </c:numRef>
          </c:val>
          <c:extLst>
            <c:ext xmlns:c16="http://schemas.microsoft.com/office/drawing/2014/chart" uri="{C3380CC4-5D6E-409C-BE32-E72D297353CC}">
              <c16:uniqueId val="{00000002-FA67-4843-BE9F-31D503C37059}"/>
            </c:ext>
          </c:extLst>
        </c:ser>
        <c:ser>
          <c:idx val="3"/>
          <c:order val="3"/>
          <c:tx>
            <c:strRef>
              <c:f>データシート!$A$30</c:f>
              <c:strCache>
                <c:ptCount val="1"/>
                <c:pt idx="0">
                  <c:v>下水道事業（農業集落排水）</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0.21</c:v>
                </c:pt>
                <c:pt idx="2">
                  <c:v>#N/A</c:v>
                </c:pt>
                <c:pt idx="3">
                  <c:v>0.12</c:v>
                </c:pt>
                <c:pt idx="4">
                  <c:v>#N/A</c:v>
                </c:pt>
                <c:pt idx="5">
                  <c:v>0.09</c:v>
                </c:pt>
                <c:pt idx="6">
                  <c:v>#N/A</c:v>
                </c:pt>
                <c:pt idx="7">
                  <c:v>0.14000000000000001</c:v>
                </c:pt>
                <c:pt idx="8">
                  <c:v>#N/A</c:v>
                </c:pt>
                <c:pt idx="9">
                  <c:v>0.37</c:v>
                </c:pt>
              </c:numCache>
            </c:numRef>
          </c:val>
          <c:extLst>
            <c:ext xmlns:c16="http://schemas.microsoft.com/office/drawing/2014/chart" uri="{C3380CC4-5D6E-409C-BE32-E72D297353CC}">
              <c16:uniqueId val="{00000003-FA67-4843-BE9F-31D503C37059}"/>
            </c:ext>
          </c:extLst>
        </c:ser>
        <c:ser>
          <c:idx val="4"/>
          <c:order val="4"/>
          <c:tx>
            <c:strRef>
              <c:f>データシート!$A$31</c:f>
              <c:strCache>
                <c:ptCount val="1"/>
                <c:pt idx="0">
                  <c:v>下水道事業（特定環境保全）</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0.15</c:v>
                </c:pt>
                <c:pt idx="2">
                  <c:v>#N/A</c:v>
                </c:pt>
                <c:pt idx="3">
                  <c:v>0.13</c:v>
                </c:pt>
                <c:pt idx="4">
                  <c:v>#N/A</c:v>
                </c:pt>
                <c:pt idx="5">
                  <c:v>0.14000000000000001</c:v>
                </c:pt>
                <c:pt idx="6">
                  <c:v>#N/A</c:v>
                </c:pt>
                <c:pt idx="7">
                  <c:v>7.0000000000000007E-2</c:v>
                </c:pt>
                <c:pt idx="8">
                  <c:v>#N/A</c:v>
                </c:pt>
                <c:pt idx="9">
                  <c:v>0.4</c:v>
                </c:pt>
              </c:numCache>
            </c:numRef>
          </c:val>
          <c:extLst>
            <c:ext xmlns:c16="http://schemas.microsoft.com/office/drawing/2014/chart" uri="{C3380CC4-5D6E-409C-BE32-E72D297353CC}">
              <c16:uniqueId val="{00000004-FA67-4843-BE9F-31D503C37059}"/>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1.41</c:v>
                </c:pt>
                <c:pt idx="2">
                  <c:v>#N/A</c:v>
                </c:pt>
                <c:pt idx="3">
                  <c:v>0.92</c:v>
                </c:pt>
                <c:pt idx="4">
                  <c:v>#N/A</c:v>
                </c:pt>
                <c:pt idx="5">
                  <c:v>0.2</c:v>
                </c:pt>
                <c:pt idx="6">
                  <c:v>#N/A</c:v>
                </c:pt>
                <c:pt idx="7">
                  <c:v>1.1000000000000001</c:v>
                </c:pt>
                <c:pt idx="8">
                  <c:v>#N/A</c:v>
                </c:pt>
                <c:pt idx="9">
                  <c:v>0.59</c:v>
                </c:pt>
              </c:numCache>
            </c:numRef>
          </c:val>
          <c:extLst>
            <c:ext xmlns:c16="http://schemas.microsoft.com/office/drawing/2014/chart" uri="{C3380CC4-5D6E-409C-BE32-E72D297353CC}">
              <c16:uniqueId val="{00000005-FA67-4843-BE9F-31D503C37059}"/>
            </c:ext>
          </c:extLst>
        </c:ser>
        <c:ser>
          <c:idx val="6"/>
          <c:order val="6"/>
          <c:tx>
            <c:strRef>
              <c:f>データシート!$A$33</c:f>
              <c:strCache>
                <c:ptCount val="1"/>
                <c:pt idx="0">
                  <c:v>国民健康保険事業（施設勘定）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0.41</c:v>
                </c:pt>
                <c:pt idx="2">
                  <c:v>#N/A</c:v>
                </c:pt>
                <c:pt idx="3">
                  <c:v>0.28999999999999998</c:v>
                </c:pt>
                <c:pt idx="4">
                  <c:v>#N/A</c:v>
                </c:pt>
                <c:pt idx="5">
                  <c:v>0.71</c:v>
                </c:pt>
                <c:pt idx="6">
                  <c:v>#N/A</c:v>
                </c:pt>
                <c:pt idx="7">
                  <c:v>1.01</c:v>
                </c:pt>
                <c:pt idx="8">
                  <c:v>#N/A</c:v>
                </c:pt>
                <c:pt idx="9">
                  <c:v>0.65</c:v>
                </c:pt>
              </c:numCache>
            </c:numRef>
          </c:val>
          <c:extLst>
            <c:ext xmlns:c16="http://schemas.microsoft.com/office/drawing/2014/chart" uri="{C3380CC4-5D6E-409C-BE32-E72D297353CC}">
              <c16:uniqueId val="{00000006-FA67-4843-BE9F-31D503C37059}"/>
            </c:ext>
          </c:extLst>
        </c:ser>
        <c:ser>
          <c:idx val="7"/>
          <c:order val="7"/>
          <c:tx>
            <c:strRef>
              <c:f>データシート!$A$34</c:f>
              <c:strCache>
                <c:ptCount val="1"/>
                <c:pt idx="0">
                  <c:v>簡易水道事業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0.35</c:v>
                </c:pt>
                <c:pt idx="2">
                  <c:v>#N/A</c:v>
                </c:pt>
                <c:pt idx="3">
                  <c:v>0.39</c:v>
                </c:pt>
                <c:pt idx="4">
                  <c:v>#N/A</c:v>
                </c:pt>
                <c:pt idx="5">
                  <c:v>0.03</c:v>
                </c:pt>
                <c:pt idx="6">
                  <c:v>#N/A</c:v>
                </c:pt>
                <c:pt idx="7">
                  <c:v>0.16</c:v>
                </c:pt>
                <c:pt idx="8">
                  <c:v>#N/A</c:v>
                </c:pt>
                <c:pt idx="9">
                  <c:v>0.98</c:v>
                </c:pt>
              </c:numCache>
            </c:numRef>
          </c:val>
          <c:extLst>
            <c:ext xmlns:c16="http://schemas.microsoft.com/office/drawing/2014/chart" uri="{C3380CC4-5D6E-409C-BE32-E72D297353CC}">
              <c16:uniqueId val="{00000007-FA67-4843-BE9F-31D503C37059}"/>
            </c:ext>
          </c:extLst>
        </c:ser>
        <c:ser>
          <c:idx val="8"/>
          <c:order val="8"/>
          <c:tx>
            <c:strRef>
              <c:f>データシート!$A$35</c:f>
              <c:strCache>
                <c:ptCount val="1"/>
                <c:pt idx="0">
                  <c:v>後期高齢者医療事業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0.02</c:v>
                </c:pt>
                <c:pt idx="2">
                  <c:v>#N/A</c:v>
                </c:pt>
                <c:pt idx="3">
                  <c:v>0.02</c:v>
                </c:pt>
                <c:pt idx="4">
                  <c:v>#N/A</c:v>
                </c:pt>
                <c:pt idx="5">
                  <c:v>0.02</c:v>
                </c:pt>
                <c:pt idx="6">
                  <c:v>#N/A</c:v>
                </c:pt>
                <c:pt idx="7">
                  <c:v>0.03</c:v>
                </c:pt>
                <c:pt idx="8">
                  <c:v>#N/A</c:v>
                </c:pt>
                <c:pt idx="9">
                  <c:v>1.92</c:v>
                </c:pt>
              </c:numCache>
            </c:numRef>
          </c:val>
          <c:extLst>
            <c:ext xmlns:c16="http://schemas.microsoft.com/office/drawing/2014/chart" uri="{C3380CC4-5D6E-409C-BE32-E72D297353CC}">
              <c16:uniqueId val="{00000008-FA67-4843-BE9F-31D503C3705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5.0599999999999996</c:v>
                </c:pt>
                <c:pt idx="2">
                  <c:v>#N/A</c:v>
                </c:pt>
                <c:pt idx="3">
                  <c:v>3.63</c:v>
                </c:pt>
                <c:pt idx="4">
                  <c:v>#N/A</c:v>
                </c:pt>
                <c:pt idx="5">
                  <c:v>6.58</c:v>
                </c:pt>
                <c:pt idx="6">
                  <c:v>#N/A</c:v>
                </c:pt>
                <c:pt idx="7">
                  <c:v>10</c:v>
                </c:pt>
                <c:pt idx="8">
                  <c:v>#N/A</c:v>
                </c:pt>
                <c:pt idx="9">
                  <c:v>13.56</c:v>
                </c:pt>
              </c:numCache>
            </c:numRef>
          </c:val>
          <c:extLst>
            <c:ext xmlns:c16="http://schemas.microsoft.com/office/drawing/2014/chart" uri="{C3380CC4-5D6E-409C-BE32-E72D297353CC}">
              <c16:uniqueId val="{00000009-FA67-4843-BE9F-31D503C37059}"/>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218</c:v>
                </c:pt>
                <c:pt idx="5">
                  <c:v>222</c:v>
                </c:pt>
                <c:pt idx="8">
                  <c:v>231</c:v>
                </c:pt>
                <c:pt idx="11">
                  <c:v>230</c:v>
                </c:pt>
                <c:pt idx="14">
                  <c:v>229</c:v>
                </c:pt>
              </c:numCache>
            </c:numRef>
          </c:val>
          <c:extLst>
            <c:ext xmlns:c16="http://schemas.microsoft.com/office/drawing/2014/chart" uri="{C3380CC4-5D6E-409C-BE32-E72D297353CC}">
              <c16:uniqueId val="{00000000-B946-4FCA-9864-F070721F8F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946-4FCA-9864-F070721F8F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946-4FCA-9864-F070721F8F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c:v>
                </c:pt>
                <c:pt idx="3">
                  <c:v>1</c:v>
                </c:pt>
                <c:pt idx="6">
                  <c:v>1</c:v>
                </c:pt>
                <c:pt idx="9">
                  <c:v>1</c:v>
                </c:pt>
                <c:pt idx="12">
                  <c:v>1</c:v>
                </c:pt>
              </c:numCache>
            </c:numRef>
          </c:val>
          <c:extLst>
            <c:ext xmlns:c16="http://schemas.microsoft.com/office/drawing/2014/chart" uri="{C3380CC4-5D6E-409C-BE32-E72D297353CC}">
              <c16:uniqueId val="{00000003-B946-4FCA-9864-F070721F8F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93</c:v>
                </c:pt>
                <c:pt idx="3">
                  <c:v>92</c:v>
                </c:pt>
                <c:pt idx="6">
                  <c:v>74</c:v>
                </c:pt>
                <c:pt idx="9">
                  <c:v>65</c:v>
                </c:pt>
                <c:pt idx="12">
                  <c:v>81</c:v>
                </c:pt>
              </c:numCache>
            </c:numRef>
          </c:val>
          <c:extLst>
            <c:ext xmlns:c16="http://schemas.microsoft.com/office/drawing/2014/chart" uri="{C3380CC4-5D6E-409C-BE32-E72D297353CC}">
              <c16:uniqueId val="{00000004-B946-4FCA-9864-F070721F8F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946-4FCA-9864-F070721F8F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946-4FCA-9864-F070721F8F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192</c:v>
                </c:pt>
                <c:pt idx="3">
                  <c:v>202</c:v>
                </c:pt>
                <c:pt idx="6">
                  <c:v>233</c:v>
                </c:pt>
                <c:pt idx="9">
                  <c:v>272</c:v>
                </c:pt>
                <c:pt idx="12">
                  <c:v>269</c:v>
                </c:pt>
              </c:numCache>
            </c:numRef>
          </c:val>
          <c:extLst>
            <c:ext xmlns:c16="http://schemas.microsoft.com/office/drawing/2014/chart" uri="{C3380CC4-5D6E-409C-BE32-E72D297353CC}">
              <c16:uniqueId val="{00000007-B946-4FCA-9864-F070721F8F1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68</c:v>
                </c:pt>
                <c:pt idx="2">
                  <c:v>#N/A</c:v>
                </c:pt>
                <c:pt idx="3">
                  <c:v>#N/A</c:v>
                </c:pt>
                <c:pt idx="4">
                  <c:v>73</c:v>
                </c:pt>
                <c:pt idx="5">
                  <c:v>#N/A</c:v>
                </c:pt>
                <c:pt idx="6">
                  <c:v>#N/A</c:v>
                </c:pt>
                <c:pt idx="7">
                  <c:v>77</c:v>
                </c:pt>
                <c:pt idx="8">
                  <c:v>#N/A</c:v>
                </c:pt>
                <c:pt idx="9">
                  <c:v>#N/A</c:v>
                </c:pt>
                <c:pt idx="10">
                  <c:v>108</c:v>
                </c:pt>
                <c:pt idx="11">
                  <c:v>#N/A</c:v>
                </c:pt>
                <c:pt idx="12">
                  <c:v>#N/A</c:v>
                </c:pt>
                <c:pt idx="13">
                  <c:v>122</c:v>
                </c:pt>
                <c:pt idx="14">
                  <c:v>#N/A</c:v>
                </c:pt>
              </c:numCache>
            </c:numRef>
          </c:val>
          <c:smooth val="0"/>
          <c:extLst>
            <c:ext xmlns:c16="http://schemas.microsoft.com/office/drawing/2014/chart" uri="{C3380CC4-5D6E-409C-BE32-E72D297353CC}">
              <c16:uniqueId val="{00000008-B946-4FCA-9864-F070721F8F1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2036</c:v>
                </c:pt>
                <c:pt idx="5">
                  <c:v>1959</c:v>
                </c:pt>
                <c:pt idx="8">
                  <c:v>1860</c:v>
                </c:pt>
                <c:pt idx="11">
                  <c:v>1903</c:v>
                </c:pt>
                <c:pt idx="14">
                  <c:v>1625</c:v>
                </c:pt>
              </c:numCache>
            </c:numRef>
          </c:val>
          <c:extLst>
            <c:ext xmlns:c16="http://schemas.microsoft.com/office/drawing/2014/chart" uri="{C3380CC4-5D6E-409C-BE32-E72D297353CC}">
              <c16:uniqueId val="{00000000-8FEF-42F3-AB02-9847418EB45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10</c:v>
                </c:pt>
                <c:pt idx="5">
                  <c:v>5</c:v>
                </c:pt>
                <c:pt idx="8">
                  <c:v>0</c:v>
                </c:pt>
                <c:pt idx="11">
                  <c:v>0</c:v>
                </c:pt>
                <c:pt idx="14">
                  <c:v>0</c:v>
                </c:pt>
              </c:numCache>
            </c:numRef>
          </c:val>
          <c:extLst>
            <c:ext xmlns:c16="http://schemas.microsoft.com/office/drawing/2014/chart" uri="{C3380CC4-5D6E-409C-BE32-E72D297353CC}">
              <c16:uniqueId val="{00000001-8FEF-42F3-AB02-9847418EB45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2704</c:v>
                </c:pt>
                <c:pt idx="5">
                  <c:v>2652</c:v>
                </c:pt>
                <c:pt idx="8">
                  <c:v>2662</c:v>
                </c:pt>
                <c:pt idx="11">
                  <c:v>2617</c:v>
                </c:pt>
                <c:pt idx="14">
                  <c:v>2452</c:v>
                </c:pt>
              </c:numCache>
            </c:numRef>
          </c:val>
          <c:extLst>
            <c:ext xmlns:c16="http://schemas.microsoft.com/office/drawing/2014/chart" uri="{C3380CC4-5D6E-409C-BE32-E72D297353CC}">
              <c16:uniqueId val="{00000002-8FEF-42F3-AB02-9847418EB45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FEF-42F3-AB02-9847418EB45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FEF-42F3-AB02-9847418EB45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FEF-42F3-AB02-9847418EB45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288</c:v>
                </c:pt>
                <c:pt idx="3">
                  <c:v>244</c:v>
                </c:pt>
                <c:pt idx="6">
                  <c:v>218</c:v>
                </c:pt>
                <c:pt idx="9">
                  <c:v>256</c:v>
                </c:pt>
                <c:pt idx="12">
                  <c:v>254</c:v>
                </c:pt>
              </c:numCache>
            </c:numRef>
          </c:val>
          <c:extLst>
            <c:ext xmlns:c16="http://schemas.microsoft.com/office/drawing/2014/chart" uri="{C3380CC4-5D6E-409C-BE32-E72D297353CC}">
              <c16:uniqueId val="{00000006-8FEF-42F3-AB02-9847418EB45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3</c:v>
                </c:pt>
                <c:pt idx="3">
                  <c:v>3</c:v>
                </c:pt>
                <c:pt idx="6">
                  <c:v>4</c:v>
                </c:pt>
                <c:pt idx="9">
                  <c:v>4</c:v>
                </c:pt>
                <c:pt idx="12">
                  <c:v>8</c:v>
                </c:pt>
              </c:numCache>
            </c:numRef>
          </c:val>
          <c:extLst>
            <c:ext xmlns:c16="http://schemas.microsoft.com/office/drawing/2014/chart" uri="{C3380CC4-5D6E-409C-BE32-E72D297353CC}">
              <c16:uniqueId val="{00000007-8FEF-42F3-AB02-9847418EB45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887</c:v>
                </c:pt>
                <c:pt idx="3">
                  <c:v>787</c:v>
                </c:pt>
                <c:pt idx="6">
                  <c:v>703</c:v>
                </c:pt>
                <c:pt idx="9">
                  <c:v>525</c:v>
                </c:pt>
                <c:pt idx="12">
                  <c:v>580</c:v>
                </c:pt>
              </c:numCache>
            </c:numRef>
          </c:val>
          <c:extLst>
            <c:ext xmlns:c16="http://schemas.microsoft.com/office/drawing/2014/chart" uri="{C3380CC4-5D6E-409C-BE32-E72D297353CC}">
              <c16:uniqueId val="{00000008-8FEF-42F3-AB02-9847418EB45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8FEF-42F3-AB02-9847418EB45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1990</c:v>
                </c:pt>
                <c:pt idx="3">
                  <c:v>1910</c:v>
                </c:pt>
                <c:pt idx="6">
                  <c:v>1814</c:v>
                </c:pt>
                <c:pt idx="9">
                  <c:v>1854</c:v>
                </c:pt>
                <c:pt idx="12">
                  <c:v>1798</c:v>
                </c:pt>
              </c:numCache>
            </c:numRef>
          </c:val>
          <c:extLst>
            <c:ext xmlns:c16="http://schemas.microsoft.com/office/drawing/2014/chart" uri="{C3380CC4-5D6E-409C-BE32-E72D297353CC}">
              <c16:uniqueId val="{0000000A-8FEF-42F3-AB02-9847418EB459}"/>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FEF-42F3-AB02-9847418EB459}"/>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397</c:v>
                </c:pt>
                <c:pt idx="1">
                  <c:v>368</c:v>
                </c:pt>
                <c:pt idx="2">
                  <c:v>349</c:v>
                </c:pt>
              </c:numCache>
            </c:numRef>
          </c:val>
          <c:extLst>
            <c:ext xmlns:c16="http://schemas.microsoft.com/office/drawing/2014/chart" uri="{C3380CC4-5D6E-409C-BE32-E72D297353CC}">
              <c16:uniqueId val="{00000000-3823-479A-A9A4-168834AD8D6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190</c:v>
                </c:pt>
                <c:pt idx="1">
                  <c:v>190</c:v>
                </c:pt>
                <c:pt idx="2">
                  <c:v>190</c:v>
                </c:pt>
              </c:numCache>
            </c:numRef>
          </c:val>
          <c:extLst>
            <c:ext xmlns:c16="http://schemas.microsoft.com/office/drawing/2014/chart" uri="{C3380CC4-5D6E-409C-BE32-E72D297353CC}">
              <c16:uniqueId val="{00000001-3823-479A-A9A4-168834AD8D6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1939</c:v>
                </c:pt>
                <c:pt idx="1">
                  <c:v>1924</c:v>
                </c:pt>
                <c:pt idx="2">
                  <c:v>1797</c:v>
                </c:pt>
              </c:numCache>
            </c:numRef>
          </c:val>
          <c:extLst>
            <c:ext xmlns:c16="http://schemas.microsoft.com/office/drawing/2014/chart" uri="{C3380CC4-5D6E-409C-BE32-E72D297353CC}">
              <c16:uniqueId val="{00000002-3823-479A-A9A4-168834AD8D6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{15125465-B1A9-4A54-AC9C-C34E48014E6D}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8A1-4173-BC9C-0CAD20B9A8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{7F4A91F9-4B87-4992-88C3-407AB8BB19A5}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8A1-4173-BC9C-0CAD20B9A8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{BF58C99D-629B-43BD-BFC6-B08307C5BBD7}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8A1-4173-BC9C-0CAD20B9A8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{FB98EEA3-926B-4B91-81C6-A1B6A9A96ABC}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8A1-4173-BC9C-0CAD20B9A8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{4500EF3E-66AE-418C-AAA3-AB978F6A1C8E}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8A1-4173-BC9C-0CAD20B9A8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{AE6D7D3D-A978-4ABF-AB38-515B9C3590B7}</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8A1-4173-BC9C-0CAD20B9A8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{DE844BBA-E3F1-4535-8C4C-31E2FEEE958B}</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8A1-4173-BC9C-0CAD20B9A8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{09156870-074D-422E-9126-03510EF3EF23}</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8A1-4173-BC9C-0CAD20B9A8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{4DDC9E8C-3E0E-4F5D-A077-F35B52086652}</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8A1-4173-BC9C-0CAD20B9A8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56.7</c:v>
                </c:pt>
                <c:pt idx="16">
                  <c:v>58</c:v>
                </c:pt>
                <c:pt idx="24">
                  <c:v>59.4</c:v>
                </c:pt>
                <c:pt idx="32">
                  <c:v>58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F8A1-4173-BC9C-0CAD20B9A83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{7834AAD0-EA83-4F6F-A2AF-DC6556490AE5}</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8A1-4173-BC9C-0CAD20B9A83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{5BBCFA37-4FE9-4A1A-B48C-C2EA59D9B4CB}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8A1-4173-BC9C-0CAD20B9A8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{10736F2B-C151-40CF-A11A-35AD8CB7B152}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8A1-4173-BC9C-0CAD20B9A8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{3266A247-9C8D-4324-8A6F-520FB5781248}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8A1-4173-BC9C-0CAD20B9A8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{BBBCC8EA-60B6-490A-8AF7-3A12DF24E803}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8A1-4173-BC9C-0CAD20B9A83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{016068EA-7D0A-443E-A961-2D35DFD3A33D}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8A1-4173-BC9C-0CAD20B9A83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{00D58C02-5609-4F8F-AC99-BB373DFA3842}</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8A1-4173-BC9C-0CAD20B9A83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{91E030A7-1B2D-4ECD-BB63-B7905DB4A4D0}</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8A1-4173-BC9C-0CAD20B9A83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{3563FE6C-2D1A-4C2B-95BD-F2BE09A165FC}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8A1-4173-BC9C-0CAD20B9A8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c:v>
                </c:pt>
                <c:pt idx="16">
                  <c:v>62.2</c:v>
                </c:pt>
                <c:pt idx="24">
                  <c:v>63.6</c:v>
                </c:pt>
                <c:pt idx="32">
                  <c:v>65.900000000000006</c:v>
                </c:pt>
              </c:numCache>
            </c:numRef>
          </c:xVal>
          <c:yVal>
            <c:numRef>
              <c:f>公会計指標分析・財政指標組合せ分析表!$BP$55:$DC$55</c:f>
              <c:numCache>
                <c:formatCode>#,##0.0;"▲ "#,##0.0</c:formatCode>
                <c:ptCount val="40"/>
                <c:pt idx="8">
                  <c:v>0</c:v>
                </c:pt>
                <c:pt idx="16">
                  <c:v>0</c:v>
                </c:pt>
                <c:pt idx="24">
                  <c:v>0</c:v>
                </c:pt>
                <c:pt idx="32">
                  <c:v>0</c:v>
                </c:pt>
              </c:numCache>
            </c:numRef>
          </c:yVal>
          <c:smooth val="0"/>
          <c:extLst>
            <c:ext xmlns:c16="http://schemas.microsoft.com/office/drawing/2014/chart" uri="{C3380CC4-5D6E-409C-BE32-E72D297353CC}">
              <c16:uniqueId val="{00000013-F8A1-4173-BC9C-0CAD20B9A836}"/>
            </c:ext>
          </c:extLst>
        </c:ser>
        <c:dLbls>
          <c:showLegendKey val="0"/>
          <c:showVal val="1"/>
          <c:showCatName val="0"/>
          <c:showSerName val="0"/>
          <c:showPercent val="0"/>
          <c:showBubbleSize val="0"/>
        </c:dLbls>
        <c:axId val="46179840"/>
        <c:axId val="46181760"/>
      </c:scatterChart>
      <c:valAx>
        <c:axId val="46179840"/>
        <c:scaling>
          <c:orientation val="maxMin"/>
          <c:max val="67"/>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{E2CEC3B0-141F-4993-9048-BFD02D9E0F32}</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722-486D-8557-EA5EE8B7F7E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{662FA501-2799-4B64-936E-D6CA0F1A37D5}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722-486D-8557-EA5EE8B7F7E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{67D58DC0-5756-43C6-9057-69FBC4841DE3}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722-486D-8557-EA5EE8B7F7E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{FAD1398F-6BBF-4FCE-A2A3-61F299833A15}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722-486D-8557-EA5EE8B7F7E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{415F52DC-F264-493B-A377-3FAD76DF1D7F}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722-486D-8557-EA5EE8B7F7EF}"/>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{A89D656E-5020-4B1B-B402-8ADA0EBC3C90}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722-486D-8557-EA5EE8B7F7EF}"/>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{25A24448-6BE2-442E-87EA-57EA111DEB01}</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722-486D-8557-EA5EE8B7F7EF}"/>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{AF2C98CD-0CF1-41D0-BD9D-6636B4C9FB81}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722-486D-8557-EA5EE8B7F7EF}"/>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{D5D144A6-A2A4-45CB-B29E-8DF0B4AF8E15}</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722-486D-8557-EA5EE8B7F7E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5.3</c:v>
                </c:pt>
                <c:pt idx="8">
                  <c:v>5.9</c:v>
                </c:pt>
                <c:pt idx="16">
                  <c:v>6</c:v>
                </c:pt>
                <c:pt idx="24">
                  <c:v>6.7</c:v>
                </c:pt>
                <c:pt idx="32">
                  <c:v>7.9</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722-486D-8557-EA5EE8B7F7E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{B3FD83F8-C46E-4730-B318-9AC87EF575B9}</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722-486D-8557-EA5EE8B7F7E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{4D583AC5-2BF4-48FF-B13A-92F62D3810BB}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722-486D-8557-EA5EE8B7F7E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{62269E2B-D91D-46D3-94D1-C444E7CB81AA}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722-486D-8557-EA5EE8B7F7E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{A719861B-AFEC-46FB-8906-CF2CAF608A9C}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722-486D-8557-EA5EE8B7F7E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{523B7E47-10FE-454C-9C5D-B507A6435469}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722-486D-8557-EA5EE8B7F7EF}"/>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{5F394BCD-883B-4224-BFCA-699D8C98EF0C}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722-486D-8557-EA5EE8B7F7EF}"/>
                </c:ext>
              </c:extLst>
            </c:dLbl>
            <c:dLbl>
              <c:idx val="16"/>
              <c:layout>
                <c:manualLayout>
                  <c:x val="-4.4905057365901176E-2"/>
                  <c:y val="-6.2416647087793951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{873E31DE-6B16-4F99-BCB6-5E1A1F2A776F}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722-486D-8557-EA5EE8B7F7EF}"/>
                </c:ext>
              </c:extLst>
            </c:dLbl>
            <c:dLbl>
              <c:idx val="24"/>
              <c:layout>
                <c:manualLayout>
                  <c:x val="-1.8235628084249993E-2"/>
                  <c:y val="-6.2416647087793951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{9DA23027-1822-4292-A4BC-FD07152F3420}</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722-486D-8557-EA5EE8B7F7EF}"/>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{AED0968E-1BF7-4267-B46D-E4717BAE72EC}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722-486D-8557-EA5EE8B7F7E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7.3</c:v>
                </c:pt>
                <c:pt idx="8">
                  <c:v>7.4</c:v>
                </c:pt>
                <c:pt idx="16">
                  <c:v>7.5</c:v>
                </c:pt>
                <c:pt idx="24">
                  <c:v>7.5</c:v>
                </c:pt>
                <c:pt idx="32">
                  <c:v>7.7</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8722-486D-8557-EA5EE8B7F7EF}"/>
            </c:ext>
          </c:extLst>
        </c:ser>
        <c:dLbls>
          <c:showLegendKey val="0"/>
          <c:showVal val="1"/>
          <c:showCatName val="0"/>
          <c:showSerName val="0"/>
          <c:showPercent val="0"/>
          <c:showBubbleSize val="0"/>
        </c:dLbls>
        <c:axId val="84219776"/>
        <c:axId val="84234240"/>
      </c:scatterChart>
      <c:valAx>
        <c:axId val="84219776"/>
        <c:scaling>
          <c:orientation val="maxMin"/>
          <c:max val="7.8"/>
          <c:min val="7.1"/>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10"/>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latin typeface="+mn-ea"/>
              <a:ea typeface="+mn-ea"/>
            </a:rPr>
            <a:t>元利償還金の減額要因は平成</a:t>
          </a:r>
          <a:r>
            <a:rPr kumimoji="1" lang="en-US" altLang="ja-JP" sz="1200">
              <a:latin typeface="+mn-ea"/>
              <a:ea typeface="+mn-ea"/>
            </a:rPr>
            <a:t>14</a:t>
          </a:r>
          <a:r>
            <a:rPr kumimoji="1" lang="ja-JP" altLang="en-US" sz="1200">
              <a:latin typeface="+mn-ea"/>
              <a:ea typeface="+mn-ea"/>
            </a:rPr>
            <a:t>年借入の臨時財政対策債及び平成</a:t>
          </a:r>
          <a:r>
            <a:rPr kumimoji="1" lang="en-US" altLang="ja-JP" sz="1200">
              <a:latin typeface="+mn-ea"/>
              <a:ea typeface="+mn-ea"/>
            </a:rPr>
            <a:t>21</a:t>
          </a:r>
          <a:r>
            <a:rPr kumimoji="1" lang="ja-JP" altLang="en-US" sz="1200">
              <a:latin typeface="+mn-ea"/>
              <a:ea typeface="+mn-ea"/>
            </a:rPr>
            <a:t>年借入の過疎債分元金償還が完了したため令和</a:t>
          </a:r>
          <a:r>
            <a:rPr kumimoji="1" lang="en-US" altLang="ja-JP" sz="1200">
              <a:latin typeface="+mn-ea"/>
              <a:ea typeface="+mn-ea"/>
            </a:rPr>
            <a:t>5</a:t>
          </a:r>
          <a:r>
            <a:rPr kumimoji="1" lang="ja-JP" altLang="en-US" sz="1200">
              <a:latin typeface="+mn-ea"/>
              <a:ea typeface="+mn-ea"/>
            </a:rPr>
            <a:t>年分が減額となった。</a:t>
          </a:r>
          <a:endParaRPr kumimoji="1" lang="en-US" altLang="ja-JP" sz="1200">
            <a:latin typeface="+mn-ea"/>
            <a:ea typeface="+mn-ea"/>
          </a:endParaRPr>
        </a:p>
        <a:p>
          <a:endParaRPr kumimoji="1" lang="en-US" altLang="ja-JP" sz="12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a:latin typeface="+mn-ea"/>
              <a:ea typeface="+mn-ea"/>
            </a:rPr>
            <a:t>公営企業債の元利償還金に対する繰入金の増額要因は</a:t>
          </a:r>
          <a:r>
            <a:rPr kumimoji="1" lang="ja-JP" altLang="ja-JP" sz="1050">
              <a:solidFill>
                <a:schemeClr val="dk1"/>
              </a:solidFill>
              <a:effectLst/>
              <a:latin typeface="+mn-ea"/>
              <a:ea typeface="+mn-ea"/>
              <a:cs typeface="+mn-cs"/>
            </a:rPr>
            <a:t>平成</a:t>
          </a:r>
          <a:r>
            <a:rPr kumimoji="1" lang="en-US" altLang="ja-JP" sz="1050">
              <a:solidFill>
                <a:schemeClr val="dk1"/>
              </a:solidFill>
              <a:effectLst/>
              <a:latin typeface="+mn-ea"/>
              <a:ea typeface="+mn-ea"/>
              <a:cs typeface="+mn-cs"/>
            </a:rPr>
            <a:t>30</a:t>
          </a:r>
          <a:r>
            <a:rPr kumimoji="1" lang="ja-JP" altLang="ja-JP" sz="1050">
              <a:solidFill>
                <a:schemeClr val="dk1"/>
              </a:solidFill>
              <a:effectLst/>
              <a:latin typeface="+mn-ea"/>
              <a:ea typeface="+mn-ea"/>
              <a:cs typeface="+mn-cs"/>
            </a:rPr>
            <a:t>年度借入事業の過疎債（簡易水道水量拡張工事）分の元金償還が開始となったため。</a:t>
          </a:r>
          <a:endParaRPr lang="ja-JP" altLang="ja-JP" sz="1200">
            <a:effectLst/>
            <a:latin typeface="+mn-ea"/>
            <a:ea typeface="+mn-ea"/>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満期一括償還地方債を利用していない。</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充当可能財源が上回っている状況であるが、今後大規模事業等による起債の償還が増加することも見込まれるため、慎重な財政運営を図らなければならない。</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福島県昭和村</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mn-ea"/>
              <a:ea typeface="+mn-ea"/>
              <a:cs typeface="+mn-cs"/>
            </a:rPr>
            <a:t>主に目的基金残高が減少しており、新事業の発足や上下水道会計の繰出金増加により地域活性化基金並びに上下水道維持管理基金の残高が減少している。</a:t>
          </a:r>
          <a:endParaRPr kumimoji="1" lang="en-US" altLang="ja-JP" sz="13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・近年、施設老朽化による大規模事業が重なり事業費が増加しているため、事業の優先を充分に見極め、慎重な財政運営を図る必要がある。</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ea"/>
              <a:ea typeface="+mn-ea"/>
              <a:cs typeface="+mn-cs"/>
            </a:rPr>
            <a:t>地域活性化基金：村単独の補助事業（担い手農業者対策支援事業等）</a:t>
          </a:r>
          <a:endParaRPr kumimoji="1" lang="en-US" altLang="ja-JP" sz="1400">
            <a:solidFill>
              <a:schemeClr val="dk1"/>
            </a:solidFill>
            <a:effectLst/>
            <a:latin typeface="+mn-ea"/>
            <a:ea typeface="+mn-ea"/>
            <a:cs typeface="+mn-cs"/>
          </a:endParaRPr>
        </a:p>
        <a:p>
          <a:r>
            <a:rPr kumimoji="1" lang="ja-JP" altLang="ja-JP" sz="1400">
              <a:solidFill>
                <a:schemeClr val="dk1"/>
              </a:solidFill>
              <a:effectLst/>
              <a:latin typeface="+mn-ea"/>
              <a:ea typeface="+mn-ea"/>
              <a:cs typeface="+mn-cs"/>
            </a:rPr>
            <a:t>上下水道等維持管理基金：上下水道施設等の維持補修費及び管理運営費に</a:t>
          </a:r>
          <a:r>
            <a:rPr kumimoji="1" lang="ja-JP" altLang="en-US" sz="1400">
              <a:solidFill>
                <a:schemeClr val="dk1"/>
              </a:solidFill>
              <a:effectLst/>
              <a:latin typeface="+mn-ea"/>
              <a:ea typeface="+mn-ea"/>
              <a:cs typeface="+mn-cs"/>
            </a:rPr>
            <a:t>た</a:t>
          </a:r>
          <a:r>
            <a:rPr kumimoji="1" lang="ja-JP" altLang="ja-JP" sz="1400">
              <a:solidFill>
                <a:schemeClr val="dk1"/>
              </a:solidFill>
              <a:effectLst/>
              <a:latin typeface="+mn-ea"/>
              <a:ea typeface="+mn-ea"/>
              <a:cs typeface="+mn-cs"/>
            </a:rPr>
            <a:t>基金</a:t>
          </a:r>
          <a:endParaRPr kumimoji="1" lang="en-US" altLang="ja-JP" sz="1400">
            <a:solidFill>
              <a:schemeClr val="dk1"/>
            </a:solidFill>
            <a:effectLst/>
            <a:latin typeface="+mn-ea"/>
            <a:ea typeface="+mn-ea"/>
            <a:cs typeface="+mn-cs"/>
          </a:endParaRPr>
        </a:p>
        <a:p>
          <a:r>
            <a:rPr kumimoji="1" lang="ja-JP" altLang="en-US" sz="1400">
              <a:solidFill>
                <a:schemeClr val="dk1"/>
              </a:solidFill>
              <a:effectLst/>
              <a:latin typeface="+mn-ea"/>
              <a:ea typeface="+mn-ea"/>
              <a:cs typeface="+mn-cs"/>
            </a:rPr>
            <a:t>観光開発基金：観光に関する経費に充てた基金</a:t>
          </a:r>
          <a:endParaRPr kumimoji="1" lang="en-US" altLang="ja-JP" sz="1400">
            <a:solidFill>
              <a:schemeClr val="dk1"/>
            </a:solidFill>
            <a:effectLst/>
            <a:latin typeface="+mn-ea"/>
            <a:ea typeface="+mn-ea"/>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地域活性化基金：</a:t>
          </a:r>
          <a:r>
            <a:rPr kumimoji="1" lang="ja-JP" altLang="en-US" sz="1400">
              <a:solidFill>
                <a:schemeClr val="dk1"/>
              </a:solidFill>
              <a:effectLst/>
              <a:latin typeface="+mn-lt"/>
              <a:ea typeface="+mn-ea"/>
              <a:cs typeface="+mn-cs"/>
            </a:rPr>
            <a:t>事業費拡大により執行額が嵩み取崩額が増加したため残高が減</a:t>
          </a:r>
          <a:endParaRPr kumimoji="1" lang="en-US" altLang="ja-JP" sz="14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a:solidFill>
                <a:schemeClr val="dk1"/>
              </a:solidFill>
              <a:effectLst/>
              <a:latin typeface="+mn-ea"/>
              <a:ea typeface="+mn-ea"/>
              <a:cs typeface="+mn-cs"/>
            </a:rPr>
            <a:t>上下水道維持管理基金：</a:t>
          </a:r>
          <a:r>
            <a:rPr kumimoji="1" lang="ja-JP" altLang="ja-JP" sz="1400">
              <a:solidFill>
                <a:schemeClr val="dk1"/>
              </a:solidFill>
              <a:effectLst/>
              <a:latin typeface="+mn-lt"/>
              <a:ea typeface="+mn-ea"/>
              <a:cs typeface="+mn-cs"/>
            </a:rPr>
            <a:t>設備の老朽化による維持補修費が嵩み、一般会計からの繰入金が増加したため取崩額が増加した</a:t>
          </a:r>
          <a:r>
            <a:rPr kumimoji="1" lang="ja-JP" altLang="en-US" sz="1400">
              <a:solidFill>
                <a:schemeClr val="dk1"/>
              </a:solidFill>
              <a:effectLst/>
              <a:latin typeface="+mn-lt"/>
              <a:ea typeface="+mn-ea"/>
              <a:cs typeface="+mn-cs"/>
            </a:rPr>
            <a:t>ため残高が減</a:t>
          </a:r>
          <a:endParaRPr lang="ja-JP" altLang="ja-JP" sz="1800">
            <a:effectLst/>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観光開発基金：観光誘客に関する助成事業や</a:t>
          </a:r>
          <a:r>
            <a:rPr kumimoji="1" lang="ja-JP" altLang="en-US" sz="1400">
              <a:solidFill>
                <a:schemeClr val="dk1"/>
              </a:solidFill>
              <a:effectLst/>
              <a:latin typeface="+mn-lt"/>
              <a:ea typeface="+mn-ea"/>
              <a:cs typeface="+mn-cs"/>
            </a:rPr>
            <a:t>村が運営する</a:t>
          </a:r>
          <a:r>
            <a:rPr kumimoji="1" lang="ja-JP" altLang="ja-JP" sz="1400">
              <a:solidFill>
                <a:schemeClr val="dk1"/>
              </a:solidFill>
              <a:effectLst/>
              <a:latin typeface="+mn-lt"/>
              <a:ea typeface="+mn-ea"/>
              <a:cs typeface="+mn-cs"/>
            </a:rPr>
            <a:t>観光施設改修工事</a:t>
          </a:r>
          <a:r>
            <a:rPr kumimoji="1" lang="ja-JP" altLang="en-US" sz="1400">
              <a:solidFill>
                <a:schemeClr val="dk1"/>
              </a:solidFill>
              <a:effectLst/>
              <a:latin typeface="+mn-lt"/>
              <a:ea typeface="+mn-ea"/>
              <a:cs typeface="+mn-cs"/>
            </a:rPr>
            <a:t>の発注により</a:t>
          </a:r>
          <a:r>
            <a:rPr kumimoji="1" lang="ja-JP" altLang="ja-JP" sz="1400">
              <a:solidFill>
                <a:schemeClr val="dk1"/>
              </a:solidFill>
              <a:effectLst/>
              <a:latin typeface="+mn-lt"/>
              <a:ea typeface="+mn-ea"/>
              <a:cs typeface="+mn-cs"/>
            </a:rPr>
            <a:t>取崩額が増加したため残高が減</a:t>
          </a:r>
          <a:endParaRPr lang="ja-JP" altLang="ja-JP" sz="40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各施設の</a:t>
          </a:r>
          <a:r>
            <a:rPr kumimoji="1" lang="ja-JP" altLang="ja-JP" sz="1400">
              <a:solidFill>
                <a:schemeClr val="dk1"/>
              </a:solidFill>
              <a:effectLst/>
              <a:latin typeface="+mn-lt"/>
              <a:ea typeface="+mn-ea"/>
              <a:cs typeface="+mn-cs"/>
            </a:rPr>
            <a:t>修繕経費が年々増加傾向にあることから、</a:t>
          </a:r>
          <a:r>
            <a:rPr kumimoji="1" lang="ja-JP" altLang="en-US" sz="1400">
              <a:solidFill>
                <a:schemeClr val="dk1"/>
              </a:solidFill>
              <a:effectLst/>
              <a:latin typeface="+mn-lt"/>
              <a:ea typeface="+mn-ea"/>
              <a:cs typeface="+mn-cs"/>
            </a:rPr>
            <a:t>優先順位を見極めた計画的な基金の運用と</a:t>
          </a:r>
          <a:r>
            <a:rPr kumimoji="1" lang="ja-JP" altLang="ja-JP" sz="1400">
              <a:solidFill>
                <a:schemeClr val="dk1"/>
              </a:solidFill>
              <a:effectLst/>
              <a:latin typeface="+mn-lt"/>
              <a:ea typeface="+mn-ea"/>
              <a:cs typeface="+mn-cs"/>
            </a:rPr>
            <a:t>コスト削減を徹底</a:t>
          </a:r>
          <a:r>
            <a:rPr kumimoji="1" lang="ja-JP" altLang="en-US" sz="1400">
              <a:solidFill>
                <a:schemeClr val="dk1"/>
              </a:solidFill>
              <a:effectLst/>
              <a:latin typeface="+mn-lt"/>
              <a:ea typeface="+mn-ea"/>
              <a:cs typeface="+mn-cs"/>
            </a:rPr>
            <a:t>し、</a:t>
          </a:r>
          <a:r>
            <a:rPr kumimoji="1" lang="ja-JP" altLang="ja-JP" sz="1400">
              <a:solidFill>
                <a:schemeClr val="dk1"/>
              </a:solidFill>
              <a:effectLst/>
              <a:latin typeface="+mn-lt"/>
              <a:ea typeface="+mn-ea"/>
              <a:cs typeface="+mn-cs"/>
            </a:rPr>
            <a:t>財政の健全化を図る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effectLst/>
              <a:latin typeface="+mn-lt"/>
              <a:ea typeface="+mn-ea"/>
              <a:cs typeface="+mn-cs"/>
            </a:rPr>
            <a:t>DX</a:t>
          </a:r>
          <a:r>
            <a:rPr kumimoji="1" lang="ja-JP" altLang="ja-JP" sz="1400">
              <a:solidFill>
                <a:schemeClr val="dk1"/>
              </a:solidFill>
              <a:effectLst/>
              <a:latin typeface="+mn-lt"/>
              <a:ea typeface="+mn-ea"/>
              <a:cs typeface="+mn-cs"/>
            </a:rPr>
            <a:t>関連の新事業発足にともなう、システム開発のイニシャル経費、ランニング経費が増加していることや、電算機器の負担金増加により、基金の取崩額が嵩んだとされ減額している。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次年度以降イニシャル経費は除かれると想定し、基金の取崩額は減少される見込みである。</a:t>
          </a:r>
          <a:endParaRPr lang="ja-JP" altLang="ja-JP" sz="1800">
            <a:effectLst/>
          </a:endParaRPr>
        </a:p>
        <a:p>
          <a:r>
            <a:rPr kumimoji="1" lang="ja-JP" altLang="ja-JP" sz="1400">
              <a:solidFill>
                <a:schemeClr val="dk1"/>
              </a:solidFill>
              <a:effectLst/>
              <a:latin typeface="+mn-lt"/>
              <a:ea typeface="+mn-ea"/>
              <a:cs typeface="+mn-cs"/>
            </a:rPr>
            <a:t>優先順位を見極め、事業の管理抑制に努め、慎重な財政運営を図る必要がある。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増減なし。</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一般会計及び特別会計から一定額の資金を繰入、それをもとにして国債の償還、利払い、その他経費をまかなっているため、適切な基金管理に努める。</a:t>
          </a:r>
          <a:endParaRPr lang="ja-JP" altLang="ja-JP" sz="18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16AF6141-6B8C-4616-A317-6961C0FB294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9C20598-3791-4E02-95BF-A8F3EF9A5B5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D11A7C47-62FB-4B93-9C9C-2A9814C430F3}"/>
            </a:ext>
          </a:extLst>
        </xdr:cNvPr>
        <xdr:cNvSpPr/>
      </xdr:nvSpPr>
      <xdr:spPr>
        <a:xfrm>
          <a:off x="1283970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6BEE77CC-BEA8-456F-AC57-A5B933B3204F}"/>
            </a:ext>
          </a:extLst>
        </xdr:cNvPr>
        <xdr:cNvSpPr/>
      </xdr:nvSpPr>
      <xdr:spPr>
        <a:xfrm>
          <a:off x="1418082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B3807B53-AB3C-41F9-9676-975759237686}"/>
            </a:ext>
          </a:extLst>
        </xdr:cNvPr>
        <xdr:cNvSpPr/>
      </xdr:nvSpPr>
      <xdr:spPr>
        <a:xfrm>
          <a:off x="1552194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077FDE6D-1A97-4C10-A0D1-832063408F23}"/>
            </a:ext>
          </a:extLst>
        </xdr:cNvPr>
        <xdr:cNvSpPr/>
      </xdr:nvSpPr>
      <xdr:spPr>
        <a:xfrm>
          <a:off x="16863060" y="918972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4FEC5637-CDA4-4802-B2DF-2957B3D51F25}"/>
            </a:ext>
          </a:extLst>
        </xdr:cNvPr>
        <xdr:cNvSpPr/>
      </xdr:nvSpPr>
      <xdr:spPr>
        <a:xfrm>
          <a:off x="1149858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338F93B1-760C-4009-84B3-75C3B297FA8B}"/>
            </a:ext>
          </a:extLst>
        </xdr:cNvPr>
        <xdr:cNvSpPr/>
      </xdr:nvSpPr>
      <xdr:spPr>
        <a:xfrm>
          <a:off x="1283970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76AD0AE5-D64D-44E9-9C5D-6FFF55F44EB9}"/>
            </a:ext>
          </a:extLst>
        </xdr:cNvPr>
        <xdr:cNvSpPr/>
      </xdr:nvSpPr>
      <xdr:spPr>
        <a:xfrm>
          <a:off x="1418082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DA7DF424-7947-4CE0-9A09-5C6B31F7F34E}"/>
            </a:ext>
          </a:extLst>
        </xdr:cNvPr>
        <xdr:cNvSpPr/>
      </xdr:nvSpPr>
      <xdr:spPr>
        <a:xfrm>
          <a:off x="1552194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88A74A59-DF56-471C-9F26-8BB3051AEEF5}"/>
            </a:ext>
          </a:extLst>
        </xdr:cNvPr>
        <xdr:cNvSpPr/>
      </xdr:nvSpPr>
      <xdr:spPr>
        <a:xfrm>
          <a:off x="16863060" y="12915900"/>
          <a:ext cx="1341120" cy="3352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358F856A-AC32-4500-A939-F683748FB16D}"/>
            </a:ext>
          </a:extLst>
        </xdr:cNvPr>
        <xdr:cNvSpPr/>
      </xdr:nvSpPr>
      <xdr:spPr>
        <a:xfrm>
          <a:off x="355600" y="63500"/>
          <a:ext cx="11139805" cy="6330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A40AABE3-ADD4-4EBE-81AD-B1DDA3AC8BC3}"/>
            </a:ext>
          </a:extLst>
        </xdr:cNvPr>
        <xdr:cNvSpPr/>
      </xdr:nvSpPr>
      <xdr:spPr>
        <a:xfrm>
          <a:off x="15013305" y="190500"/>
          <a:ext cx="347345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58EB917E-7833-4EBD-9536-B31DB5198598}"/>
            </a:ext>
          </a:extLst>
        </xdr:cNvPr>
        <xdr:cNvSpPr/>
      </xdr:nvSpPr>
      <xdr:spPr>
        <a:xfrm>
          <a:off x="15015845" y="215900"/>
          <a:ext cx="34518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B04DA0C1-642D-46A9-98B6-4487234B4392}"/>
            </a:ext>
          </a:extLst>
        </xdr:cNvPr>
        <xdr:cNvSpPr/>
      </xdr:nvSpPr>
      <xdr:spPr>
        <a:xfrm>
          <a:off x="15041245" y="241300"/>
          <a:ext cx="3394710" cy="4425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DC58FF99-8938-4DEF-8C62-915A2DBF64B7}"/>
            </a:ext>
          </a:extLst>
        </xdr:cNvPr>
        <xdr:cNvSpPr/>
      </xdr:nvSpPr>
      <xdr:spPr>
        <a:xfrm>
          <a:off x="12539345" y="190500"/>
          <a:ext cx="2340610" cy="55689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D15162B8-23F2-43F1-8277-2DA80B19A74B}"/>
            </a:ext>
          </a:extLst>
        </xdr:cNvPr>
        <xdr:cNvSpPr/>
      </xdr:nvSpPr>
      <xdr:spPr>
        <a:xfrm>
          <a:off x="12564745" y="215900"/>
          <a:ext cx="229616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3F9F7CF9-9A6A-414A-A962-FA4FB09DAA6C}"/>
            </a:ext>
          </a:extLst>
        </xdr:cNvPr>
        <xdr:cNvSpPr/>
      </xdr:nvSpPr>
      <xdr:spPr>
        <a:xfrm>
          <a:off x="12590145" y="241300"/>
          <a:ext cx="2261870" cy="45529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8E9BEBC0-64DE-4136-9A3B-8E4702BBC28A}"/>
            </a:ext>
          </a:extLst>
        </xdr:cNvPr>
        <xdr:cNvSpPr/>
      </xdr:nvSpPr>
      <xdr:spPr>
        <a:xfrm>
          <a:off x="436880" y="883285"/>
          <a:ext cx="8879205" cy="174371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1859166C-02BE-4525-BAE6-CBA3FC37C478}"/>
            </a:ext>
          </a:extLst>
        </xdr:cNvPr>
        <xdr:cNvSpPr/>
      </xdr:nvSpPr>
      <xdr:spPr>
        <a:xfrm>
          <a:off x="558165" y="915035"/>
          <a:ext cx="1214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DCB0C3D8-F773-4FD6-B7AE-A3A0B7B5ABC3}"/>
            </a:ext>
          </a:extLst>
        </xdr:cNvPr>
        <xdr:cNvSpPr/>
      </xdr:nvSpPr>
      <xdr:spPr>
        <a:xfrm>
          <a:off x="1731645" y="915035"/>
          <a:ext cx="117348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25912273-3547-4BD4-BF2E-996067309000}"/>
            </a:ext>
          </a:extLst>
        </xdr:cNvPr>
        <xdr:cNvSpPr/>
      </xdr:nvSpPr>
      <xdr:spPr>
        <a:xfrm>
          <a:off x="2905125" y="915035"/>
          <a:ext cx="1341120" cy="16802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3A96C77D-70BC-4EC0-81B5-382D85E44487}"/>
            </a:ext>
          </a:extLst>
        </xdr:cNvPr>
        <xdr:cNvSpPr/>
      </xdr:nvSpPr>
      <xdr:spPr>
        <a:xfrm>
          <a:off x="4246245" y="934085"/>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D841BDFB-F99E-46A1-AE97-3C5E96727120}"/>
            </a:ext>
          </a:extLst>
        </xdr:cNvPr>
        <xdr:cNvSpPr/>
      </xdr:nvSpPr>
      <xdr:spPr>
        <a:xfrm>
          <a:off x="6026785" y="934085"/>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8221E0BE-2034-4345-AEF2-3ADE9F9A0539}"/>
            </a:ext>
          </a:extLst>
        </xdr:cNvPr>
        <xdr:cNvSpPr/>
      </xdr:nvSpPr>
      <xdr:spPr>
        <a:xfrm>
          <a:off x="7200265" y="946785"/>
          <a:ext cx="56642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D890017D-683B-4378-9798-417906A5429C}"/>
            </a:ext>
          </a:extLst>
        </xdr:cNvPr>
        <xdr:cNvSpPr/>
      </xdr:nvSpPr>
      <xdr:spPr>
        <a:xfrm>
          <a:off x="4246245" y="1693545"/>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A3F8FC61-7CDC-4A59-B666-DD3777D9A912}"/>
            </a:ext>
          </a:extLst>
        </xdr:cNvPr>
        <xdr:cNvSpPr/>
      </xdr:nvSpPr>
      <xdr:spPr>
        <a:xfrm>
          <a:off x="6090285" y="1693545"/>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FC02AB94-E21F-44C5-9AC1-DDC6B68F4C18}"/>
            </a:ext>
          </a:extLst>
        </xdr:cNvPr>
        <xdr:cNvSpPr/>
      </xdr:nvSpPr>
      <xdr:spPr>
        <a:xfrm>
          <a:off x="9765665" y="883285"/>
          <a:ext cx="1341120" cy="124714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0AFB3914-DAEB-4A0B-8DDC-2B90E2F32534}"/>
            </a:ext>
          </a:extLst>
        </xdr:cNvPr>
        <xdr:cNvSpPr/>
      </xdr:nvSpPr>
      <xdr:spPr>
        <a:xfrm>
          <a:off x="9987915" y="946785"/>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1DE91776-0010-419F-A0DE-951AD5A8CB48}"/>
            </a:ext>
          </a:extLst>
        </xdr:cNvPr>
        <xdr:cNvSpPr/>
      </xdr:nvSpPr>
      <xdr:spPr>
        <a:xfrm>
          <a:off x="9987915" y="1209675"/>
          <a:ext cx="1173480" cy="509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2261CF39-7EA8-43D4-94DE-B2E7F1F28735}"/>
            </a:ext>
          </a:extLst>
        </xdr:cNvPr>
        <xdr:cNvSpPr/>
      </xdr:nvSpPr>
      <xdr:spPr>
        <a:xfrm>
          <a:off x="9987915" y="1544955"/>
          <a:ext cx="1292860" cy="6362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471FE1A3-0D4A-4A08-A29C-7861C7811B27}"/>
            </a:ext>
          </a:extLst>
        </xdr:cNvPr>
        <xdr:cNvCxnSpPr/>
      </xdr:nvCxnSpPr>
      <xdr:spPr>
        <a:xfrm flipH="1">
          <a:off x="9825355" y="103568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69CB20C4-A5FC-4791-A06B-F14FB06B0EDC}"/>
            </a:ext>
          </a:extLst>
        </xdr:cNvPr>
        <xdr:cNvSpPr/>
      </xdr:nvSpPr>
      <xdr:spPr>
        <a:xfrm>
          <a:off x="9879330" y="99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1D7DBD7D-68A6-4CB0-A12A-998F137B295F}"/>
            </a:ext>
          </a:extLst>
        </xdr:cNvPr>
        <xdr:cNvSpPr/>
      </xdr:nvSpPr>
      <xdr:spPr>
        <a:xfrm>
          <a:off x="9879330" y="12985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01229EFC-37F7-4F39-B2C5-D2EF5E0D95FE}"/>
            </a:ext>
          </a:extLst>
        </xdr:cNvPr>
        <xdr:cNvCxnSpPr/>
      </xdr:nvCxnSpPr>
      <xdr:spPr>
        <a:xfrm>
          <a:off x="9923780" y="154495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0185229B-A64B-459B-ABE0-E7DB8E9D4C97}"/>
            </a:ext>
          </a:extLst>
        </xdr:cNvPr>
        <xdr:cNvCxnSpPr/>
      </xdr:nvCxnSpPr>
      <xdr:spPr>
        <a:xfrm>
          <a:off x="9844405" y="154495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33AC16AF-C8C8-404B-B25A-6521DB9F39A9}"/>
            </a:ext>
          </a:extLst>
        </xdr:cNvPr>
        <xdr:cNvCxnSpPr/>
      </xdr:nvCxnSpPr>
      <xdr:spPr>
        <a:xfrm flipV="1">
          <a:off x="9923780" y="177927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363B7C0A-1007-4826-A927-DC3E8381A9A6}"/>
            </a:ext>
          </a:extLst>
        </xdr:cNvPr>
        <xdr:cNvCxnSpPr/>
      </xdr:nvCxnSpPr>
      <xdr:spPr>
        <a:xfrm>
          <a:off x="9844405" y="1918335"/>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1ED52BF0-2014-4167-B6D4-26B4022339C5}"/>
            </a:ext>
          </a:extLst>
        </xdr:cNvPr>
        <xdr:cNvSpPr txBox="1"/>
      </xdr:nvSpPr>
      <xdr:spPr>
        <a:xfrm>
          <a:off x="419100" y="272478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EFD8CDEE-03B3-4512-ADFA-E9924D2BE1B4}"/>
            </a:ext>
          </a:extLst>
        </xdr:cNvPr>
        <xdr:cNvSpPr txBox="1"/>
      </xdr:nvSpPr>
      <xdr:spPr>
        <a:xfrm>
          <a:off x="419100" y="29622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2FEA8947-9814-4D99-995E-EB1239442CE0}"/>
            </a:ext>
          </a:extLst>
        </xdr:cNvPr>
        <xdr:cNvSpPr txBox="1"/>
      </xdr:nvSpPr>
      <xdr:spPr>
        <a:xfrm>
          <a:off x="419100" y="319595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0E961657-8301-4A5D-88DB-9B42ED3E31D9}"/>
            </a:ext>
          </a:extLst>
        </xdr:cNvPr>
        <xdr:cNvSpPr txBox="1"/>
      </xdr:nvSpPr>
      <xdr:spPr>
        <a:xfrm>
          <a:off x="419100" y="343344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366BDE84-95DE-462C-8DCA-F4DBF687CED7}"/>
            </a:ext>
          </a:extLst>
        </xdr:cNvPr>
        <xdr:cNvSpPr txBox="1"/>
      </xdr:nvSpPr>
      <xdr:spPr>
        <a:xfrm>
          <a:off x="419100" y="367093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6A86D952-495D-4D46-BFE3-E04879520100}"/>
            </a:ext>
          </a:extLst>
        </xdr:cNvPr>
        <xdr:cNvSpPr/>
      </xdr:nvSpPr>
      <xdr:spPr>
        <a:xfrm>
          <a:off x="1127125" y="4180205"/>
          <a:ext cx="373888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95C76651-7727-436D-8766-45FE00651CCD}"/>
            </a:ext>
          </a:extLst>
        </xdr:cNvPr>
        <xdr:cNvSpPr/>
      </xdr:nvSpPr>
      <xdr:spPr>
        <a:xfrm>
          <a:off x="1774684" y="4538917"/>
          <a:ext cx="1514121"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C77047B5-AECA-4BA6-A3EB-81509547F022}"/>
            </a:ext>
          </a:extLst>
        </xdr:cNvPr>
        <xdr:cNvSpPr/>
      </xdr:nvSpPr>
      <xdr:spPr>
        <a:xfrm>
          <a:off x="3387084" y="4522246"/>
          <a:ext cx="74042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[ 58.0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DDE28EFC-43EB-41BA-ABA6-F298532F3396}"/>
            </a:ext>
          </a:extLst>
        </xdr:cNvPr>
        <xdr:cNvSpPr/>
      </xdr:nvSpPr>
      <xdr:spPr>
        <a:xfrm>
          <a:off x="48152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38052814-F3FB-4626-82A4-08D3E8224B5B}"/>
            </a:ext>
          </a:extLst>
        </xdr:cNvPr>
        <xdr:cNvSpPr/>
      </xdr:nvSpPr>
      <xdr:spPr>
        <a:xfrm>
          <a:off x="48152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BDB2A262-9FA2-4C75-B8F2-C2C17D2FDA3E}"/>
            </a:ext>
          </a:extLst>
        </xdr:cNvPr>
        <xdr:cNvSpPr/>
      </xdr:nvSpPr>
      <xdr:spPr>
        <a:xfrm>
          <a:off x="615632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A0F6E968-B58F-417E-B531-6D714AB89623}"/>
            </a:ext>
          </a:extLst>
        </xdr:cNvPr>
        <xdr:cNvSpPr/>
      </xdr:nvSpPr>
      <xdr:spPr>
        <a:xfrm>
          <a:off x="615632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B4FC8034-03DB-4E5A-B004-DB6C6F00587B}"/>
            </a:ext>
          </a:extLst>
        </xdr:cNvPr>
        <xdr:cNvSpPr/>
      </xdr:nvSpPr>
      <xdr:spPr>
        <a:xfrm>
          <a:off x="762444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488D1002-A9A4-4C9C-8C77-6CB8B8A92EC6}"/>
            </a:ext>
          </a:extLst>
        </xdr:cNvPr>
        <xdr:cNvSpPr/>
      </xdr:nvSpPr>
      <xdr:spPr>
        <a:xfrm>
          <a:off x="762444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197006FC-75FC-4D01-8D15-33E4DADE8BC5}"/>
            </a:ext>
          </a:extLst>
        </xdr:cNvPr>
        <xdr:cNvSpPr/>
      </xdr:nvSpPr>
      <xdr:spPr>
        <a:xfrm>
          <a:off x="1127125" y="4859655"/>
          <a:ext cx="373888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7A38716E-87D6-4C4B-A8AF-981C9F650A9C}"/>
            </a:ext>
          </a:extLst>
        </xdr:cNvPr>
        <xdr:cNvSpPr/>
      </xdr:nvSpPr>
      <xdr:spPr>
        <a:xfrm>
          <a:off x="510984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90F1A62E-E949-4CF8-94A7-C3018502EBB9}"/>
            </a:ext>
          </a:extLst>
        </xdr:cNvPr>
        <xdr:cNvSpPr/>
      </xdr:nvSpPr>
      <xdr:spPr>
        <a:xfrm>
          <a:off x="510984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2D66C453-1AEC-4D40-92FF-40F8A2CE421F}"/>
            </a:ext>
          </a:extLst>
        </xdr:cNvPr>
        <xdr:cNvSpPr txBox="1"/>
      </xdr:nvSpPr>
      <xdr:spPr>
        <a:xfrm>
          <a:off x="516318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令和</a:t>
          </a:r>
          <a:r>
            <a:rPr kumimoji="1" lang="en-US" altLang="ja-JP" sz="1100">
              <a:latin typeface="+mn-ea"/>
              <a:ea typeface="+mn-ea"/>
            </a:rPr>
            <a:t>5</a:t>
          </a:r>
          <a:r>
            <a:rPr kumimoji="1" lang="ja-JP" altLang="en-US" sz="1100">
              <a:latin typeface="+mn-ea"/>
              <a:ea typeface="+mn-ea"/>
            </a:rPr>
            <a:t>年度決算においては</a:t>
          </a:r>
          <a:r>
            <a:rPr kumimoji="1" lang="en-US" altLang="ja-JP" sz="1100">
              <a:latin typeface="+mn-ea"/>
              <a:ea typeface="+mn-ea"/>
            </a:rPr>
            <a:t>58.0</a:t>
          </a:r>
          <a:r>
            <a:rPr kumimoji="1" lang="ja-JP" altLang="en-US" sz="1100">
              <a:latin typeface="+mn-ea"/>
              <a:ea typeface="+mn-ea"/>
            </a:rPr>
            <a:t>％であり、</a:t>
          </a:r>
          <a:r>
            <a:rPr kumimoji="1" lang="ja-JP" altLang="ja-JP" sz="1100">
              <a:solidFill>
                <a:schemeClr val="dk1"/>
              </a:solidFill>
              <a:effectLst/>
              <a:latin typeface="+mn-ea"/>
              <a:ea typeface="+mn-ea"/>
              <a:cs typeface="+mn-cs"/>
            </a:rPr>
            <a:t>類似団体</a:t>
          </a:r>
          <a:r>
            <a:rPr kumimoji="1" lang="ja-JP" altLang="en-US" sz="1100">
              <a:solidFill>
                <a:schemeClr val="dk1"/>
              </a:solidFill>
              <a:effectLst/>
              <a:latin typeface="+mn-ea"/>
              <a:ea typeface="+mn-ea"/>
              <a:cs typeface="+mn-cs"/>
            </a:rPr>
            <a:t>平均より△</a:t>
          </a:r>
          <a:r>
            <a:rPr kumimoji="1" lang="en-US" altLang="ja-JP" sz="1100">
              <a:solidFill>
                <a:schemeClr val="dk1"/>
              </a:solidFill>
              <a:effectLst/>
              <a:latin typeface="+mn-ea"/>
              <a:ea typeface="+mn-ea"/>
              <a:cs typeface="+mn-cs"/>
            </a:rPr>
            <a:t>7.9</a:t>
          </a:r>
          <a:r>
            <a:rPr kumimoji="1" lang="ja-JP" altLang="en-US" sz="1100">
              <a:solidFill>
                <a:schemeClr val="dk1"/>
              </a:solidFill>
              <a:effectLst/>
              <a:latin typeface="+mn-ea"/>
              <a:ea typeface="+mn-ea"/>
              <a:cs typeface="+mn-cs"/>
            </a:rPr>
            <a:t>％</a:t>
          </a:r>
          <a:r>
            <a:rPr kumimoji="1" lang="ja-JP" altLang="ja-JP" sz="1100">
              <a:solidFill>
                <a:schemeClr val="dk1"/>
              </a:solidFill>
              <a:effectLst/>
              <a:latin typeface="+mn-ea"/>
              <a:ea typeface="+mn-ea"/>
              <a:cs typeface="+mn-cs"/>
            </a:rPr>
            <a:t>となっている。</a:t>
          </a:r>
          <a:endParaRPr kumimoji="1" lang="en-US" altLang="ja-JP" sz="1100">
            <a:solidFill>
              <a:schemeClr val="dk1"/>
            </a:solidFill>
            <a:effectLst/>
            <a:latin typeface="+mn-ea"/>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新規に導入した設備や更新した備品などにより減価償却率が減少したと考えられる。</a:t>
          </a:r>
          <a:endParaRPr kumimoji="1" lang="en-US" altLang="ja-JP" sz="1100">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本村が所有する有形固定資産の老朽化は年々</a:t>
          </a:r>
          <a:r>
            <a:rPr kumimoji="1" lang="ja-JP" altLang="en-US" sz="1100">
              <a:solidFill>
                <a:schemeClr val="dk1"/>
              </a:solidFill>
              <a:effectLst/>
              <a:latin typeface="+mn-lt"/>
              <a:ea typeface="+mn-ea"/>
              <a:cs typeface="+mn-cs"/>
            </a:rPr>
            <a:t>進行</a:t>
          </a:r>
          <a:r>
            <a:rPr kumimoji="1" lang="ja-JP" altLang="ja-JP" sz="1100">
              <a:solidFill>
                <a:schemeClr val="dk1"/>
              </a:solidFill>
              <a:effectLst/>
              <a:latin typeface="+mn-lt"/>
              <a:ea typeface="+mn-ea"/>
              <a:cs typeface="+mn-cs"/>
            </a:rPr>
            <a:t>しており、施設の機能や必要性などを考慮し、施設の長寿命化や最適化、除却についても検討する必要がある。</a:t>
          </a:r>
          <a:endParaRPr lang="ja-JP" altLang="ja-JP">
            <a:effectLst/>
          </a:endParaRPr>
        </a:p>
        <a:p>
          <a:endParaRPr kumimoji="1" lang="ja-JP" altLang="en-US" sz="1100">
            <a:latin typeface="+mn-ea"/>
            <a:ea typeface="+mn-ea"/>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E954C72B-01EC-47A8-9678-03EDF8F50CFA}"/>
            </a:ext>
          </a:extLst>
        </xdr:cNvPr>
        <xdr:cNvSpPr txBox="1"/>
      </xdr:nvSpPr>
      <xdr:spPr>
        <a:xfrm>
          <a:off x="110426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42776E1C-D4D7-459A-B4D7-3D5D5A14AAE0}"/>
            </a:ext>
          </a:extLst>
        </xdr:cNvPr>
        <xdr:cNvCxnSpPr/>
      </xdr:nvCxnSpPr>
      <xdr:spPr>
        <a:xfrm>
          <a:off x="1127125" y="69729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0" name="テキスト ボックス 59">
          <a:extLst>
            <a:ext uri="{FF2B5EF4-FFF2-40B4-BE49-F238E27FC236}">
              <a16:creationId xmlns:a16="http://schemas.microsoft.com/office/drawing/2014/main" id="{B26C9AA9-D33A-4B70-9E9C-1405F4499807}"/>
            </a:ext>
          </a:extLst>
        </xdr:cNvPr>
        <xdr:cNvSpPr txBox="1"/>
      </xdr:nvSpPr>
      <xdr:spPr>
        <a:xfrm>
          <a:off x="721516" y="687913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837D4B02-88AE-4D0D-89CD-541277629B9A}"/>
            </a:ext>
          </a:extLst>
        </xdr:cNvPr>
        <xdr:cNvCxnSpPr/>
      </xdr:nvCxnSpPr>
      <xdr:spPr>
        <a:xfrm>
          <a:off x="1127125" y="65487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33</xdr:row>
      <xdr:rowOff>157024</xdr:rowOff>
    </xdr:from>
    <xdr:ext cx="410689" cy="225703"/>
    <xdr:sp macro="" textlink="">
      <xdr:nvSpPr>
        <xdr:cNvPr id="62" name="テキスト ボックス 61">
          <a:extLst>
            <a:ext uri="{FF2B5EF4-FFF2-40B4-BE49-F238E27FC236}">
              <a16:creationId xmlns:a16="http://schemas.microsoft.com/office/drawing/2014/main" id="{E09B2165-B9D3-4F18-9E98-65FA04206F00}"/>
            </a:ext>
          </a:extLst>
        </xdr:cNvPr>
        <xdr:cNvSpPr txBox="1"/>
      </xdr:nvSpPr>
      <xdr:spPr>
        <a:xfrm>
          <a:off x="721516" y="64587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3380E0AB-5CBB-4672-ABF9-59EAA614B7EE}"/>
            </a:ext>
          </a:extLst>
        </xdr:cNvPr>
        <xdr:cNvCxnSpPr/>
      </xdr:nvCxnSpPr>
      <xdr:spPr>
        <a:xfrm>
          <a:off x="1127125" y="612838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37709D59-EA88-49FE-B311-1BB3253E4FAE}"/>
            </a:ext>
          </a:extLst>
        </xdr:cNvPr>
        <xdr:cNvSpPr txBox="1"/>
      </xdr:nvSpPr>
      <xdr:spPr>
        <a:xfrm>
          <a:off x="772811" y="603458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FCF48F90-940A-4E6B-8F05-C9F1E295EBAD}"/>
            </a:ext>
          </a:extLst>
        </xdr:cNvPr>
        <xdr:cNvCxnSpPr/>
      </xdr:nvCxnSpPr>
      <xdr:spPr>
        <a:xfrm>
          <a:off x="1127125" y="570420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0B51E57F-18D7-4EF0-B55C-C2BC3837C462}"/>
            </a:ext>
          </a:extLst>
        </xdr:cNvPr>
        <xdr:cNvSpPr txBox="1"/>
      </xdr:nvSpPr>
      <xdr:spPr>
        <a:xfrm>
          <a:off x="772811" y="561421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6AACCD82-23DD-4E72-A071-392A89EB3819}"/>
            </a:ext>
          </a:extLst>
        </xdr:cNvPr>
        <xdr:cNvCxnSpPr/>
      </xdr:nvCxnSpPr>
      <xdr:spPr>
        <a:xfrm>
          <a:off x="1127125" y="528383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AE9956A5-3009-428D-AADA-F777D6E90B13}"/>
            </a:ext>
          </a:extLst>
        </xdr:cNvPr>
        <xdr:cNvSpPr txBox="1"/>
      </xdr:nvSpPr>
      <xdr:spPr>
        <a:xfrm>
          <a:off x="772811" y="519003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7BE4E513-3D02-4AF0-9718-4CE30103405B}"/>
            </a:ext>
          </a:extLst>
        </xdr:cNvPr>
        <xdr:cNvCxnSpPr/>
      </xdr:nvCxnSpPr>
      <xdr:spPr>
        <a:xfrm>
          <a:off x="1127125" y="4859655"/>
          <a:ext cx="373888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9ACBC8ED-377B-485C-A9EB-1A2E7BC891FF}"/>
            </a:ext>
          </a:extLst>
        </xdr:cNvPr>
        <xdr:cNvSpPr txBox="1"/>
      </xdr:nvSpPr>
      <xdr:spPr>
        <a:xfrm>
          <a:off x="772811" y="47696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B236E4EF-BA7B-40A8-BB73-83FC54457EC4}"/>
            </a:ext>
          </a:extLst>
        </xdr:cNvPr>
        <xdr:cNvSpPr/>
      </xdr:nvSpPr>
      <xdr:spPr>
        <a:xfrm>
          <a:off x="1127125" y="4859655"/>
          <a:ext cx="373888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47625</xdr:rowOff>
    </xdr:from>
    <xdr:to>
      <xdr:col>23</xdr:col>
      <xdr:colOff>85090</xdr:colOff>
      <xdr:row>32</xdr:row>
      <xdr:rowOff>143764</xdr:rowOff>
    </xdr:to>
    <xdr:cxnSp macro="">
      <xdr:nvCxnSpPr>
        <xdr:cNvPr id="72" name="直線コネクタ 71">
          <a:extLst>
            <a:ext uri="{FF2B5EF4-FFF2-40B4-BE49-F238E27FC236}">
              <a16:creationId xmlns:a16="http://schemas.microsoft.com/office/drawing/2014/main" id="{4025F2F3-81B6-484B-B4D4-71251CEFB312}"/>
            </a:ext>
          </a:extLst>
        </xdr:cNvPr>
        <xdr:cNvCxnSpPr/>
      </xdr:nvCxnSpPr>
      <xdr:spPr>
        <a:xfrm flipV="1">
          <a:off x="4206240" y="5175885"/>
          <a:ext cx="1270" cy="11019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32</xdr:row>
      <xdr:rowOff>147591</xdr:rowOff>
    </xdr:from>
    <xdr:ext cx="405111" cy="259045"/>
    <xdr:sp macro="" textlink="">
      <xdr:nvSpPr>
        <xdr:cNvPr id="73" name="有形固定資産減価償却率最小値テキスト">
          <a:extLst>
            <a:ext uri="{FF2B5EF4-FFF2-40B4-BE49-F238E27FC236}">
              <a16:creationId xmlns:a16="http://schemas.microsoft.com/office/drawing/2014/main" id="{2682FC7F-A22D-42AD-912E-24CF85C19601}"/>
            </a:ext>
          </a:extLst>
        </xdr:cNvPr>
        <xdr:cNvSpPr txBox="1"/>
      </xdr:nvSpPr>
      <xdr:spPr>
        <a:xfrm>
          <a:off x="4258945" y="6281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32</xdr:row>
      <xdr:rowOff>143764</xdr:rowOff>
    </xdr:from>
    <xdr:to>
      <xdr:col>23</xdr:col>
      <xdr:colOff>174625</xdr:colOff>
      <xdr:row>32</xdr:row>
      <xdr:rowOff>143764</xdr:rowOff>
    </xdr:to>
    <xdr:cxnSp macro="">
      <xdr:nvCxnSpPr>
        <xdr:cNvPr id="74" name="直線コネクタ 73">
          <a:extLst>
            <a:ext uri="{FF2B5EF4-FFF2-40B4-BE49-F238E27FC236}">
              <a16:creationId xmlns:a16="http://schemas.microsoft.com/office/drawing/2014/main" id="{E9ED4CE7-527E-4B27-B5DD-517513BA5B5A}"/>
            </a:ext>
          </a:extLst>
        </xdr:cNvPr>
        <xdr:cNvCxnSpPr/>
      </xdr:nvCxnSpPr>
      <xdr:spPr>
        <a:xfrm>
          <a:off x="4119245" y="6277864"/>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165752</xdr:rowOff>
    </xdr:from>
    <xdr:ext cx="405111" cy="259045"/>
    <xdr:sp macro="" textlink="">
      <xdr:nvSpPr>
        <xdr:cNvPr id="75" name="有形固定資産減価償却率最大値テキスト">
          <a:extLst>
            <a:ext uri="{FF2B5EF4-FFF2-40B4-BE49-F238E27FC236}">
              <a16:creationId xmlns:a16="http://schemas.microsoft.com/office/drawing/2014/main" id="{B8FFE6C9-04DA-4A61-B979-5742D6C388FD}"/>
            </a:ext>
          </a:extLst>
        </xdr:cNvPr>
        <xdr:cNvSpPr txBox="1"/>
      </xdr:nvSpPr>
      <xdr:spPr>
        <a:xfrm>
          <a:off x="4258945" y="495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47625</xdr:rowOff>
    </xdr:from>
    <xdr:to>
      <xdr:col>23</xdr:col>
      <xdr:colOff>174625</xdr:colOff>
      <xdr:row>26</xdr:row>
      <xdr:rowOff>47625</xdr:rowOff>
    </xdr:to>
    <xdr:cxnSp macro="">
      <xdr:nvCxnSpPr>
        <xdr:cNvPr id="76" name="直線コネクタ 75">
          <a:extLst>
            <a:ext uri="{FF2B5EF4-FFF2-40B4-BE49-F238E27FC236}">
              <a16:creationId xmlns:a16="http://schemas.microsoft.com/office/drawing/2014/main" id="{87A9941F-7486-49DA-89AB-13C8B683C13B}"/>
            </a:ext>
          </a:extLst>
        </xdr:cNvPr>
        <xdr:cNvCxnSpPr/>
      </xdr:nvCxnSpPr>
      <xdr:spPr>
        <a:xfrm>
          <a:off x="4119245" y="5175885"/>
          <a:ext cx="17018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128033</xdr:rowOff>
    </xdr:from>
    <xdr:ext cx="405111" cy="259045"/>
    <xdr:sp macro="" textlink="">
      <xdr:nvSpPr>
        <xdr:cNvPr id="77" name="有形固定資産減価償却率平均値テキスト">
          <a:extLst>
            <a:ext uri="{FF2B5EF4-FFF2-40B4-BE49-F238E27FC236}">
              <a16:creationId xmlns:a16="http://schemas.microsoft.com/office/drawing/2014/main" id="{47ECB7A8-BE1A-4DE3-B938-6EE91735DF3F}"/>
            </a:ext>
          </a:extLst>
        </xdr:cNvPr>
        <xdr:cNvSpPr txBox="1"/>
      </xdr:nvSpPr>
      <xdr:spPr>
        <a:xfrm>
          <a:off x="4258945" y="575921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149606</xdr:rowOff>
    </xdr:from>
    <xdr:to>
      <xdr:col>23</xdr:col>
      <xdr:colOff>136525</xdr:colOff>
      <xdr:row>30</xdr:row>
      <xdr:rowOff>79756</xdr:rowOff>
    </xdr:to>
    <xdr:sp macro="" textlink="">
      <xdr:nvSpPr>
        <xdr:cNvPr id="78" name="フローチャート: 判断 77">
          <a:extLst>
            <a:ext uri="{FF2B5EF4-FFF2-40B4-BE49-F238E27FC236}">
              <a16:creationId xmlns:a16="http://schemas.microsoft.com/office/drawing/2014/main" id="{608F4A3E-CAE2-4C56-9B5A-61618A880A65}"/>
            </a:ext>
          </a:extLst>
        </xdr:cNvPr>
        <xdr:cNvSpPr/>
      </xdr:nvSpPr>
      <xdr:spPr>
        <a:xfrm>
          <a:off x="4157345" y="578078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99949</xdr:rowOff>
    </xdr:from>
    <xdr:to>
      <xdr:col>19</xdr:col>
      <xdr:colOff>187325</xdr:colOff>
      <xdr:row>30</xdr:row>
      <xdr:rowOff>30099</xdr:rowOff>
    </xdr:to>
    <xdr:sp macro="" textlink="">
      <xdr:nvSpPr>
        <xdr:cNvPr id="79" name="フローチャート: 判断 78">
          <a:extLst>
            <a:ext uri="{FF2B5EF4-FFF2-40B4-BE49-F238E27FC236}">
              <a16:creationId xmlns:a16="http://schemas.microsoft.com/office/drawing/2014/main" id="{86D26630-34E1-4F04-A4A6-CA5F1D03E238}"/>
            </a:ext>
          </a:extLst>
        </xdr:cNvPr>
        <xdr:cNvSpPr/>
      </xdr:nvSpPr>
      <xdr:spPr>
        <a:xfrm>
          <a:off x="3537585" y="573112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69723</xdr:rowOff>
    </xdr:from>
    <xdr:to>
      <xdr:col>15</xdr:col>
      <xdr:colOff>187325</xdr:colOff>
      <xdr:row>29</xdr:row>
      <xdr:rowOff>171323</xdr:rowOff>
    </xdr:to>
    <xdr:sp macro="" textlink="">
      <xdr:nvSpPr>
        <xdr:cNvPr id="80" name="フローチャート: 判断 79">
          <a:extLst>
            <a:ext uri="{FF2B5EF4-FFF2-40B4-BE49-F238E27FC236}">
              <a16:creationId xmlns:a16="http://schemas.microsoft.com/office/drawing/2014/main" id="{F55A15F1-9DD8-45AF-AFF1-FCEF0273F31F}"/>
            </a:ext>
          </a:extLst>
        </xdr:cNvPr>
        <xdr:cNvSpPr/>
      </xdr:nvSpPr>
      <xdr:spPr>
        <a:xfrm>
          <a:off x="2867025" y="570090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81" name="フローチャート: 判断 80">
          <a:extLst>
            <a:ext uri="{FF2B5EF4-FFF2-40B4-BE49-F238E27FC236}">
              <a16:creationId xmlns:a16="http://schemas.microsoft.com/office/drawing/2014/main" id="{9D043381-B2F2-4DAC-9070-FDDE8E5158FF}"/>
            </a:ext>
          </a:extLst>
        </xdr:cNvPr>
        <xdr:cNvSpPr/>
      </xdr:nvSpPr>
      <xdr:spPr>
        <a:xfrm>
          <a:off x="2196465" y="567499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26543</xdr:rowOff>
    </xdr:from>
    <xdr:to>
      <xdr:col>7</xdr:col>
      <xdr:colOff>187325</xdr:colOff>
      <xdr:row>29</xdr:row>
      <xdr:rowOff>128143</xdr:rowOff>
    </xdr:to>
    <xdr:sp macro="" textlink="">
      <xdr:nvSpPr>
        <xdr:cNvPr id="82" name="フローチャート: 判断 81">
          <a:extLst>
            <a:ext uri="{FF2B5EF4-FFF2-40B4-BE49-F238E27FC236}">
              <a16:creationId xmlns:a16="http://schemas.microsoft.com/office/drawing/2014/main" id="{93F301BF-BAC6-40C0-9E3E-D3AB6BACED30}"/>
            </a:ext>
          </a:extLst>
        </xdr:cNvPr>
        <xdr:cNvSpPr/>
      </xdr:nvSpPr>
      <xdr:spPr>
        <a:xfrm>
          <a:off x="1525905" y="565772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8165743-AFFA-4843-A83C-4652ABC63F16}"/>
            </a:ext>
          </a:extLst>
        </xdr:cNvPr>
        <xdr:cNvSpPr txBox="1"/>
      </xdr:nvSpPr>
      <xdr:spPr>
        <a:xfrm>
          <a:off x="40532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12312B6B-2C2E-4EA8-B94C-E96E1D7FD117}"/>
            </a:ext>
          </a:extLst>
        </xdr:cNvPr>
        <xdr:cNvSpPr txBox="1"/>
      </xdr:nvSpPr>
      <xdr:spPr>
        <a:xfrm>
          <a:off x="34334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D6D7B02F-E05D-4B68-84AC-06D4F20DBCE0}"/>
            </a:ext>
          </a:extLst>
        </xdr:cNvPr>
        <xdr:cNvSpPr txBox="1"/>
      </xdr:nvSpPr>
      <xdr:spPr>
        <a:xfrm>
          <a:off x="27628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78B16487-A5C0-445B-8839-0E130206FFA9}"/>
            </a:ext>
          </a:extLst>
        </xdr:cNvPr>
        <xdr:cNvSpPr txBox="1"/>
      </xdr:nvSpPr>
      <xdr:spPr>
        <a:xfrm>
          <a:off x="20923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A7394B6E-B3FC-4F8A-A371-67551312C768}"/>
            </a:ext>
          </a:extLst>
        </xdr:cNvPr>
        <xdr:cNvSpPr txBox="1"/>
      </xdr:nvSpPr>
      <xdr:spPr>
        <a:xfrm>
          <a:off x="14217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150495</xdr:rowOff>
    </xdr:from>
    <xdr:to>
      <xdr:col>23</xdr:col>
      <xdr:colOff>136525</xdr:colOff>
      <xdr:row>29</xdr:row>
      <xdr:rowOff>80645</xdr:rowOff>
    </xdr:to>
    <xdr:sp macro="" textlink="">
      <xdr:nvSpPr>
        <xdr:cNvPr id="88" name="楕円 87">
          <a:extLst>
            <a:ext uri="{FF2B5EF4-FFF2-40B4-BE49-F238E27FC236}">
              <a16:creationId xmlns:a16="http://schemas.microsoft.com/office/drawing/2014/main" id="{42739D1C-CECF-4C82-9B02-CCDCCBA496D2}"/>
            </a:ext>
          </a:extLst>
        </xdr:cNvPr>
        <xdr:cNvSpPr/>
      </xdr:nvSpPr>
      <xdr:spPr>
        <a:xfrm>
          <a:off x="4157345" y="5614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1922</xdr:rowOff>
    </xdr:from>
    <xdr:ext cx="405111" cy="259045"/>
    <xdr:sp macro="" textlink="">
      <xdr:nvSpPr>
        <xdr:cNvPr id="89" name="有形固定資産減価償却率該当値テキスト">
          <a:extLst>
            <a:ext uri="{FF2B5EF4-FFF2-40B4-BE49-F238E27FC236}">
              <a16:creationId xmlns:a16="http://schemas.microsoft.com/office/drawing/2014/main" id="{A5856A44-EADD-4A1E-B2A8-4DF256BCFFE6}"/>
            </a:ext>
          </a:extLst>
        </xdr:cNvPr>
        <xdr:cNvSpPr txBox="1"/>
      </xdr:nvSpPr>
      <xdr:spPr>
        <a:xfrm>
          <a:off x="4258945" y="5465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9271</xdr:rowOff>
    </xdr:from>
    <xdr:to>
      <xdr:col>19</xdr:col>
      <xdr:colOff>187325</xdr:colOff>
      <xdr:row>29</xdr:row>
      <xdr:rowOff>110871</xdr:rowOff>
    </xdr:to>
    <xdr:sp macro="" textlink="">
      <xdr:nvSpPr>
        <xdr:cNvPr id="90" name="楕円 89">
          <a:extLst>
            <a:ext uri="{FF2B5EF4-FFF2-40B4-BE49-F238E27FC236}">
              <a16:creationId xmlns:a16="http://schemas.microsoft.com/office/drawing/2014/main" id="{335A84E9-CBF7-44A1-A3D3-2832764BA111}"/>
            </a:ext>
          </a:extLst>
        </xdr:cNvPr>
        <xdr:cNvSpPr/>
      </xdr:nvSpPr>
      <xdr:spPr>
        <a:xfrm>
          <a:off x="3537585" y="564045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29845</xdr:rowOff>
    </xdr:from>
    <xdr:to>
      <xdr:col>23</xdr:col>
      <xdr:colOff>85725</xdr:colOff>
      <xdr:row>29</xdr:row>
      <xdr:rowOff>60071</xdr:rowOff>
    </xdr:to>
    <xdr:cxnSp macro="">
      <xdr:nvCxnSpPr>
        <xdr:cNvPr id="91" name="直線コネクタ 90">
          <a:extLst>
            <a:ext uri="{FF2B5EF4-FFF2-40B4-BE49-F238E27FC236}">
              <a16:creationId xmlns:a16="http://schemas.microsoft.com/office/drawing/2014/main" id="{3F7C3ECB-1DDA-4F13-AE36-E67508591370}"/>
            </a:ext>
          </a:extLst>
        </xdr:cNvPr>
        <xdr:cNvCxnSpPr/>
      </xdr:nvCxnSpPr>
      <xdr:spPr>
        <a:xfrm flipV="1">
          <a:off x="3588385" y="5661025"/>
          <a:ext cx="6197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28</xdr:row>
      <xdr:rowOff>150495</xdr:rowOff>
    </xdr:from>
    <xdr:to>
      <xdr:col>15</xdr:col>
      <xdr:colOff>187325</xdr:colOff>
      <xdr:row>29</xdr:row>
      <xdr:rowOff>80645</xdr:rowOff>
    </xdr:to>
    <xdr:sp macro="" textlink="">
      <xdr:nvSpPr>
        <xdr:cNvPr id="92" name="楕円 91">
          <a:extLst>
            <a:ext uri="{FF2B5EF4-FFF2-40B4-BE49-F238E27FC236}">
              <a16:creationId xmlns:a16="http://schemas.microsoft.com/office/drawing/2014/main" id="{D318EFAF-3FC2-4281-940F-D0173B758F4C}"/>
            </a:ext>
          </a:extLst>
        </xdr:cNvPr>
        <xdr:cNvSpPr/>
      </xdr:nvSpPr>
      <xdr:spPr>
        <a:xfrm>
          <a:off x="2867025" y="56140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29845</xdr:rowOff>
    </xdr:from>
    <xdr:to>
      <xdr:col>19</xdr:col>
      <xdr:colOff>136525</xdr:colOff>
      <xdr:row>29</xdr:row>
      <xdr:rowOff>60071</xdr:rowOff>
    </xdr:to>
    <xdr:cxnSp macro="">
      <xdr:nvCxnSpPr>
        <xdr:cNvPr id="93" name="直線コネクタ 92">
          <a:extLst>
            <a:ext uri="{FF2B5EF4-FFF2-40B4-BE49-F238E27FC236}">
              <a16:creationId xmlns:a16="http://schemas.microsoft.com/office/drawing/2014/main" id="{0545FE46-8DC6-4CE9-8C18-A503A4225E94}"/>
            </a:ext>
          </a:extLst>
        </xdr:cNvPr>
        <xdr:cNvCxnSpPr/>
      </xdr:nvCxnSpPr>
      <xdr:spPr>
        <a:xfrm>
          <a:off x="2917825" y="5661025"/>
          <a:ext cx="67056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28</xdr:row>
      <xdr:rowOff>122428</xdr:rowOff>
    </xdr:from>
    <xdr:to>
      <xdr:col>11</xdr:col>
      <xdr:colOff>187325</xdr:colOff>
      <xdr:row>29</xdr:row>
      <xdr:rowOff>52578</xdr:rowOff>
    </xdr:to>
    <xdr:sp macro="" textlink="">
      <xdr:nvSpPr>
        <xdr:cNvPr id="94" name="楕円 93">
          <a:extLst>
            <a:ext uri="{FF2B5EF4-FFF2-40B4-BE49-F238E27FC236}">
              <a16:creationId xmlns:a16="http://schemas.microsoft.com/office/drawing/2014/main" id="{AAABA97C-0B2F-47AB-B403-CB583A3A63E6}"/>
            </a:ext>
          </a:extLst>
        </xdr:cNvPr>
        <xdr:cNvSpPr/>
      </xdr:nvSpPr>
      <xdr:spPr>
        <a:xfrm>
          <a:off x="2196465" y="558596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1778</xdr:rowOff>
    </xdr:from>
    <xdr:to>
      <xdr:col>15</xdr:col>
      <xdr:colOff>136525</xdr:colOff>
      <xdr:row>29</xdr:row>
      <xdr:rowOff>29845</xdr:rowOff>
    </xdr:to>
    <xdr:cxnSp macro="">
      <xdr:nvCxnSpPr>
        <xdr:cNvPr id="95" name="直線コネクタ 94">
          <a:extLst>
            <a:ext uri="{FF2B5EF4-FFF2-40B4-BE49-F238E27FC236}">
              <a16:creationId xmlns:a16="http://schemas.microsoft.com/office/drawing/2014/main" id="{8DA478F0-9D22-408E-B9B1-B22EA7F6646B}"/>
            </a:ext>
          </a:extLst>
        </xdr:cNvPr>
        <xdr:cNvCxnSpPr/>
      </xdr:nvCxnSpPr>
      <xdr:spPr>
        <a:xfrm>
          <a:off x="2247265" y="5632958"/>
          <a:ext cx="670560" cy="28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21226</xdr:rowOff>
    </xdr:from>
    <xdr:ext cx="405111" cy="259045"/>
    <xdr:sp macro="" textlink="">
      <xdr:nvSpPr>
        <xdr:cNvPr id="96" name="n_1aveValue有形固定資産減価償却率">
          <a:extLst>
            <a:ext uri="{FF2B5EF4-FFF2-40B4-BE49-F238E27FC236}">
              <a16:creationId xmlns:a16="http://schemas.microsoft.com/office/drawing/2014/main" id="{10F97F9F-A62A-495B-8C91-2E01379B3C69}"/>
            </a:ext>
          </a:extLst>
        </xdr:cNvPr>
        <xdr:cNvSpPr txBox="1"/>
      </xdr:nvSpPr>
      <xdr:spPr>
        <a:xfrm>
          <a:off x="3395989" y="5820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162450</xdr:rowOff>
    </xdr:from>
    <xdr:ext cx="405111" cy="259045"/>
    <xdr:sp macro="" textlink="">
      <xdr:nvSpPr>
        <xdr:cNvPr id="97" name="n_2aveValue有形固定資産減価償却率">
          <a:extLst>
            <a:ext uri="{FF2B5EF4-FFF2-40B4-BE49-F238E27FC236}">
              <a16:creationId xmlns:a16="http://schemas.microsoft.com/office/drawing/2014/main" id="{AA1DFF66-A12F-4974-A928-A31A16437FD2}"/>
            </a:ext>
          </a:extLst>
        </xdr:cNvPr>
        <xdr:cNvSpPr txBox="1"/>
      </xdr:nvSpPr>
      <xdr:spPr>
        <a:xfrm>
          <a:off x="2738129" y="5793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136542</xdr:rowOff>
    </xdr:from>
    <xdr:ext cx="405111" cy="259045"/>
    <xdr:sp macro="" textlink="">
      <xdr:nvSpPr>
        <xdr:cNvPr id="98" name="n_3aveValue有形固定資産減価償却率">
          <a:extLst>
            <a:ext uri="{FF2B5EF4-FFF2-40B4-BE49-F238E27FC236}">
              <a16:creationId xmlns:a16="http://schemas.microsoft.com/office/drawing/2014/main" id="{3AA08897-32F1-400F-9060-5945E315B853}"/>
            </a:ext>
          </a:extLst>
        </xdr:cNvPr>
        <xdr:cNvSpPr txBox="1"/>
      </xdr:nvSpPr>
      <xdr:spPr>
        <a:xfrm>
          <a:off x="2067569"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144670</xdr:rowOff>
    </xdr:from>
    <xdr:ext cx="405111" cy="259045"/>
    <xdr:sp macro="" textlink="">
      <xdr:nvSpPr>
        <xdr:cNvPr id="99" name="n_4aveValue有形固定資産減価償却率">
          <a:extLst>
            <a:ext uri="{FF2B5EF4-FFF2-40B4-BE49-F238E27FC236}">
              <a16:creationId xmlns:a16="http://schemas.microsoft.com/office/drawing/2014/main" id="{86686590-C6F0-48AF-833E-4D38D0A22F22}"/>
            </a:ext>
          </a:extLst>
        </xdr:cNvPr>
        <xdr:cNvSpPr txBox="1"/>
      </xdr:nvSpPr>
      <xdr:spPr>
        <a:xfrm>
          <a:off x="1397009" y="544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27</xdr:row>
      <xdr:rowOff>127398</xdr:rowOff>
    </xdr:from>
    <xdr:ext cx="405111" cy="259045"/>
    <xdr:sp macro="" textlink="">
      <xdr:nvSpPr>
        <xdr:cNvPr id="100" name="n_1mainValue有形固定資産減価償却率">
          <a:extLst>
            <a:ext uri="{FF2B5EF4-FFF2-40B4-BE49-F238E27FC236}">
              <a16:creationId xmlns:a16="http://schemas.microsoft.com/office/drawing/2014/main" id="{40E70C9C-28E7-4477-BBE4-F1D15B60E990}"/>
            </a:ext>
          </a:extLst>
        </xdr:cNvPr>
        <xdr:cNvSpPr txBox="1"/>
      </xdr:nvSpPr>
      <xdr:spPr>
        <a:xfrm>
          <a:off x="3395989" y="5423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27</xdr:row>
      <xdr:rowOff>97172</xdr:rowOff>
    </xdr:from>
    <xdr:ext cx="405111" cy="259045"/>
    <xdr:sp macro="" textlink="">
      <xdr:nvSpPr>
        <xdr:cNvPr id="101" name="n_2mainValue有形固定資産減価償却率">
          <a:extLst>
            <a:ext uri="{FF2B5EF4-FFF2-40B4-BE49-F238E27FC236}">
              <a16:creationId xmlns:a16="http://schemas.microsoft.com/office/drawing/2014/main" id="{8F60CAA2-29DA-4C2F-BD53-3CBF5429A587}"/>
            </a:ext>
          </a:extLst>
        </xdr:cNvPr>
        <xdr:cNvSpPr txBox="1"/>
      </xdr:nvSpPr>
      <xdr:spPr>
        <a:xfrm>
          <a:off x="2738129" y="5393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69105</xdr:rowOff>
    </xdr:from>
    <xdr:ext cx="405111" cy="259045"/>
    <xdr:sp macro="" textlink="">
      <xdr:nvSpPr>
        <xdr:cNvPr id="102" name="n_3mainValue有形固定資産減価償却率">
          <a:extLst>
            <a:ext uri="{FF2B5EF4-FFF2-40B4-BE49-F238E27FC236}">
              <a16:creationId xmlns:a16="http://schemas.microsoft.com/office/drawing/2014/main" id="{E3EAC52C-116E-4186-9AE1-19825FD05C05}"/>
            </a:ext>
          </a:extLst>
        </xdr:cNvPr>
        <xdr:cNvSpPr txBox="1"/>
      </xdr:nvSpPr>
      <xdr:spPr>
        <a:xfrm>
          <a:off x="2067569" y="5365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1F085CA8-A895-4AA5-A832-24FB85BE945C}"/>
            </a:ext>
          </a:extLst>
        </xdr:cNvPr>
        <xdr:cNvSpPr/>
      </xdr:nvSpPr>
      <xdr:spPr>
        <a:xfrm>
          <a:off x="9971405" y="4180205"/>
          <a:ext cx="3716020" cy="3060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E6E1F430-4513-44FE-8B78-D747A92B8C81}"/>
            </a:ext>
          </a:extLst>
        </xdr:cNvPr>
        <xdr:cNvSpPr/>
      </xdr:nvSpPr>
      <xdr:spPr>
        <a:xfrm>
          <a:off x="10904488" y="4538917"/>
          <a:ext cx="920214" cy="26809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71</xdr:col>
      <xdr:colOff>39364</xdr:colOff>
      <xdr:row>22</xdr:row>
      <xdr:rowOff>64546</xdr:rowOff>
    </xdr:from>
    <xdr:to>
      <xdr:col>75</xdr:col>
      <xdr:colOff>132085</xdr:colOff>
      <xdr:row>24</xdr:row>
      <xdr:rowOff>30705</xdr:rowOff>
    </xdr:to>
    <xdr:sp macro="" textlink="">
      <xdr:nvSpPr>
        <xdr:cNvPr id="105" name="正方形/長方形 104">
          <a:extLst>
            <a:ext uri="{FF2B5EF4-FFF2-40B4-BE49-F238E27FC236}">
              <a16:creationId xmlns:a16="http://schemas.microsoft.com/office/drawing/2014/main" id="{DC4D56F5-2556-4E67-B797-4FBAA853CEA7}"/>
            </a:ext>
          </a:extLst>
        </xdr:cNvPr>
        <xdr:cNvSpPr/>
      </xdr:nvSpPr>
      <xdr:spPr>
        <a:xfrm>
          <a:off x="12208504" y="4522246"/>
          <a:ext cx="763281" cy="30143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FFBC8925-2A97-428A-97A6-E8972DD3AF07}"/>
            </a:ext>
          </a:extLst>
        </xdr:cNvPr>
        <xdr:cNvSpPr/>
      </xdr:nvSpPr>
      <xdr:spPr>
        <a:xfrm>
          <a:off x="1365948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8BC5DA12-348E-48C3-B48C-9AC2C439E971}"/>
            </a:ext>
          </a:extLst>
        </xdr:cNvPr>
        <xdr:cNvSpPr/>
      </xdr:nvSpPr>
      <xdr:spPr>
        <a:xfrm>
          <a:off x="1365948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4B763EAE-C82A-4E57-A36E-5A30A84689C9}"/>
            </a:ext>
          </a:extLst>
        </xdr:cNvPr>
        <xdr:cNvSpPr/>
      </xdr:nvSpPr>
      <xdr:spPr>
        <a:xfrm>
          <a:off x="1500060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FA6D1A10-B675-4E28-853A-FF379CF898D2}"/>
            </a:ext>
          </a:extLst>
        </xdr:cNvPr>
        <xdr:cNvSpPr/>
      </xdr:nvSpPr>
      <xdr:spPr>
        <a:xfrm>
          <a:off x="1500060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58405205-DE00-4D61-93EE-32D5565D4755}"/>
            </a:ext>
          </a:extLst>
        </xdr:cNvPr>
        <xdr:cNvSpPr/>
      </xdr:nvSpPr>
      <xdr:spPr>
        <a:xfrm>
          <a:off x="16445865" y="4301490"/>
          <a:ext cx="1341120" cy="24828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826C30C-393A-4BBB-AAE0-94A2B3B6EAF2}"/>
            </a:ext>
          </a:extLst>
        </xdr:cNvPr>
        <xdr:cNvSpPr/>
      </xdr:nvSpPr>
      <xdr:spPr>
        <a:xfrm>
          <a:off x="16445865" y="4486275"/>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A99DCC66-8DEA-4740-AC9C-168546464D04}"/>
            </a:ext>
          </a:extLst>
        </xdr:cNvPr>
        <xdr:cNvSpPr/>
      </xdr:nvSpPr>
      <xdr:spPr>
        <a:xfrm>
          <a:off x="9971405" y="4859655"/>
          <a:ext cx="3716020" cy="211328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673EB922-02C2-4F60-A9CA-458A1C06A431}"/>
            </a:ext>
          </a:extLst>
        </xdr:cNvPr>
        <xdr:cNvSpPr/>
      </xdr:nvSpPr>
      <xdr:spPr>
        <a:xfrm>
          <a:off x="13931265" y="4859655"/>
          <a:ext cx="4191000" cy="2113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0C7BD1EE-D53D-4A04-A0F5-D6E7E47EAB75}"/>
            </a:ext>
          </a:extLst>
        </xdr:cNvPr>
        <xdr:cNvSpPr/>
      </xdr:nvSpPr>
      <xdr:spPr>
        <a:xfrm>
          <a:off x="13931265" y="4923155"/>
          <a:ext cx="402336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5236A1B1-B854-4CED-88AA-1CE47B995CFF}"/>
            </a:ext>
          </a:extLst>
        </xdr:cNvPr>
        <xdr:cNvSpPr txBox="1"/>
      </xdr:nvSpPr>
      <xdr:spPr>
        <a:xfrm>
          <a:off x="14007465" y="5144135"/>
          <a:ext cx="4010660" cy="1739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債務償還比率は類似団体を上回って</a:t>
          </a:r>
          <a:r>
            <a:rPr kumimoji="1" lang="ja-JP" altLang="en-US" sz="1100">
              <a:solidFill>
                <a:schemeClr val="dk1"/>
              </a:solidFill>
              <a:effectLst/>
              <a:latin typeface="+mn-lt"/>
              <a:ea typeface="+mn-ea"/>
              <a:cs typeface="+mn-cs"/>
            </a:rPr>
            <a:t>いる。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比率増加の要因として、地方債元金償還が開始した事業があると考えられる。</a:t>
          </a:r>
          <a:endParaRPr kumimoji="1" lang="en-US" altLang="ja-JP" sz="1100">
            <a:solidFill>
              <a:schemeClr val="dk1"/>
            </a:solidFill>
            <a:effectLst/>
            <a:latin typeface="+mn-lt"/>
            <a:ea typeface="+mn-ea"/>
            <a:cs typeface="+mn-cs"/>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4BCF104A-0F81-4019-891A-FCCD2F2B8300}"/>
            </a:ext>
          </a:extLst>
        </xdr:cNvPr>
        <xdr:cNvSpPr txBox="1"/>
      </xdr:nvSpPr>
      <xdr:spPr>
        <a:xfrm>
          <a:off x="9933305" y="467296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BD6E016C-E0FA-4F09-9761-A546E1ABF533}"/>
            </a:ext>
          </a:extLst>
        </xdr:cNvPr>
        <xdr:cNvCxnSpPr/>
      </xdr:nvCxnSpPr>
      <xdr:spPr>
        <a:xfrm>
          <a:off x="9971405" y="697293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A2303E0-DF0B-47FD-88F8-39F6A2E09824}"/>
            </a:ext>
          </a:extLst>
        </xdr:cNvPr>
        <xdr:cNvSpPr txBox="1"/>
      </xdr:nvSpPr>
      <xdr:spPr>
        <a:xfrm>
          <a:off x="9486041" y="687913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A09B2818-C2CA-4850-A8A0-0B0AC3A46990}"/>
            </a:ext>
          </a:extLst>
        </xdr:cNvPr>
        <xdr:cNvCxnSpPr/>
      </xdr:nvCxnSpPr>
      <xdr:spPr>
        <a:xfrm>
          <a:off x="9971405" y="662072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57541</xdr:rowOff>
    </xdr:from>
    <xdr:ext cx="410689" cy="225703"/>
    <xdr:sp macro="" textlink="">
      <xdr:nvSpPr>
        <xdr:cNvPr id="120" name="テキスト ボックス 119">
          <a:extLst>
            <a:ext uri="{FF2B5EF4-FFF2-40B4-BE49-F238E27FC236}">
              <a16:creationId xmlns:a16="http://schemas.microsoft.com/office/drawing/2014/main" id="{21CDCFC8-A747-4E76-B9BD-E835CE141D0D}"/>
            </a:ext>
          </a:extLst>
        </xdr:cNvPr>
        <xdr:cNvSpPr txBox="1"/>
      </xdr:nvSpPr>
      <xdr:spPr>
        <a:xfrm>
          <a:off x="9542936" y="652692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A7E7B97F-A492-4B94-8A38-856962EB7621}"/>
            </a:ext>
          </a:extLst>
        </xdr:cNvPr>
        <xdr:cNvCxnSpPr/>
      </xdr:nvCxnSpPr>
      <xdr:spPr>
        <a:xfrm>
          <a:off x="9971405" y="626850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075A5520-A4FC-463D-93A0-67A6DC9BCC57}"/>
            </a:ext>
          </a:extLst>
        </xdr:cNvPr>
        <xdr:cNvSpPr txBox="1"/>
      </xdr:nvSpPr>
      <xdr:spPr>
        <a:xfrm>
          <a:off x="9542936" y="61747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E4B41997-EDF1-4C73-B402-28927A3E82CD}"/>
            </a:ext>
          </a:extLst>
        </xdr:cNvPr>
        <xdr:cNvCxnSpPr/>
      </xdr:nvCxnSpPr>
      <xdr:spPr>
        <a:xfrm>
          <a:off x="9971405" y="591629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44C7C0F-8EF6-4CA2-AA76-2196FB6C574B}"/>
            </a:ext>
          </a:extLst>
        </xdr:cNvPr>
        <xdr:cNvSpPr txBox="1"/>
      </xdr:nvSpPr>
      <xdr:spPr>
        <a:xfrm>
          <a:off x="9542936" y="582249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A3F0CF61-327F-4D23-A289-C3B4C4330923}"/>
            </a:ext>
          </a:extLst>
        </xdr:cNvPr>
        <xdr:cNvCxnSpPr/>
      </xdr:nvCxnSpPr>
      <xdr:spPr>
        <a:xfrm>
          <a:off x="9971405" y="5564082"/>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E0EFF824-ABCD-44CC-AC00-DF61C20D9CF6}"/>
            </a:ext>
          </a:extLst>
        </xdr:cNvPr>
        <xdr:cNvSpPr txBox="1"/>
      </xdr:nvSpPr>
      <xdr:spPr>
        <a:xfrm>
          <a:off x="9542936" y="547028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55661C5D-D721-4E8F-87D8-3CA5CFEFCCB2}"/>
            </a:ext>
          </a:extLst>
        </xdr:cNvPr>
        <xdr:cNvCxnSpPr/>
      </xdr:nvCxnSpPr>
      <xdr:spPr>
        <a:xfrm>
          <a:off x="9971405" y="5211868"/>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1D337BA1-AC33-4AEC-8A52-1EF30569B41C}"/>
            </a:ext>
          </a:extLst>
        </xdr:cNvPr>
        <xdr:cNvSpPr txBox="1"/>
      </xdr:nvSpPr>
      <xdr:spPr>
        <a:xfrm>
          <a:off x="9645528" y="512187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1C444A8-F361-4536-86B3-19019F049028}"/>
            </a:ext>
          </a:extLst>
        </xdr:cNvPr>
        <xdr:cNvCxnSpPr/>
      </xdr:nvCxnSpPr>
      <xdr:spPr>
        <a:xfrm>
          <a:off x="9971405" y="4859655"/>
          <a:ext cx="371602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FBEB83A4-3618-4796-842F-241BEED45C4D}"/>
            </a:ext>
          </a:extLst>
        </xdr:cNvPr>
        <xdr:cNvSpPr/>
      </xdr:nvSpPr>
      <xdr:spPr>
        <a:xfrm>
          <a:off x="9971405" y="4859655"/>
          <a:ext cx="3716020" cy="211328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32057</xdr:rowOff>
    </xdr:to>
    <xdr:cxnSp macro="">
      <xdr:nvCxnSpPr>
        <xdr:cNvPr id="131" name="直線コネクタ 130">
          <a:extLst>
            <a:ext uri="{FF2B5EF4-FFF2-40B4-BE49-F238E27FC236}">
              <a16:creationId xmlns:a16="http://schemas.microsoft.com/office/drawing/2014/main" id="{CC3D0664-D9E1-4FAE-9840-2062490E40CD}"/>
            </a:ext>
          </a:extLst>
        </xdr:cNvPr>
        <xdr:cNvCxnSpPr/>
      </xdr:nvCxnSpPr>
      <xdr:spPr>
        <a:xfrm flipV="1">
          <a:off x="13027660" y="5211868"/>
          <a:ext cx="1269" cy="1289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35884</xdr:rowOff>
    </xdr:from>
    <xdr:ext cx="469744" cy="259045"/>
    <xdr:sp macro="" textlink="">
      <xdr:nvSpPr>
        <xdr:cNvPr id="132" name="債務償還比率最小値テキスト">
          <a:extLst>
            <a:ext uri="{FF2B5EF4-FFF2-40B4-BE49-F238E27FC236}">
              <a16:creationId xmlns:a16="http://schemas.microsoft.com/office/drawing/2014/main" id="{8B60640E-D561-45EB-95E7-58DF8DD240BA}"/>
            </a:ext>
          </a:extLst>
        </xdr:cNvPr>
        <xdr:cNvSpPr txBox="1"/>
      </xdr:nvSpPr>
      <xdr:spPr>
        <a:xfrm>
          <a:off x="13080365" y="6505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32057</xdr:rowOff>
    </xdr:from>
    <xdr:to>
      <xdr:col>76</xdr:col>
      <xdr:colOff>111125</xdr:colOff>
      <xdr:row>34</xdr:row>
      <xdr:rowOff>32057</xdr:rowOff>
    </xdr:to>
    <xdr:cxnSp macro="">
      <xdr:nvCxnSpPr>
        <xdr:cNvPr id="133" name="直線コネクタ 132">
          <a:extLst>
            <a:ext uri="{FF2B5EF4-FFF2-40B4-BE49-F238E27FC236}">
              <a16:creationId xmlns:a16="http://schemas.microsoft.com/office/drawing/2014/main" id="{C826C257-4DA7-4212-A8F4-E95D51848829}"/>
            </a:ext>
          </a:extLst>
        </xdr:cNvPr>
        <xdr:cNvCxnSpPr/>
      </xdr:nvCxnSpPr>
      <xdr:spPr>
        <a:xfrm>
          <a:off x="12963525" y="650143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F78D2EFF-E1AE-4625-B582-A81E048E151A}"/>
            </a:ext>
          </a:extLst>
        </xdr:cNvPr>
        <xdr:cNvSpPr txBox="1"/>
      </xdr:nvSpPr>
      <xdr:spPr>
        <a:xfrm>
          <a:off x="13080365" y="49909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8D157E58-AA1E-44AD-B93F-D04144409E87}"/>
            </a:ext>
          </a:extLst>
        </xdr:cNvPr>
        <xdr:cNvCxnSpPr/>
      </xdr:nvCxnSpPr>
      <xdr:spPr>
        <a:xfrm>
          <a:off x="12963525" y="521186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35186</xdr:rowOff>
    </xdr:from>
    <xdr:ext cx="469744" cy="259045"/>
    <xdr:sp macro="" textlink="">
      <xdr:nvSpPr>
        <xdr:cNvPr id="136" name="債務償還比率平均値テキスト">
          <a:extLst>
            <a:ext uri="{FF2B5EF4-FFF2-40B4-BE49-F238E27FC236}">
              <a16:creationId xmlns:a16="http://schemas.microsoft.com/office/drawing/2014/main" id="{0B5AE266-94BC-4DB0-878F-6968845F2F0C}"/>
            </a:ext>
          </a:extLst>
        </xdr:cNvPr>
        <xdr:cNvSpPr txBox="1"/>
      </xdr:nvSpPr>
      <xdr:spPr>
        <a:xfrm>
          <a:off x="13080365" y="54987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56759</xdr:rowOff>
    </xdr:from>
    <xdr:to>
      <xdr:col>76</xdr:col>
      <xdr:colOff>73025</xdr:colOff>
      <xdr:row>28</xdr:row>
      <xdr:rowOff>158359</xdr:rowOff>
    </xdr:to>
    <xdr:sp macro="" textlink="">
      <xdr:nvSpPr>
        <xdr:cNvPr id="137" name="フローチャート: 判断 136">
          <a:extLst>
            <a:ext uri="{FF2B5EF4-FFF2-40B4-BE49-F238E27FC236}">
              <a16:creationId xmlns:a16="http://schemas.microsoft.com/office/drawing/2014/main" id="{5379F7EC-D66F-45B2-A725-8B30BBA6A42B}"/>
            </a:ext>
          </a:extLst>
        </xdr:cNvPr>
        <xdr:cNvSpPr/>
      </xdr:nvSpPr>
      <xdr:spPr>
        <a:xfrm>
          <a:off x="13001625" y="552029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49922</xdr:rowOff>
    </xdr:from>
    <xdr:to>
      <xdr:col>72</xdr:col>
      <xdr:colOff>123825</xdr:colOff>
      <xdr:row>28</xdr:row>
      <xdr:rowOff>151522</xdr:rowOff>
    </xdr:to>
    <xdr:sp macro="" textlink="">
      <xdr:nvSpPr>
        <xdr:cNvPr id="138" name="フローチャート: 判断 137">
          <a:extLst>
            <a:ext uri="{FF2B5EF4-FFF2-40B4-BE49-F238E27FC236}">
              <a16:creationId xmlns:a16="http://schemas.microsoft.com/office/drawing/2014/main" id="{63007648-528D-47DB-9B03-F6B94836C513}"/>
            </a:ext>
          </a:extLst>
        </xdr:cNvPr>
        <xdr:cNvSpPr/>
      </xdr:nvSpPr>
      <xdr:spPr>
        <a:xfrm>
          <a:off x="12359005" y="5513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71152</xdr:rowOff>
    </xdr:from>
    <xdr:to>
      <xdr:col>68</xdr:col>
      <xdr:colOff>123825</xdr:colOff>
      <xdr:row>29</xdr:row>
      <xdr:rowOff>1302</xdr:rowOff>
    </xdr:to>
    <xdr:sp macro="" textlink="">
      <xdr:nvSpPr>
        <xdr:cNvPr id="139" name="フローチャート: 判断 138">
          <a:extLst>
            <a:ext uri="{FF2B5EF4-FFF2-40B4-BE49-F238E27FC236}">
              <a16:creationId xmlns:a16="http://schemas.microsoft.com/office/drawing/2014/main" id="{D65A927C-D644-48A8-8C2F-D433CDEF0B68}"/>
            </a:ext>
          </a:extLst>
        </xdr:cNvPr>
        <xdr:cNvSpPr/>
      </xdr:nvSpPr>
      <xdr:spPr>
        <a:xfrm>
          <a:off x="11688445" y="5534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40217</xdr:rowOff>
    </xdr:from>
    <xdr:to>
      <xdr:col>64</xdr:col>
      <xdr:colOff>123825</xdr:colOff>
      <xdr:row>29</xdr:row>
      <xdr:rowOff>141817</xdr:rowOff>
    </xdr:to>
    <xdr:sp macro="" textlink="">
      <xdr:nvSpPr>
        <xdr:cNvPr id="140" name="フローチャート: 判断 139">
          <a:extLst>
            <a:ext uri="{FF2B5EF4-FFF2-40B4-BE49-F238E27FC236}">
              <a16:creationId xmlns:a16="http://schemas.microsoft.com/office/drawing/2014/main" id="{C22108D4-4D7E-4A0C-B75B-229B116FD3F9}"/>
            </a:ext>
          </a:extLst>
        </xdr:cNvPr>
        <xdr:cNvSpPr/>
      </xdr:nvSpPr>
      <xdr:spPr>
        <a:xfrm>
          <a:off x="11017885" y="5671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51012</xdr:rowOff>
    </xdr:from>
    <xdr:to>
      <xdr:col>60</xdr:col>
      <xdr:colOff>123825</xdr:colOff>
      <xdr:row>29</xdr:row>
      <xdr:rowOff>152612</xdr:rowOff>
    </xdr:to>
    <xdr:sp macro="" textlink="">
      <xdr:nvSpPr>
        <xdr:cNvPr id="141" name="フローチャート: 判断 140">
          <a:extLst>
            <a:ext uri="{FF2B5EF4-FFF2-40B4-BE49-F238E27FC236}">
              <a16:creationId xmlns:a16="http://schemas.microsoft.com/office/drawing/2014/main" id="{94045D48-B894-4A2E-A630-39750311B9E2}"/>
            </a:ext>
          </a:extLst>
        </xdr:cNvPr>
        <xdr:cNvSpPr/>
      </xdr:nvSpPr>
      <xdr:spPr>
        <a:xfrm>
          <a:off x="10347325" y="568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3A780C0A-4B13-4795-871A-3D9AA385DE25}"/>
            </a:ext>
          </a:extLst>
        </xdr:cNvPr>
        <xdr:cNvSpPr txBox="1"/>
      </xdr:nvSpPr>
      <xdr:spPr>
        <a:xfrm>
          <a:off x="1287462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DB7833BA-1949-49B2-AD68-717D4BCDE514}"/>
            </a:ext>
          </a:extLst>
        </xdr:cNvPr>
        <xdr:cNvSpPr txBox="1"/>
      </xdr:nvSpPr>
      <xdr:spPr>
        <a:xfrm>
          <a:off x="1225486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E337A506-E14B-4462-83F6-E82F5ECAC24E}"/>
            </a:ext>
          </a:extLst>
        </xdr:cNvPr>
        <xdr:cNvSpPr txBox="1"/>
      </xdr:nvSpPr>
      <xdr:spPr>
        <a:xfrm>
          <a:off x="1158430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F174E54E-1AD1-4D9F-B29F-0DE94AFA13F9}"/>
            </a:ext>
          </a:extLst>
        </xdr:cNvPr>
        <xdr:cNvSpPr txBox="1"/>
      </xdr:nvSpPr>
      <xdr:spPr>
        <a:xfrm>
          <a:off x="1091374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BD532EC6-D036-4458-93D1-537D8DD2CB3B}"/>
            </a:ext>
          </a:extLst>
        </xdr:cNvPr>
        <xdr:cNvSpPr txBox="1"/>
      </xdr:nvSpPr>
      <xdr:spPr>
        <a:xfrm>
          <a:off x="10243185" y="70150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26</xdr:row>
      <xdr:rowOff>97398</xdr:rowOff>
    </xdr:from>
    <xdr:to>
      <xdr:col>76</xdr:col>
      <xdr:colOff>73025</xdr:colOff>
      <xdr:row>27</xdr:row>
      <xdr:rowOff>27548</xdr:rowOff>
    </xdr:to>
    <xdr:sp macro="" textlink="">
      <xdr:nvSpPr>
        <xdr:cNvPr id="147" name="楕円 146">
          <a:extLst>
            <a:ext uri="{FF2B5EF4-FFF2-40B4-BE49-F238E27FC236}">
              <a16:creationId xmlns:a16="http://schemas.microsoft.com/office/drawing/2014/main" id="{3612096E-7C68-437F-B6BE-A19F5DEEC4A4}"/>
            </a:ext>
          </a:extLst>
        </xdr:cNvPr>
        <xdr:cNvSpPr/>
      </xdr:nvSpPr>
      <xdr:spPr>
        <a:xfrm>
          <a:off x="13001625" y="522565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26</xdr:row>
      <xdr:rowOff>12325</xdr:rowOff>
    </xdr:from>
    <xdr:ext cx="405111" cy="259045"/>
    <xdr:sp macro="" textlink="">
      <xdr:nvSpPr>
        <xdr:cNvPr id="148" name="債務償還比率該当値テキスト">
          <a:extLst>
            <a:ext uri="{FF2B5EF4-FFF2-40B4-BE49-F238E27FC236}">
              <a16:creationId xmlns:a16="http://schemas.microsoft.com/office/drawing/2014/main" id="{C5F662A4-B083-43BE-B5D5-C14EF0798238}"/>
            </a:ext>
          </a:extLst>
        </xdr:cNvPr>
        <xdr:cNvSpPr txBox="1"/>
      </xdr:nvSpPr>
      <xdr:spPr>
        <a:xfrm>
          <a:off x="13080365" y="5140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26</xdr:row>
      <xdr:rowOff>42164</xdr:rowOff>
    </xdr:from>
    <xdr:to>
      <xdr:col>72</xdr:col>
      <xdr:colOff>123825</xdr:colOff>
      <xdr:row>26</xdr:row>
      <xdr:rowOff>143764</xdr:rowOff>
    </xdr:to>
    <xdr:sp macro="" textlink="">
      <xdr:nvSpPr>
        <xdr:cNvPr id="149" name="楕円 148">
          <a:extLst>
            <a:ext uri="{FF2B5EF4-FFF2-40B4-BE49-F238E27FC236}">
              <a16:creationId xmlns:a16="http://schemas.microsoft.com/office/drawing/2014/main" id="{4674DD68-153C-4439-9ED8-A6BF24F7E0CE}"/>
            </a:ext>
          </a:extLst>
        </xdr:cNvPr>
        <xdr:cNvSpPr/>
      </xdr:nvSpPr>
      <xdr:spPr>
        <a:xfrm>
          <a:off x="12359005" y="517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26</xdr:row>
      <xdr:rowOff>92964</xdr:rowOff>
    </xdr:from>
    <xdr:to>
      <xdr:col>76</xdr:col>
      <xdr:colOff>22225</xdr:colOff>
      <xdr:row>26</xdr:row>
      <xdr:rowOff>148198</xdr:rowOff>
    </xdr:to>
    <xdr:cxnSp macro="">
      <xdr:nvCxnSpPr>
        <xdr:cNvPr id="150" name="直線コネクタ 149">
          <a:extLst>
            <a:ext uri="{FF2B5EF4-FFF2-40B4-BE49-F238E27FC236}">
              <a16:creationId xmlns:a16="http://schemas.microsoft.com/office/drawing/2014/main" id="{92C6DBCD-0D21-4B4C-B41D-69D123B16C41}"/>
            </a:ext>
          </a:extLst>
        </xdr:cNvPr>
        <xdr:cNvCxnSpPr/>
      </xdr:nvCxnSpPr>
      <xdr:spPr>
        <a:xfrm>
          <a:off x="12409805" y="5221224"/>
          <a:ext cx="619760" cy="55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26</xdr:row>
      <xdr:rowOff>60696</xdr:rowOff>
    </xdr:from>
    <xdr:to>
      <xdr:col>68</xdr:col>
      <xdr:colOff>123825</xdr:colOff>
      <xdr:row>26</xdr:row>
      <xdr:rowOff>162296</xdr:rowOff>
    </xdr:to>
    <xdr:sp macro="" textlink="">
      <xdr:nvSpPr>
        <xdr:cNvPr id="151" name="楕円 150">
          <a:extLst>
            <a:ext uri="{FF2B5EF4-FFF2-40B4-BE49-F238E27FC236}">
              <a16:creationId xmlns:a16="http://schemas.microsoft.com/office/drawing/2014/main" id="{83904C92-F312-43F4-8D5F-2A6C318180BC}"/>
            </a:ext>
          </a:extLst>
        </xdr:cNvPr>
        <xdr:cNvSpPr/>
      </xdr:nvSpPr>
      <xdr:spPr>
        <a:xfrm>
          <a:off x="11688445" y="5188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26</xdr:row>
      <xdr:rowOff>92964</xdr:rowOff>
    </xdr:from>
    <xdr:to>
      <xdr:col>72</xdr:col>
      <xdr:colOff>73025</xdr:colOff>
      <xdr:row>26</xdr:row>
      <xdr:rowOff>111496</xdr:rowOff>
    </xdr:to>
    <xdr:cxnSp macro="">
      <xdr:nvCxnSpPr>
        <xdr:cNvPr id="152" name="直線コネクタ 151">
          <a:extLst>
            <a:ext uri="{FF2B5EF4-FFF2-40B4-BE49-F238E27FC236}">
              <a16:creationId xmlns:a16="http://schemas.microsoft.com/office/drawing/2014/main" id="{E7A6C515-81E3-4CC4-A63E-1FD779CF6D04}"/>
            </a:ext>
          </a:extLst>
        </xdr:cNvPr>
        <xdr:cNvCxnSpPr/>
      </xdr:nvCxnSpPr>
      <xdr:spPr>
        <a:xfrm flipV="1">
          <a:off x="11739245" y="5221224"/>
          <a:ext cx="670560" cy="1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13928</xdr:rowOff>
    </xdr:from>
    <xdr:to>
      <xdr:col>64</xdr:col>
      <xdr:colOff>123825</xdr:colOff>
      <xdr:row>27</xdr:row>
      <xdr:rowOff>115528</xdr:rowOff>
    </xdr:to>
    <xdr:sp macro="" textlink="">
      <xdr:nvSpPr>
        <xdr:cNvPr id="153" name="楕円 152">
          <a:extLst>
            <a:ext uri="{FF2B5EF4-FFF2-40B4-BE49-F238E27FC236}">
              <a16:creationId xmlns:a16="http://schemas.microsoft.com/office/drawing/2014/main" id="{330DD61A-7311-40AF-9A02-AB0788602E2C}"/>
            </a:ext>
          </a:extLst>
        </xdr:cNvPr>
        <xdr:cNvSpPr/>
      </xdr:nvSpPr>
      <xdr:spPr>
        <a:xfrm>
          <a:off x="11017885" y="5309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26</xdr:row>
      <xdr:rowOff>111496</xdr:rowOff>
    </xdr:from>
    <xdr:to>
      <xdr:col>68</xdr:col>
      <xdr:colOff>73025</xdr:colOff>
      <xdr:row>27</xdr:row>
      <xdr:rowOff>64728</xdr:rowOff>
    </xdr:to>
    <xdr:cxnSp macro="">
      <xdr:nvCxnSpPr>
        <xdr:cNvPr id="154" name="直線コネクタ 153">
          <a:extLst>
            <a:ext uri="{FF2B5EF4-FFF2-40B4-BE49-F238E27FC236}">
              <a16:creationId xmlns:a16="http://schemas.microsoft.com/office/drawing/2014/main" id="{306D9C65-F13F-4F34-B4C5-EB2E7B6CEEE4}"/>
            </a:ext>
          </a:extLst>
        </xdr:cNvPr>
        <xdr:cNvCxnSpPr/>
      </xdr:nvCxnSpPr>
      <xdr:spPr>
        <a:xfrm flipV="1">
          <a:off x="11068685" y="5239756"/>
          <a:ext cx="670560" cy="120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102267</xdr:rowOff>
    </xdr:from>
    <xdr:to>
      <xdr:col>60</xdr:col>
      <xdr:colOff>123825</xdr:colOff>
      <xdr:row>28</xdr:row>
      <xdr:rowOff>32417</xdr:rowOff>
    </xdr:to>
    <xdr:sp macro="" textlink="">
      <xdr:nvSpPr>
        <xdr:cNvPr id="155" name="楕円 154">
          <a:extLst>
            <a:ext uri="{FF2B5EF4-FFF2-40B4-BE49-F238E27FC236}">
              <a16:creationId xmlns:a16="http://schemas.microsoft.com/office/drawing/2014/main" id="{8BB2B21D-6FE9-4058-82FA-FF8DDFBCB8CE}"/>
            </a:ext>
          </a:extLst>
        </xdr:cNvPr>
        <xdr:cNvSpPr/>
      </xdr:nvSpPr>
      <xdr:spPr>
        <a:xfrm>
          <a:off x="10347325" y="53981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27</xdr:row>
      <xdr:rowOff>64728</xdr:rowOff>
    </xdr:from>
    <xdr:to>
      <xdr:col>64</xdr:col>
      <xdr:colOff>73025</xdr:colOff>
      <xdr:row>27</xdr:row>
      <xdr:rowOff>153067</xdr:rowOff>
    </xdr:to>
    <xdr:cxnSp macro="">
      <xdr:nvCxnSpPr>
        <xdr:cNvPr id="156" name="直線コネクタ 155">
          <a:extLst>
            <a:ext uri="{FF2B5EF4-FFF2-40B4-BE49-F238E27FC236}">
              <a16:creationId xmlns:a16="http://schemas.microsoft.com/office/drawing/2014/main" id="{6D29C919-C79D-4923-84A3-82B4830C3D26}"/>
            </a:ext>
          </a:extLst>
        </xdr:cNvPr>
        <xdr:cNvCxnSpPr/>
      </xdr:nvCxnSpPr>
      <xdr:spPr>
        <a:xfrm flipV="1">
          <a:off x="10398125" y="5360628"/>
          <a:ext cx="670560" cy="8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142649</xdr:rowOff>
    </xdr:from>
    <xdr:ext cx="469744" cy="259045"/>
    <xdr:sp macro="" textlink="">
      <xdr:nvSpPr>
        <xdr:cNvPr id="157" name="n_1aveValue債務償還比率">
          <a:extLst>
            <a:ext uri="{FF2B5EF4-FFF2-40B4-BE49-F238E27FC236}">
              <a16:creationId xmlns:a16="http://schemas.microsoft.com/office/drawing/2014/main" id="{7522C71C-8C6A-415D-AE44-822E820AC7EC}"/>
            </a:ext>
          </a:extLst>
        </xdr:cNvPr>
        <xdr:cNvSpPr txBox="1"/>
      </xdr:nvSpPr>
      <xdr:spPr>
        <a:xfrm>
          <a:off x="12185092" y="5606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163879</xdr:rowOff>
    </xdr:from>
    <xdr:ext cx="469744" cy="259045"/>
    <xdr:sp macro="" textlink="">
      <xdr:nvSpPr>
        <xdr:cNvPr id="158" name="n_2aveValue債務償還比率">
          <a:extLst>
            <a:ext uri="{FF2B5EF4-FFF2-40B4-BE49-F238E27FC236}">
              <a16:creationId xmlns:a16="http://schemas.microsoft.com/office/drawing/2014/main" id="{BF24DED3-D800-4075-ADF4-03F39CBC9AC4}"/>
            </a:ext>
          </a:extLst>
        </xdr:cNvPr>
        <xdr:cNvSpPr txBox="1"/>
      </xdr:nvSpPr>
      <xdr:spPr>
        <a:xfrm>
          <a:off x="11527232" y="56274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132944</xdr:rowOff>
    </xdr:from>
    <xdr:ext cx="469744" cy="259045"/>
    <xdr:sp macro="" textlink="">
      <xdr:nvSpPr>
        <xdr:cNvPr id="159" name="n_3aveValue債務償還比率">
          <a:extLst>
            <a:ext uri="{FF2B5EF4-FFF2-40B4-BE49-F238E27FC236}">
              <a16:creationId xmlns:a16="http://schemas.microsoft.com/office/drawing/2014/main" id="{8DF951A4-EFC8-427B-A062-1A681293672B}"/>
            </a:ext>
          </a:extLst>
        </xdr:cNvPr>
        <xdr:cNvSpPr txBox="1"/>
      </xdr:nvSpPr>
      <xdr:spPr>
        <a:xfrm>
          <a:off x="10856672" y="5764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143739</xdr:rowOff>
    </xdr:from>
    <xdr:ext cx="469744" cy="259045"/>
    <xdr:sp macro="" textlink="">
      <xdr:nvSpPr>
        <xdr:cNvPr id="160" name="n_4aveValue債務償還比率">
          <a:extLst>
            <a:ext uri="{FF2B5EF4-FFF2-40B4-BE49-F238E27FC236}">
              <a16:creationId xmlns:a16="http://schemas.microsoft.com/office/drawing/2014/main" id="{9389715E-692E-49B9-BAD8-6793CA5AE990}"/>
            </a:ext>
          </a:extLst>
        </xdr:cNvPr>
        <xdr:cNvSpPr txBox="1"/>
      </xdr:nvSpPr>
      <xdr:spPr>
        <a:xfrm>
          <a:off x="10186112" y="577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80586</xdr:colOff>
      <xdr:row>24</xdr:row>
      <xdr:rowOff>160291</xdr:rowOff>
    </xdr:from>
    <xdr:ext cx="340478" cy="259045"/>
    <xdr:sp macro="" textlink="">
      <xdr:nvSpPr>
        <xdr:cNvPr id="161" name="n_1mainValue債務償還比率">
          <a:extLst>
            <a:ext uri="{FF2B5EF4-FFF2-40B4-BE49-F238E27FC236}">
              <a16:creationId xmlns:a16="http://schemas.microsoft.com/office/drawing/2014/main" id="{054E0195-181D-4609-98C4-3D17199D8E12}"/>
            </a:ext>
          </a:extLst>
        </xdr:cNvPr>
        <xdr:cNvSpPr txBox="1"/>
      </xdr:nvSpPr>
      <xdr:spPr>
        <a:xfrm>
          <a:off x="12249726" y="49532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60969</xdr:colOff>
      <xdr:row>25</xdr:row>
      <xdr:rowOff>7373</xdr:rowOff>
    </xdr:from>
    <xdr:ext cx="405111" cy="259045"/>
    <xdr:sp macro="" textlink="">
      <xdr:nvSpPr>
        <xdr:cNvPr id="162" name="n_2mainValue債務償還比率">
          <a:extLst>
            <a:ext uri="{FF2B5EF4-FFF2-40B4-BE49-F238E27FC236}">
              <a16:creationId xmlns:a16="http://schemas.microsoft.com/office/drawing/2014/main" id="{90D2DAF8-E91E-47FB-B9D5-255A0FBEB0A5}"/>
            </a:ext>
          </a:extLst>
        </xdr:cNvPr>
        <xdr:cNvSpPr txBox="1"/>
      </xdr:nvSpPr>
      <xdr:spPr>
        <a:xfrm>
          <a:off x="11559549" y="496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60969</xdr:colOff>
      <xdr:row>25</xdr:row>
      <xdr:rowOff>132055</xdr:rowOff>
    </xdr:from>
    <xdr:ext cx="405111" cy="259045"/>
    <xdr:sp macro="" textlink="">
      <xdr:nvSpPr>
        <xdr:cNvPr id="163" name="n_3mainValue債務償還比率">
          <a:extLst>
            <a:ext uri="{FF2B5EF4-FFF2-40B4-BE49-F238E27FC236}">
              <a16:creationId xmlns:a16="http://schemas.microsoft.com/office/drawing/2014/main" id="{DC81BACC-7FDA-468A-9E1F-DFFEF324A295}"/>
            </a:ext>
          </a:extLst>
        </xdr:cNvPr>
        <xdr:cNvSpPr txBox="1"/>
      </xdr:nvSpPr>
      <xdr:spPr>
        <a:xfrm>
          <a:off x="10888989" y="509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48944</xdr:rowOff>
    </xdr:from>
    <xdr:ext cx="469744" cy="259045"/>
    <xdr:sp macro="" textlink="">
      <xdr:nvSpPr>
        <xdr:cNvPr id="164" name="n_4mainValue債務償還比率">
          <a:extLst>
            <a:ext uri="{FF2B5EF4-FFF2-40B4-BE49-F238E27FC236}">
              <a16:creationId xmlns:a16="http://schemas.microsoft.com/office/drawing/2014/main" id="{D7BEA62A-71AD-49D4-B5A8-BC92E75084DA}"/>
            </a:ext>
          </a:extLst>
        </xdr:cNvPr>
        <xdr:cNvSpPr txBox="1"/>
      </xdr:nvSpPr>
      <xdr:spPr>
        <a:xfrm>
          <a:off x="10186112" y="5177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3DA6134A-46AF-48A5-8D4C-9623A8B77DC4}"/>
            </a:ext>
          </a:extLst>
        </xdr:cNvPr>
        <xdr:cNvSpPr/>
      </xdr:nvSpPr>
      <xdr:spPr>
        <a:xfrm>
          <a:off x="1127125" y="7833360"/>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6DC90735-65AD-4BE7-8F86-26EB0A44D20E}"/>
            </a:ext>
          </a:extLst>
        </xdr:cNvPr>
        <xdr:cNvSpPr/>
      </xdr:nvSpPr>
      <xdr:spPr>
        <a:xfrm>
          <a:off x="1127125" y="11550015"/>
          <a:ext cx="519684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B21568AE-6393-45AE-B914-C8828C89BDAB}"/>
            </a:ext>
          </a:extLst>
        </xdr:cNvPr>
        <xdr:cNvSpPr txBox="1"/>
      </xdr:nvSpPr>
      <xdr:spPr>
        <a:xfrm>
          <a:off x="817245" y="80797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E7F8E813-B70E-442F-8D15-68B2264325C3}"/>
            </a:ext>
          </a:extLst>
        </xdr:cNvPr>
        <xdr:cNvSpPr txBox="1"/>
      </xdr:nvSpPr>
      <xdr:spPr>
        <a:xfrm>
          <a:off x="6156325" y="1068959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1334B2F4-CF28-4DBB-85EF-6487758A222E}"/>
            </a:ext>
          </a:extLst>
        </xdr:cNvPr>
        <xdr:cNvSpPr txBox="1"/>
      </xdr:nvSpPr>
      <xdr:spPr>
        <a:xfrm>
          <a:off x="817245" y="1177099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F3C50859-88CC-4ACA-AE19-50B364811E19}"/>
            </a:ext>
          </a:extLst>
        </xdr:cNvPr>
        <xdr:cNvSpPr txBox="1"/>
      </xdr:nvSpPr>
      <xdr:spPr>
        <a:xfrm>
          <a:off x="6156325" y="1446593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366912E-FA00-4934-9FB0-7929B9378848}"/>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4E497013-28DB-4E8A-AAB6-7F097A25A8CD}"/>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3551400-638F-4045-BAAF-A31746F35D7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6711A2AB-AF21-4994-8326-0B3F33041867}"/>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D33D3E1-070F-46A1-BFBC-610C8CDCB3C6}"/>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D9B78E7-5E2F-4AC6-A42A-803E28B6B0D9}"/>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9B83F170-8276-48F4-80A0-BF3DF3722281}"/>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26CFF6E-CDFF-4530-917D-B8748E7C0AE7}"/>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9DF1D74-E32D-471F-82CB-9D58E379FC0A}"/>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BAE764-AC15-4181-9DDF-C9EDFAA1C2D8}"/>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623A3A7-6E5A-4FE5-A192-47CBA729581F}"/>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EE4098B-9E04-479B-BD5F-3A40C4F9802A}"/>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318B624-6475-4A96-9D79-5C17A4DB3715}"/>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B90A177-FD5D-4AA7-B1D9-9878D2CCA1B6}"/>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1A7025C-1FCA-4035-9646-8F6AB4CEBA1B}"/>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36193D9-01D8-46CB-A4AE-764AE411314A}"/>
            </a:ext>
          </a:extLst>
        </xdr:cNvPr>
        <xdr:cNvSpPr/>
      </xdr:nvSpPr>
      <xdr:spPr>
        <a:xfrm>
          <a:off x="6329680" y="1676400"/>
          <a:ext cx="322580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42560D1-2C15-41B3-BD45-C21E62254D25}"/>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5F49BE8-1EAF-4DF9-9D26-831E6C7E5CD1}"/>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35474510-A464-41D4-BD58-585DDA25D099}"/>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3E2552A2-EF35-4261-A41A-9D387D05B8E9}"/>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6D1EA4F-AFD7-4DA4-B6A8-F725D63B7ACE}"/>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A1F04CC-215D-499F-93AD-D135EBD41DD8}"/>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D838660-C99C-4441-A790-42D0FF37A71D}"/>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9A5B60-791C-437F-904B-E73AD7918A36}"/>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D2A9DE56-E0E0-405B-8554-3EEB3C41CF8C}"/>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6762FCC2-6E70-42C4-9D04-5BEFB7684D93}"/>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4760D31-6B8D-4E33-B1A7-F7F2B043B203}"/>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70C1675D-B0B2-4BEC-97EA-FD6E62A3341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5AA36E-DD1B-46DA-81BC-CBD5FB636B0D}"/>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41789B2E-892C-42B0-A153-11BE98AE518D}"/>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5EE3E2A-2162-45E2-9FBC-C4E4006A5640}"/>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78233D2-4001-4EFF-985E-95F35B4E00F2}"/>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51989DEB-D2C8-4C6C-B312-37BF3ABBED73}"/>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8C64FFC-A9A8-4FB4-9DBA-ACE597CDDE5D}"/>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D745211-2111-44D6-837E-76C66D06DBD4}"/>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48D6B0C-E645-4E2F-AF1D-8A7A21195435}"/>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556CF367-704E-495E-A5E3-BA46E7A4676F}"/>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A70AD90B-3E4B-4BF9-9A80-D915025316BD}"/>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BB56ABC-3C73-4001-974C-44A027D1A329}"/>
            </a:ext>
          </a:extLst>
        </xdr:cNvPr>
        <xdr:cNvSpPr/>
      </xdr:nvSpPr>
      <xdr:spPr>
        <a:xfrm>
          <a:off x="67056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B4C192D-0E6D-49F0-B000-472D7641777D}"/>
            </a:ext>
          </a:extLst>
        </xdr:cNvPr>
        <xdr:cNvSpPr txBox="1"/>
      </xdr:nvSpPr>
      <xdr:spPr>
        <a:xfrm>
          <a:off x="65532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CA1175C-4DF9-4377-A5AE-10B0EF20CD95}"/>
            </a:ext>
          </a:extLst>
        </xdr:cNvPr>
        <xdr:cNvCxnSpPr/>
      </xdr:nvCxnSpPr>
      <xdr:spPr>
        <a:xfrm>
          <a:off x="67056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5E7BC276-1F28-4A4A-BC20-7238DAC9660A}"/>
            </a:ext>
          </a:extLst>
        </xdr:cNvPr>
        <xdr:cNvSpPr txBox="1"/>
      </xdr:nvSpPr>
      <xdr:spPr>
        <a:xfrm>
          <a:off x="27196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0E11F68A-6AAF-4227-BCFB-8E8FDC5077C4}"/>
            </a:ext>
          </a:extLst>
        </xdr:cNvPr>
        <xdr:cNvCxnSpPr/>
      </xdr:nvCxnSpPr>
      <xdr:spPr>
        <a:xfrm>
          <a:off x="670560" y="713340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30E6C2EA-0FEA-47AF-A2D4-30743FEA8828}"/>
            </a:ext>
          </a:extLst>
        </xdr:cNvPr>
        <xdr:cNvSpPr txBox="1"/>
      </xdr:nvSpPr>
      <xdr:spPr>
        <a:xfrm>
          <a:off x="27196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8FF314-00EC-4B60-B93D-AA0E2BB42E3A}"/>
            </a:ext>
          </a:extLst>
        </xdr:cNvPr>
        <xdr:cNvCxnSpPr/>
      </xdr:nvCxnSpPr>
      <xdr:spPr>
        <a:xfrm>
          <a:off x="670560" y="681445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5F0C4240-EBFA-481B-8A14-068C61ED709D}"/>
            </a:ext>
          </a:extLst>
        </xdr:cNvPr>
        <xdr:cNvSpPr txBox="1"/>
      </xdr:nvSpPr>
      <xdr:spPr>
        <a:xfrm>
          <a:off x="33608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E63C113-5923-4EAC-A0DE-34636863D5A6}"/>
            </a:ext>
          </a:extLst>
        </xdr:cNvPr>
        <xdr:cNvCxnSpPr/>
      </xdr:nvCxnSpPr>
      <xdr:spPr>
        <a:xfrm>
          <a:off x="670560" y="649550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B4C9B03-15C5-4E66-B8EF-1BA3435C3101}"/>
            </a:ext>
          </a:extLst>
        </xdr:cNvPr>
        <xdr:cNvSpPr txBox="1"/>
      </xdr:nvSpPr>
      <xdr:spPr>
        <a:xfrm>
          <a:off x="33608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DCD6FB3-6296-4AE2-8A46-F307655C3C19}"/>
            </a:ext>
          </a:extLst>
        </xdr:cNvPr>
        <xdr:cNvCxnSpPr/>
      </xdr:nvCxnSpPr>
      <xdr:spPr>
        <a:xfrm>
          <a:off x="670560" y="617655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5469679F-0A46-4F96-A4CC-7F6315E28523}"/>
            </a:ext>
          </a:extLst>
        </xdr:cNvPr>
        <xdr:cNvSpPr txBox="1"/>
      </xdr:nvSpPr>
      <xdr:spPr>
        <a:xfrm>
          <a:off x="33608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763AFEC-BC82-4533-A35C-6AD21A1B233A}"/>
            </a:ext>
          </a:extLst>
        </xdr:cNvPr>
        <xdr:cNvCxnSpPr/>
      </xdr:nvCxnSpPr>
      <xdr:spPr>
        <a:xfrm>
          <a:off x="670560" y="585760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EB46FF5-C027-41F5-94C2-1E4D64E24A2B}"/>
            </a:ext>
          </a:extLst>
        </xdr:cNvPr>
        <xdr:cNvSpPr txBox="1"/>
      </xdr:nvSpPr>
      <xdr:spPr>
        <a:xfrm>
          <a:off x="33608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1BEFBC4-DA70-4D70-89BA-8AABAA40AADF}"/>
            </a:ext>
          </a:extLst>
        </xdr:cNvPr>
        <xdr:cNvCxnSpPr/>
      </xdr:nvCxnSpPr>
      <xdr:spPr>
        <a:xfrm>
          <a:off x="670560" y="553484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1F40E9A2-DF48-4AD4-967C-2372C55A961A}"/>
            </a:ext>
          </a:extLst>
        </xdr:cNvPr>
        <xdr:cNvSpPr txBox="1"/>
      </xdr:nvSpPr>
      <xdr:spPr>
        <a:xfrm>
          <a:off x="37734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07B019F-C0C4-497C-8E84-F8BEC85EFD83}"/>
            </a:ext>
          </a:extLst>
        </xdr:cNvPr>
        <xdr:cNvCxnSpPr/>
      </xdr:nvCxnSpPr>
      <xdr:spPr>
        <a:xfrm>
          <a:off x="67056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A8772ED1-C53B-4C91-A725-C8E1C75962AA}"/>
            </a:ext>
          </a:extLst>
        </xdr:cNvPr>
        <xdr:cNvSpPr/>
      </xdr:nvSpPr>
      <xdr:spPr>
        <a:xfrm>
          <a:off x="67056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63137</xdr:rowOff>
    </xdr:to>
    <xdr:cxnSp macro="">
      <xdr:nvCxnSpPr>
        <xdr:cNvPr id="58" name="直線コネクタ 57">
          <a:extLst>
            <a:ext uri="{FF2B5EF4-FFF2-40B4-BE49-F238E27FC236}">
              <a16:creationId xmlns:a16="http://schemas.microsoft.com/office/drawing/2014/main" id="{74763E13-EC8B-4110-A76A-32516C98F0E2}"/>
            </a:ext>
          </a:extLst>
        </xdr:cNvPr>
        <xdr:cNvCxnSpPr/>
      </xdr:nvCxnSpPr>
      <xdr:spPr>
        <a:xfrm flipV="1">
          <a:off x="4086225" y="5534842"/>
          <a:ext cx="0" cy="1569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66964</xdr:rowOff>
    </xdr:from>
    <xdr:ext cx="405111" cy="259045"/>
    <xdr:sp macro="" textlink="">
      <xdr:nvSpPr>
        <xdr:cNvPr id="59" name="【道路】&#10;有形固定資産減価償却率最小値テキスト">
          <a:extLst>
            <a:ext uri="{FF2B5EF4-FFF2-40B4-BE49-F238E27FC236}">
              <a16:creationId xmlns:a16="http://schemas.microsoft.com/office/drawing/2014/main" id="{37578CB8-9880-4881-BF93-C0471CAA38F5}"/>
            </a:ext>
          </a:extLst>
        </xdr:cNvPr>
        <xdr:cNvSpPr txBox="1"/>
      </xdr:nvSpPr>
      <xdr:spPr>
        <a:xfrm>
          <a:off x="4124960" y="71078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63137</xdr:rowOff>
    </xdr:from>
    <xdr:to>
      <xdr:col>24</xdr:col>
      <xdr:colOff>152400</xdr:colOff>
      <xdr:row>42</xdr:row>
      <xdr:rowOff>63137</xdr:rowOff>
    </xdr:to>
    <xdr:cxnSp macro="">
      <xdr:nvCxnSpPr>
        <xdr:cNvPr id="60" name="直線コネクタ 59">
          <a:extLst>
            <a:ext uri="{FF2B5EF4-FFF2-40B4-BE49-F238E27FC236}">
              <a16:creationId xmlns:a16="http://schemas.microsoft.com/office/drawing/2014/main" id="{2E12F220-443F-445E-9902-9806407E60EE}"/>
            </a:ext>
          </a:extLst>
        </xdr:cNvPr>
        <xdr:cNvCxnSpPr/>
      </xdr:nvCxnSpPr>
      <xdr:spPr>
        <a:xfrm>
          <a:off x="4020820" y="71040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道路】&#10;有形固定資産減価償却率最大値テキスト">
          <a:extLst>
            <a:ext uri="{FF2B5EF4-FFF2-40B4-BE49-F238E27FC236}">
              <a16:creationId xmlns:a16="http://schemas.microsoft.com/office/drawing/2014/main" id="{FDAD1103-1904-4ADE-93FD-D9570D432820}"/>
            </a:ext>
          </a:extLst>
        </xdr:cNvPr>
        <xdr:cNvSpPr txBox="1"/>
      </xdr:nvSpPr>
      <xdr:spPr>
        <a:xfrm>
          <a:off x="4124960" y="53176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a:extLst>
            <a:ext uri="{FF2B5EF4-FFF2-40B4-BE49-F238E27FC236}">
              <a16:creationId xmlns:a16="http://schemas.microsoft.com/office/drawing/2014/main" id="{8CE93195-E811-4820-9240-27E7A27A8BCC}"/>
            </a:ext>
          </a:extLst>
        </xdr:cNvPr>
        <xdr:cNvCxnSpPr/>
      </xdr:nvCxnSpPr>
      <xdr:spPr>
        <a:xfrm>
          <a:off x="4020820" y="553484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93997</xdr:rowOff>
    </xdr:from>
    <xdr:ext cx="405111" cy="259045"/>
    <xdr:sp macro="" textlink="">
      <xdr:nvSpPr>
        <xdr:cNvPr id="63" name="【道路】&#10;有形固定資産減価償却率平均値テキスト">
          <a:extLst>
            <a:ext uri="{FF2B5EF4-FFF2-40B4-BE49-F238E27FC236}">
              <a16:creationId xmlns:a16="http://schemas.microsoft.com/office/drawing/2014/main" id="{406A9C1B-E64F-45C0-B088-3C94D09A8FDA}"/>
            </a:ext>
          </a:extLst>
        </xdr:cNvPr>
        <xdr:cNvSpPr txBox="1"/>
      </xdr:nvSpPr>
      <xdr:spPr>
        <a:xfrm>
          <a:off x="4124960" y="64643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71120</xdr:rowOff>
    </xdr:from>
    <xdr:to>
      <xdr:col>24</xdr:col>
      <xdr:colOff>114300</xdr:colOff>
      <xdr:row>40</xdr:row>
      <xdr:rowOff>1270</xdr:rowOff>
    </xdr:to>
    <xdr:sp macro="" textlink="">
      <xdr:nvSpPr>
        <xdr:cNvPr id="64" name="フローチャート: 判断 63">
          <a:extLst>
            <a:ext uri="{FF2B5EF4-FFF2-40B4-BE49-F238E27FC236}">
              <a16:creationId xmlns:a16="http://schemas.microsoft.com/office/drawing/2014/main" id="{23B1B64D-503F-4C41-A486-33ACFD27AE61}"/>
            </a:ext>
          </a:extLst>
        </xdr:cNvPr>
        <xdr:cNvSpPr/>
      </xdr:nvSpPr>
      <xdr:spPr>
        <a:xfrm>
          <a:off x="4036060" y="66090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39</xdr:row>
      <xdr:rowOff>10704</xdr:rowOff>
    </xdr:from>
    <xdr:to>
      <xdr:col>20</xdr:col>
      <xdr:colOff>38100</xdr:colOff>
      <xdr:row>39</xdr:row>
      <xdr:rowOff>112304</xdr:rowOff>
    </xdr:to>
    <xdr:sp macro="" textlink="">
      <xdr:nvSpPr>
        <xdr:cNvPr id="65" name="フローチャート: 判断 64">
          <a:extLst>
            <a:ext uri="{FF2B5EF4-FFF2-40B4-BE49-F238E27FC236}">
              <a16:creationId xmlns:a16="http://schemas.microsoft.com/office/drawing/2014/main" id="{FE29EF21-2A53-43CA-A87A-54C31AD00282}"/>
            </a:ext>
          </a:extLst>
        </xdr:cNvPr>
        <xdr:cNvSpPr/>
      </xdr:nvSpPr>
      <xdr:spPr>
        <a:xfrm>
          <a:off x="3312160" y="6548664"/>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157662</xdr:rowOff>
    </xdr:from>
    <xdr:to>
      <xdr:col>15</xdr:col>
      <xdr:colOff>101600</xdr:colOff>
      <xdr:row>39</xdr:row>
      <xdr:rowOff>87812</xdr:rowOff>
    </xdr:to>
    <xdr:sp macro="" textlink="">
      <xdr:nvSpPr>
        <xdr:cNvPr id="66" name="フローチャート: 判断 65">
          <a:extLst>
            <a:ext uri="{FF2B5EF4-FFF2-40B4-BE49-F238E27FC236}">
              <a16:creationId xmlns:a16="http://schemas.microsoft.com/office/drawing/2014/main" id="{D6A35370-D178-489D-A074-D97A2DE32516}"/>
            </a:ext>
          </a:extLst>
        </xdr:cNvPr>
        <xdr:cNvSpPr/>
      </xdr:nvSpPr>
      <xdr:spPr>
        <a:xfrm>
          <a:off x="2514600" y="652798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123372</xdr:rowOff>
    </xdr:from>
    <xdr:to>
      <xdr:col>10</xdr:col>
      <xdr:colOff>165100</xdr:colOff>
      <xdr:row>39</xdr:row>
      <xdr:rowOff>53522</xdr:rowOff>
    </xdr:to>
    <xdr:sp macro="" textlink="">
      <xdr:nvSpPr>
        <xdr:cNvPr id="67" name="フローチャート: 判断 66">
          <a:extLst>
            <a:ext uri="{FF2B5EF4-FFF2-40B4-BE49-F238E27FC236}">
              <a16:creationId xmlns:a16="http://schemas.microsoft.com/office/drawing/2014/main" id="{FF48058D-F8C2-44D8-823D-16D7A2CB62D5}"/>
            </a:ext>
          </a:extLst>
        </xdr:cNvPr>
        <xdr:cNvSpPr/>
      </xdr:nvSpPr>
      <xdr:spPr>
        <a:xfrm>
          <a:off x="1739900" y="649369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116840</xdr:rowOff>
    </xdr:from>
    <xdr:to>
      <xdr:col>6</xdr:col>
      <xdr:colOff>38100</xdr:colOff>
      <xdr:row>39</xdr:row>
      <xdr:rowOff>46990</xdr:rowOff>
    </xdr:to>
    <xdr:sp macro="" textlink="">
      <xdr:nvSpPr>
        <xdr:cNvPr id="68" name="フローチャート: 判断 67">
          <a:extLst>
            <a:ext uri="{FF2B5EF4-FFF2-40B4-BE49-F238E27FC236}">
              <a16:creationId xmlns:a16="http://schemas.microsoft.com/office/drawing/2014/main" id="{81CD917E-CBA1-4E89-91C8-FF44328EFD19}"/>
            </a:ext>
          </a:extLst>
        </xdr:cNvPr>
        <xdr:cNvSpPr/>
      </xdr:nvSpPr>
      <xdr:spPr>
        <a:xfrm>
          <a:off x="965200" y="64871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7B1E88A5-27FB-40FE-B24A-74C1A8C4FB09}"/>
            </a:ext>
          </a:extLst>
        </xdr:cNvPr>
        <xdr:cNvSpPr txBox="1"/>
      </xdr:nvSpPr>
      <xdr:spPr>
        <a:xfrm>
          <a:off x="39192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3B2CCB33-8F51-4292-AF99-EB631168C3FE}"/>
            </a:ext>
          </a:extLst>
        </xdr:cNvPr>
        <xdr:cNvSpPr txBox="1"/>
      </xdr:nvSpPr>
      <xdr:spPr>
        <a:xfrm>
          <a:off x="3187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5BE6306-8300-43B2-B0FC-E5CA7F92C8EA}"/>
            </a:ext>
          </a:extLst>
        </xdr:cNvPr>
        <xdr:cNvSpPr txBox="1"/>
      </xdr:nvSpPr>
      <xdr:spPr>
        <a:xfrm>
          <a:off x="2397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A347F9BD-5648-4A07-A90C-3DAD23C80D0C}"/>
            </a:ext>
          </a:extLst>
        </xdr:cNvPr>
        <xdr:cNvSpPr txBox="1"/>
      </xdr:nvSpPr>
      <xdr:spPr>
        <a:xfrm>
          <a:off x="16230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26A6D25-53C0-41BA-BEA0-CCE2FE4C0E8D}"/>
            </a:ext>
          </a:extLst>
        </xdr:cNvPr>
        <xdr:cNvSpPr txBox="1"/>
      </xdr:nvSpPr>
      <xdr:spPr>
        <a:xfrm>
          <a:off x="8407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118473</xdr:rowOff>
    </xdr:from>
    <xdr:to>
      <xdr:col>24</xdr:col>
      <xdr:colOff>114300</xdr:colOff>
      <xdr:row>40</xdr:row>
      <xdr:rowOff>48623</xdr:rowOff>
    </xdr:to>
    <xdr:sp macro="" textlink="">
      <xdr:nvSpPr>
        <xdr:cNvPr id="74" name="楕円 73">
          <a:extLst>
            <a:ext uri="{FF2B5EF4-FFF2-40B4-BE49-F238E27FC236}">
              <a16:creationId xmlns:a16="http://schemas.microsoft.com/office/drawing/2014/main" id="{BFE56B21-6C10-440F-96FE-88C144491D86}"/>
            </a:ext>
          </a:extLst>
        </xdr:cNvPr>
        <xdr:cNvSpPr/>
      </xdr:nvSpPr>
      <xdr:spPr>
        <a:xfrm>
          <a:off x="4036060" y="665643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96900</xdr:rowOff>
    </xdr:from>
    <xdr:ext cx="405111" cy="259045"/>
    <xdr:sp macro="" textlink="">
      <xdr:nvSpPr>
        <xdr:cNvPr id="75" name="【道路】&#10;有形固定資産減価償却率該当値テキスト">
          <a:extLst>
            <a:ext uri="{FF2B5EF4-FFF2-40B4-BE49-F238E27FC236}">
              <a16:creationId xmlns:a16="http://schemas.microsoft.com/office/drawing/2014/main" id="{2EB429E0-E322-448D-A2B1-6C836E116783}"/>
            </a:ext>
          </a:extLst>
        </xdr:cNvPr>
        <xdr:cNvSpPr txBox="1"/>
      </xdr:nvSpPr>
      <xdr:spPr>
        <a:xfrm>
          <a:off x="4124960"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92347</xdr:rowOff>
    </xdr:from>
    <xdr:to>
      <xdr:col>20</xdr:col>
      <xdr:colOff>38100</xdr:colOff>
      <xdr:row>40</xdr:row>
      <xdr:rowOff>22497</xdr:rowOff>
    </xdr:to>
    <xdr:sp macro="" textlink="">
      <xdr:nvSpPr>
        <xdr:cNvPr id="76" name="楕円 75">
          <a:extLst>
            <a:ext uri="{FF2B5EF4-FFF2-40B4-BE49-F238E27FC236}">
              <a16:creationId xmlns:a16="http://schemas.microsoft.com/office/drawing/2014/main" id="{778DA7CD-E3C9-4561-AEFF-1CD6CF0AEA8A}"/>
            </a:ext>
          </a:extLst>
        </xdr:cNvPr>
        <xdr:cNvSpPr/>
      </xdr:nvSpPr>
      <xdr:spPr>
        <a:xfrm>
          <a:off x="3312160" y="663030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143147</xdr:rowOff>
    </xdr:from>
    <xdr:to>
      <xdr:col>24</xdr:col>
      <xdr:colOff>63500</xdr:colOff>
      <xdr:row>39</xdr:row>
      <xdr:rowOff>169273</xdr:rowOff>
    </xdr:to>
    <xdr:cxnSp macro="">
      <xdr:nvCxnSpPr>
        <xdr:cNvPr id="77" name="直線コネクタ 76">
          <a:extLst>
            <a:ext uri="{FF2B5EF4-FFF2-40B4-BE49-F238E27FC236}">
              <a16:creationId xmlns:a16="http://schemas.microsoft.com/office/drawing/2014/main" id="{4ABD0A37-FB54-4E2A-AB0C-6B98FDA5209C}"/>
            </a:ext>
          </a:extLst>
        </xdr:cNvPr>
        <xdr:cNvCxnSpPr/>
      </xdr:nvCxnSpPr>
      <xdr:spPr>
        <a:xfrm>
          <a:off x="3355340" y="6681107"/>
          <a:ext cx="73152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74385</xdr:rowOff>
    </xdr:from>
    <xdr:to>
      <xdr:col>15</xdr:col>
      <xdr:colOff>101600</xdr:colOff>
      <xdr:row>40</xdr:row>
      <xdr:rowOff>4535</xdr:rowOff>
    </xdr:to>
    <xdr:sp macro="" textlink="">
      <xdr:nvSpPr>
        <xdr:cNvPr id="78" name="楕円 77">
          <a:extLst>
            <a:ext uri="{FF2B5EF4-FFF2-40B4-BE49-F238E27FC236}">
              <a16:creationId xmlns:a16="http://schemas.microsoft.com/office/drawing/2014/main" id="{EC05C73F-907F-4846-8826-74D9DEC9956C}"/>
            </a:ext>
          </a:extLst>
        </xdr:cNvPr>
        <xdr:cNvSpPr/>
      </xdr:nvSpPr>
      <xdr:spPr>
        <a:xfrm>
          <a:off x="2514600" y="6612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125185</xdr:rowOff>
    </xdr:from>
    <xdr:to>
      <xdr:col>19</xdr:col>
      <xdr:colOff>177800</xdr:colOff>
      <xdr:row>39</xdr:row>
      <xdr:rowOff>143147</xdr:rowOff>
    </xdr:to>
    <xdr:cxnSp macro="">
      <xdr:nvCxnSpPr>
        <xdr:cNvPr id="79" name="直線コネクタ 78">
          <a:extLst>
            <a:ext uri="{FF2B5EF4-FFF2-40B4-BE49-F238E27FC236}">
              <a16:creationId xmlns:a16="http://schemas.microsoft.com/office/drawing/2014/main" id="{30769CFE-743F-477D-86C7-E02F0F4BEA6E}"/>
            </a:ext>
          </a:extLst>
        </xdr:cNvPr>
        <xdr:cNvCxnSpPr/>
      </xdr:nvCxnSpPr>
      <xdr:spPr>
        <a:xfrm>
          <a:off x="2565400" y="6663145"/>
          <a:ext cx="78994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30299</xdr:rowOff>
    </xdr:from>
    <xdr:to>
      <xdr:col>10</xdr:col>
      <xdr:colOff>165100</xdr:colOff>
      <xdr:row>39</xdr:row>
      <xdr:rowOff>131899</xdr:rowOff>
    </xdr:to>
    <xdr:sp macro="" textlink="">
      <xdr:nvSpPr>
        <xdr:cNvPr id="80" name="楕円 79">
          <a:extLst>
            <a:ext uri="{FF2B5EF4-FFF2-40B4-BE49-F238E27FC236}">
              <a16:creationId xmlns:a16="http://schemas.microsoft.com/office/drawing/2014/main" id="{6AE86F8E-78E1-4949-BFBF-B863D1F5AEE4}"/>
            </a:ext>
          </a:extLst>
        </xdr:cNvPr>
        <xdr:cNvSpPr/>
      </xdr:nvSpPr>
      <xdr:spPr>
        <a:xfrm>
          <a:off x="1739900" y="6568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81099</xdr:rowOff>
    </xdr:from>
    <xdr:to>
      <xdr:col>15</xdr:col>
      <xdr:colOff>50800</xdr:colOff>
      <xdr:row>39</xdr:row>
      <xdr:rowOff>125185</xdr:rowOff>
    </xdr:to>
    <xdr:cxnSp macro="">
      <xdr:nvCxnSpPr>
        <xdr:cNvPr id="81" name="直線コネクタ 80">
          <a:extLst>
            <a:ext uri="{FF2B5EF4-FFF2-40B4-BE49-F238E27FC236}">
              <a16:creationId xmlns:a16="http://schemas.microsoft.com/office/drawing/2014/main" id="{8345EDBE-26F7-4110-8A6B-B8A04DFDA066}"/>
            </a:ext>
          </a:extLst>
        </xdr:cNvPr>
        <xdr:cNvCxnSpPr/>
      </xdr:nvCxnSpPr>
      <xdr:spPr>
        <a:xfrm>
          <a:off x="1790700" y="6619059"/>
          <a:ext cx="774700" cy="44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128831</xdr:rowOff>
    </xdr:from>
    <xdr:ext cx="405111" cy="259045"/>
    <xdr:sp macro="" textlink="">
      <xdr:nvSpPr>
        <xdr:cNvPr id="82" name="n_1aveValue【道路】&#10;有形固定資産減価償却率">
          <a:extLst>
            <a:ext uri="{FF2B5EF4-FFF2-40B4-BE49-F238E27FC236}">
              <a16:creationId xmlns:a16="http://schemas.microsoft.com/office/drawing/2014/main" id="{D3AFD843-C1A6-490F-A857-8A1E2ADDDA08}"/>
            </a:ext>
          </a:extLst>
        </xdr:cNvPr>
        <xdr:cNvSpPr txBox="1"/>
      </xdr:nvSpPr>
      <xdr:spPr>
        <a:xfrm>
          <a:off x="3170564" y="6331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104338</xdr:rowOff>
    </xdr:from>
    <xdr:ext cx="405111" cy="259045"/>
    <xdr:sp macro="" textlink="">
      <xdr:nvSpPr>
        <xdr:cNvPr id="83" name="n_2aveValue【道路】&#10;有形固定資産減価償却率">
          <a:extLst>
            <a:ext uri="{FF2B5EF4-FFF2-40B4-BE49-F238E27FC236}">
              <a16:creationId xmlns:a16="http://schemas.microsoft.com/office/drawing/2014/main" id="{131FD44A-EF36-4015-9358-2B839FAFBB10}"/>
            </a:ext>
          </a:extLst>
        </xdr:cNvPr>
        <xdr:cNvSpPr txBox="1"/>
      </xdr:nvSpPr>
      <xdr:spPr>
        <a:xfrm>
          <a:off x="2385704" y="6307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70049</xdr:rowOff>
    </xdr:from>
    <xdr:ext cx="405111" cy="259045"/>
    <xdr:sp macro="" textlink="">
      <xdr:nvSpPr>
        <xdr:cNvPr id="84" name="n_3aveValue【道路】&#10;有形固定資産減価償却率">
          <a:extLst>
            <a:ext uri="{FF2B5EF4-FFF2-40B4-BE49-F238E27FC236}">
              <a16:creationId xmlns:a16="http://schemas.microsoft.com/office/drawing/2014/main" id="{A681FA20-FD6B-4AA9-A0E0-7B5FAF3F9208}"/>
            </a:ext>
          </a:extLst>
        </xdr:cNvPr>
        <xdr:cNvSpPr txBox="1"/>
      </xdr:nvSpPr>
      <xdr:spPr>
        <a:xfrm>
          <a:off x="1611004" y="6272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63517</xdr:rowOff>
    </xdr:from>
    <xdr:ext cx="405111" cy="259045"/>
    <xdr:sp macro="" textlink="">
      <xdr:nvSpPr>
        <xdr:cNvPr id="85" name="n_4aveValue【道路】&#10;有形固定資産減価償却率">
          <a:extLst>
            <a:ext uri="{FF2B5EF4-FFF2-40B4-BE49-F238E27FC236}">
              <a16:creationId xmlns:a16="http://schemas.microsoft.com/office/drawing/2014/main" id="{71A8ED9E-0F33-4B42-B4AE-37E89BB2CAE9}"/>
            </a:ext>
          </a:extLst>
        </xdr:cNvPr>
        <xdr:cNvSpPr txBox="1"/>
      </xdr:nvSpPr>
      <xdr:spPr>
        <a:xfrm>
          <a:off x="836304" y="6266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13624</xdr:rowOff>
    </xdr:from>
    <xdr:ext cx="405111" cy="259045"/>
    <xdr:sp macro="" textlink="">
      <xdr:nvSpPr>
        <xdr:cNvPr id="86" name="n_1mainValue【道路】&#10;有形固定資産減価償却率">
          <a:extLst>
            <a:ext uri="{FF2B5EF4-FFF2-40B4-BE49-F238E27FC236}">
              <a16:creationId xmlns:a16="http://schemas.microsoft.com/office/drawing/2014/main" id="{97D1C3C9-8B91-4D6B-A387-40F7A75022E7}"/>
            </a:ext>
          </a:extLst>
        </xdr:cNvPr>
        <xdr:cNvSpPr txBox="1"/>
      </xdr:nvSpPr>
      <xdr:spPr>
        <a:xfrm>
          <a:off x="3170564" y="6719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167112</xdr:rowOff>
    </xdr:from>
    <xdr:ext cx="405111" cy="259045"/>
    <xdr:sp macro="" textlink="">
      <xdr:nvSpPr>
        <xdr:cNvPr id="87" name="n_2mainValue【道路】&#10;有形固定資産減価償却率">
          <a:extLst>
            <a:ext uri="{FF2B5EF4-FFF2-40B4-BE49-F238E27FC236}">
              <a16:creationId xmlns:a16="http://schemas.microsoft.com/office/drawing/2014/main" id="{95555667-FB6F-4A1B-BE4E-89623DA76DDB}"/>
            </a:ext>
          </a:extLst>
        </xdr:cNvPr>
        <xdr:cNvSpPr txBox="1"/>
      </xdr:nvSpPr>
      <xdr:spPr>
        <a:xfrm>
          <a:off x="2385704" y="6705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123026</xdr:rowOff>
    </xdr:from>
    <xdr:ext cx="405111" cy="259045"/>
    <xdr:sp macro="" textlink="">
      <xdr:nvSpPr>
        <xdr:cNvPr id="88" name="n_3mainValue【道路】&#10;有形固定資産減価償却率">
          <a:extLst>
            <a:ext uri="{FF2B5EF4-FFF2-40B4-BE49-F238E27FC236}">
              <a16:creationId xmlns:a16="http://schemas.microsoft.com/office/drawing/2014/main" id="{BA2372AB-0FA8-40C1-9278-F1F26F071CF2}"/>
            </a:ext>
          </a:extLst>
        </xdr:cNvPr>
        <xdr:cNvSpPr txBox="1"/>
      </xdr:nvSpPr>
      <xdr:spPr>
        <a:xfrm>
          <a:off x="1611004" y="6660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6A7E84F8-854A-4CC9-A3A5-15053AC3AC31}"/>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7D6AA76F-48EE-40C2-A12A-99F7AE7C1E4B}"/>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33F0D8B0-CF5F-4E98-AD5A-415EE56699FA}"/>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89B96CAC-ABAC-4017-85AA-94F05B8D651B}"/>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9FB41C04-E5E3-4195-8C55-ACF51D4B082C}"/>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FA6B5441-312F-46E3-9730-270CA1D18D75}"/>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A2420CBE-B949-462F-B740-7DE64CBE31CB}"/>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C1A319C8-5976-4A13-9BE5-2C63D2701645}"/>
            </a:ext>
          </a:extLst>
        </xdr:cNvPr>
        <xdr:cNvSpPr/>
      </xdr:nvSpPr>
      <xdr:spPr>
        <a:xfrm>
          <a:off x="582676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a:extLst>
            <a:ext uri="{FF2B5EF4-FFF2-40B4-BE49-F238E27FC236}">
              <a16:creationId xmlns:a16="http://schemas.microsoft.com/office/drawing/2014/main" id="{E089E83D-E171-467C-B53E-1F09EAC462B1}"/>
            </a:ext>
          </a:extLst>
        </xdr:cNvPr>
        <xdr:cNvSpPr txBox="1"/>
      </xdr:nvSpPr>
      <xdr:spPr>
        <a:xfrm>
          <a:off x="5788660" y="50292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CECCB355-323C-4CF4-928E-5CCA7A4810EA}"/>
            </a:ext>
          </a:extLst>
        </xdr:cNvPr>
        <xdr:cNvCxnSpPr/>
      </xdr:nvCxnSpPr>
      <xdr:spPr>
        <a:xfrm>
          <a:off x="5826760" y="74523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D564C913-1D6A-4504-9599-91820A189D5A}"/>
            </a:ext>
          </a:extLst>
        </xdr:cNvPr>
        <xdr:cNvCxnSpPr/>
      </xdr:nvCxnSpPr>
      <xdr:spPr>
        <a:xfrm>
          <a:off x="5826760" y="707898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798CFCC9-1C18-49CE-9801-4522EBD3997E}"/>
            </a:ext>
          </a:extLst>
        </xdr:cNvPr>
        <xdr:cNvSpPr txBox="1"/>
      </xdr:nvSpPr>
      <xdr:spPr>
        <a:xfrm>
          <a:off x="5405301" y="6940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040F651D-427C-4B15-857B-9B0DE9DBA36B}"/>
            </a:ext>
          </a:extLst>
        </xdr:cNvPr>
        <xdr:cNvCxnSpPr/>
      </xdr:nvCxnSpPr>
      <xdr:spPr>
        <a:xfrm>
          <a:off x="5826760" y="670560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2" name="テキスト ボックス 101">
          <a:extLst>
            <a:ext uri="{FF2B5EF4-FFF2-40B4-BE49-F238E27FC236}">
              <a16:creationId xmlns:a16="http://schemas.microsoft.com/office/drawing/2014/main" id="{0ABBDC68-C2A8-43F6-8D64-039D553F207F}"/>
            </a:ext>
          </a:extLst>
        </xdr:cNvPr>
        <xdr:cNvSpPr txBox="1"/>
      </xdr:nvSpPr>
      <xdr:spPr>
        <a:xfrm>
          <a:off x="5299921" y="65671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A4A91372-232A-4546-BB47-2DCCE806E811}"/>
            </a:ext>
          </a:extLst>
        </xdr:cNvPr>
        <xdr:cNvCxnSpPr/>
      </xdr:nvCxnSpPr>
      <xdr:spPr>
        <a:xfrm>
          <a:off x="5826760" y="633603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4" name="テキスト ボックス 103">
          <a:extLst>
            <a:ext uri="{FF2B5EF4-FFF2-40B4-BE49-F238E27FC236}">
              <a16:creationId xmlns:a16="http://schemas.microsoft.com/office/drawing/2014/main" id="{773A5F38-7908-4E30-8191-56A4B4D14CD1}"/>
            </a:ext>
          </a:extLst>
        </xdr:cNvPr>
        <xdr:cNvSpPr txBox="1"/>
      </xdr:nvSpPr>
      <xdr:spPr>
        <a:xfrm>
          <a:off x="5299921" y="619761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6630EAE2-DAF1-4056-9EA2-45C2D8CADA97}"/>
            </a:ext>
          </a:extLst>
        </xdr:cNvPr>
        <xdr:cNvCxnSpPr/>
      </xdr:nvCxnSpPr>
      <xdr:spPr>
        <a:xfrm>
          <a:off x="5826760" y="59626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6" name="テキスト ボックス 105">
          <a:extLst>
            <a:ext uri="{FF2B5EF4-FFF2-40B4-BE49-F238E27FC236}">
              <a16:creationId xmlns:a16="http://schemas.microsoft.com/office/drawing/2014/main" id="{4FF3773D-0B69-4A74-A7DC-E917C99CFC4A}"/>
            </a:ext>
          </a:extLst>
        </xdr:cNvPr>
        <xdr:cNvSpPr txBox="1"/>
      </xdr:nvSpPr>
      <xdr:spPr>
        <a:xfrm>
          <a:off x="5299921" y="582423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8EAC9FBA-269A-4D18-9640-0E10E5866CDF}"/>
            </a:ext>
          </a:extLst>
        </xdr:cNvPr>
        <xdr:cNvCxnSpPr/>
      </xdr:nvCxnSpPr>
      <xdr:spPr>
        <a:xfrm>
          <a:off x="5826760" y="55892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08" name="テキスト ボックス 107">
          <a:extLst>
            <a:ext uri="{FF2B5EF4-FFF2-40B4-BE49-F238E27FC236}">
              <a16:creationId xmlns:a16="http://schemas.microsoft.com/office/drawing/2014/main" id="{E6E9CB0E-9DD3-478B-98FB-67CACB26EE3C}"/>
            </a:ext>
          </a:extLst>
        </xdr:cNvPr>
        <xdr:cNvSpPr txBox="1"/>
      </xdr:nvSpPr>
      <xdr:spPr>
        <a:xfrm>
          <a:off x="5299921" y="545085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DAE4DF11-1616-4199-912E-13B39CE52146}"/>
            </a:ext>
          </a:extLst>
        </xdr:cNvPr>
        <xdr:cNvCxnSpPr/>
      </xdr:nvCxnSpPr>
      <xdr:spPr>
        <a:xfrm>
          <a:off x="5826760" y="52158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0" name="テキスト ボックス 109">
          <a:extLst>
            <a:ext uri="{FF2B5EF4-FFF2-40B4-BE49-F238E27FC236}">
              <a16:creationId xmlns:a16="http://schemas.microsoft.com/office/drawing/2014/main" id="{1D93B2AE-30B8-4B83-BB2F-C2F0542DC9CC}"/>
            </a:ext>
          </a:extLst>
        </xdr:cNvPr>
        <xdr:cNvSpPr txBox="1"/>
      </xdr:nvSpPr>
      <xdr:spPr>
        <a:xfrm>
          <a:off x="5209768" y="50774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C4E011DF-1C6A-48E7-9205-43E940486215}"/>
            </a:ext>
          </a:extLst>
        </xdr:cNvPr>
        <xdr:cNvSpPr/>
      </xdr:nvSpPr>
      <xdr:spPr>
        <a:xfrm>
          <a:off x="582676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125238</xdr:rowOff>
    </xdr:from>
    <xdr:to>
      <xdr:col>54</xdr:col>
      <xdr:colOff>189865</xdr:colOff>
      <xdr:row>42</xdr:row>
      <xdr:rowOff>17858</xdr:rowOff>
    </xdr:to>
    <xdr:cxnSp macro="">
      <xdr:nvCxnSpPr>
        <xdr:cNvPr id="112" name="直線コネクタ 111">
          <a:extLst>
            <a:ext uri="{FF2B5EF4-FFF2-40B4-BE49-F238E27FC236}">
              <a16:creationId xmlns:a16="http://schemas.microsoft.com/office/drawing/2014/main" id="{1D30D27B-89E2-4722-BDF4-4157CE704F9B}"/>
            </a:ext>
          </a:extLst>
        </xdr:cNvPr>
        <xdr:cNvCxnSpPr/>
      </xdr:nvCxnSpPr>
      <xdr:spPr>
        <a:xfrm flipV="1">
          <a:off x="9219565" y="5824998"/>
          <a:ext cx="0" cy="1233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21685</xdr:rowOff>
    </xdr:from>
    <xdr:ext cx="534377" cy="259045"/>
    <xdr:sp macro="" textlink="">
      <xdr:nvSpPr>
        <xdr:cNvPr id="113" name="【道路】&#10;一人当たり延長最小値テキスト">
          <a:extLst>
            <a:ext uri="{FF2B5EF4-FFF2-40B4-BE49-F238E27FC236}">
              <a16:creationId xmlns:a16="http://schemas.microsoft.com/office/drawing/2014/main" id="{E5634CF1-E003-496F-B77D-0D7C23F68853}"/>
            </a:ext>
          </a:extLst>
        </xdr:cNvPr>
        <xdr:cNvSpPr txBox="1"/>
      </xdr:nvSpPr>
      <xdr:spPr>
        <a:xfrm>
          <a:off x="9258300" y="70625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17858</xdr:rowOff>
    </xdr:from>
    <xdr:to>
      <xdr:col>55</xdr:col>
      <xdr:colOff>88900</xdr:colOff>
      <xdr:row>42</xdr:row>
      <xdr:rowOff>17858</xdr:rowOff>
    </xdr:to>
    <xdr:cxnSp macro="">
      <xdr:nvCxnSpPr>
        <xdr:cNvPr id="114" name="直線コネクタ 113">
          <a:extLst>
            <a:ext uri="{FF2B5EF4-FFF2-40B4-BE49-F238E27FC236}">
              <a16:creationId xmlns:a16="http://schemas.microsoft.com/office/drawing/2014/main" id="{67AB3766-DFAA-4161-92B9-E40DF316C73B}"/>
            </a:ext>
          </a:extLst>
        </xdr:cNvPr>
        <xdr:cNvCxnSpPr/>
      </xdr:nvCxnSpPr>
      <xdr:spPr>
        <a:xfrm>
          <a:off x="9154160" y="70587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71915</xdr:rowOff>
    </xdr:from>
    <xdr:ext cx="599010" cy="259045"/>
    <xdr:sp macro="" textlink="">
      <xdr:nvSpPr>
        <xdr:cNvPr id="115" name="【道路】&#10;一人当たり延長最大値テキスト">
          <a:extLst>
            <a:ext uri="{FF2B5EF4-FFF2-40B4-BE49-F238E27FC236}">
              <a16:creationId xmlns:a16="http://schemas.microsoft.com/office/drawing/2014/main" id="{C0305CA8-0705-44D9-BB6C-7599DEE6B19B}"/>
            </a:ext>
          </a:extLst>
        </xdr:cNvPr>
        <xdr:cNvSpPr txBox="1"/>
      </xdr:nvSpPr>
      <xdr:spPr>
        <a:xfrm>
          <a:off x="9258300" y="5604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125238</xdr:rowOff>
    </xdr:from>
    <xdr:to>
      <xdr:col>55</xdr:col>
      <xdr:colOff>88900</xdr:colOff>
      <xdr:row>34</xdr:row>
      <xdr:rowOff>125238</xdr:rowOff>
    </xdr:to>
    <xdr:cxnSp macro="">
      <xdr:nvCxnSpPr>
        <xdr:cNvPr id="116" name="直線コネクタ 115">
          <a:extLst>
            <a:ext uri="{FF2B5EF4-FFF2-40B4-BE49-F238E27FC236}">
              <a16:creationId xmlns:a16="http://schemas.microsoft.com/office/drawing/2014/main" id="{521A4E39-915C-4DDF-B5AF-73D1020E0331}"/>
            </a:ext>
          </a:extLst>
        </xdr:cNvPr>
        <xdr:cNvCxnSpPr/>
      </xdr:nvCxnSpPr>
      <xdr:spPr>
        <a:xfrm>
          <a:off x="9154160" y="58249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141243</xdr:rowOff>
    </xdr:from>
    <xdr:ext cx="534377" cy="259045"/>
    <xdr:sp macro="" textlink="">
      <xdr:nvSpPr>
        <xdr:cNvPr id="117" name="【道路】&#10;一人当たり延長平均値テキスト">
          <a:extLst>
            <a:ext uri="{FF2B5EF4-FFF2-40B4-BE49-F238E27FC236}">
              <a16:creationId xmlns:a16="http://schemas.microsoft.com/office/drawing/2014/main" id="{248F996A-BD63-4642-BCFC-AD25A435401A}"/>
            </a:ext>
          </a:extLst>
        </xdr:cNvPr>
        <xdr:cNvSpPr txBox="1"/>
      </xdr:nvSpPr>
      <xdr:spPr>
        <a:xfrm>
          <a:off x="9258300" y="68468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162816</xdr:rowOff>
    </xdr:from>
    <xdr:to>
      <xdr:col>55</xdr:col>
      <xdr:colOff>50800</xdr:colOff>
      <xdr:row>41</xdr:row>
      <xdr:rowOff>92966</xdr:rowOff>
    </xdr:to>
    <xdr:sp macro="" textlink="">
      <xdr:nvSpPr>
        <xdr:cNvPr id="118" name="フローチャート: 判断 117">
          <a:extLst>
            <a:ext uri="{FF2B5EF4-FFF2-40B4-BE49-F238E27FC236}">
              <a16:creationId xmlns:a16="http://schemas.microsoft.com/office/drawing/2014/main" id="{22EC46BB-593B-4A1A-98E7-729325932F42}"/>
            </a:ext>
          </a:extLst>
        </xdr:cNvPr>
        <xdr:cNvSpPr/>
      </xdr:nvSpPr>
      <xdr:spPr>
        <a:xfrm>
          <a:off x="9192260" y="6868416"/>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153919</xdr:rowOff>
    </xdr:from>
    <xdr:to>
      <xdr:col>50</xdr:col>
      <xdr:colOff>165100</xdr:colOff>
      <xdr:row>41</xdr:row>
      <xdr:rowOff>84069</xdr:rowOff>
    </xdr:to>
    <xdr:sp macro="" textlink="">
      <xdr:nvSpPr>
        <xdr:cNvPr id="119" name="フローチャート: 判断 118">
          <a:extLst>
            <a:ext uri="{FF2B5EF4-FFF2-40B4-BE49-F238E27FC236}">
              <a16:creationId xmlns:a16="http://schemas.microsoft.com/office/drawing/2014/main" id="{BDD0B540-D9BA-4E47-8EE8-AB6A0608569E}"/>
            </a:ext>
          </a:extLst>
        </xdr:cNvPr>
        <xdr:cNvSpPr/>
      </xdr:nvSpPr>
      <xdr:spPr>
        <a:xfrm>
          <a:off x="8445500" y="685951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160704</xdr:rowOff>
    </xdr:from>
    <xdr:to>
      <xdr:col>46</xdr:col>
      <xdr:colOff>38100</xdr:colOff>
      <xdr:row>41</xdr:row>
      <xdr:rowOff>90854</xdr:rowOff>
    </xdr:to>
    <xdr:sp macro="" textlink="">
      <xdr:nvSpPr>
        <xdr:cNvPr id="120" name="フローチャート: 判断 119">
          <a:extLst>
            <a:ext uri="{FF2B5EF4-FFF2-40B4-BE49-F238E27FC236}">
              <a16:creationId xmlns:a16="http://schemas.microsoft.com/office/drawing/2014/main" id="{AFF4FE90-EAD0-4E7A-A684-F3B72669C160}"/>
            </a:ext>
          </a:extLst>
        </xdr:cNvPr>
        <xdr:cNvSpPr/>
      </xdr:nvSpPr>
      <xdr:spPr>
        <a:xfrm>
          <a:off x="7670800" y="68663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163206</xdr:rowOff>
    </xdr:from>
    <xdr:to>
      <xdr:col>41</xdr:col>
      <xdr:colOff>101600</xdr:colOff>
      <xdr:row>41</xdr:row>
      <xdr:rowOff>93356</xdr:rowOff>
    </xdr:to>
    <xdr:sp macro="" textlink="">
      <xdr:nvSpPr>
        <xdr:cNvPr id="121" name="フローチャート: 判断 120">
          <a:extLst>
            <a:ext uri="{FF2B5EF4-FFF2-40B4-BE49-F238E27FC236}">
              <a16:creationId xmlns:a16="http://schemas.microsoft.com/office/drawing/2014/main" id="{703F1EB5-7622-44EC-A03E-EBD4879C918A}"/>
            </a:ext>
          </a:extLst>
        </xdr:cNvPr>
        <xdr:cNvSpPr/>
      </xdr:nvSpPr>
      <xdr:spPr>
        <a:xfrm>
          <a:off x="6873240" y="68688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168936</xdr:rowOff>
    </xdr:from>
    <xdr:to>
      <xdr:col>36</xdr:col>
      <xdr:colOff>165100</xdr:colOff>
      <xdr:row>41</xdr:row>
      <xdr:rowOff>99086</xdr:rowOff>
    </xdr:to>
    <xdr:sp macro="" textlink="">
      <xdr:nvSpPr>
        <xdr:cNvPr id="122" name="フローチャート: 判断 121">
          <a:extLst>
            <a:ext uri="{FF2B5EF4-FFF2-40B4-BE49-F238E27FC236}">
              <a16:creationId xmlns:a16="http://schemas.microsoft.com/office/drawing/2014/main" id="{71A8C571-49BE-47C2-AF8D-AF335F1B56F8}"/>
            </a:ext>
          </a:extLst>
        </xdr:cNvPr>
        <xdr:cNvSpPr/>
      </xdr:nvSpPr>
      <xdr:spPr>
        <a:xfrm>
          <a:off x="6098540" y="687453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8764B76B-7A3F-4F1E-BFF7-7F77D9A45977}"/>
            </a:ext>
          </a:extLst>
        </xdr:cNvPr>
        <xdr:cNvSpPr txBox="1"/>
      </xdr:nvSpPr>
      <xdr:spPr>
        <a:xfrm>
          <a:off x="90525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C62C038-4561-4D6B-9B79-33ABF0EDE06D}"/>
            </a:ext>
          </a:extLst>
        </xdr:cNvPr>
        <xdr:cNvSpPr txBox="1"/>
      </xdr:nvSpPr>
      <xdr:spPr>
        <a:xfrm>
          <a:off x="83286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14E79E15-96D1-4224-9482-13EF5A689223}"/>
            </a:ext>
          </a:extLst>
        </xdr:cNvPr>
        <xdr:cNvSpPr txBox="1"/>
      </xdr:nvSpPr>
      <xdr:spPr>
        <a:xfrm>
          <a:off x="75463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A3E4338-F1BA-4ED4-8719-CA6EA6862659}"/>
            </a:ext>
          </a:extLst>
        </xdr:cNvPr>
        <xdr:cNvSpPr txBox="1"/>
      </xdr:nvSpPr>
      <xdr:spPr>
        <a:xfrm>
          <a:off x="67564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33585757-9EEB-4BE5-873B-0B7E86147783}"/>
            </a:ext>
          </a:extLst>
        </xdr:cNvPr>
        <xdr:cNvSpPr txBox="1"/>
      </xdr:nvSpPr>
      <xdr:spPr>
        <a:xfrm>
          <a:off x="59817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111906</xdr:rowOff>
    </xdr:from>
    <xdr:to>
      <xdr:col>55</xdr:col>
      <xdr:colOff>50800</xdr:colOff>
      <xdr:row>41</xdr:row>
      <xdr:rowOff>42056</xdr:rowOff>
    </xdr:to>
    <xdr:sp macro="" textlink="">
      <xdr:nvSpPr>
        <xdr:cNvPr id="128" name="楕円 127">
          <a:extLst>
            <a:ext uri="{FF2B5EF4-FFF2-40B4-BE49-F238E27FC236}">
              <a16:creationId xmlns:a16="http://schemas.microsoft.com/office/drawing/2014/main" id="{7D9B891F-0917-4732-AB6D-CF30BA8CF750}"/>
            </a:ext>
          </a:extLst>
        </xdr:cNvPr>
        <xdr:cNvSpPr/>
      </xdr:nvSpPr>
      <xdr:spPr>
        <a:xfrm>
          <a:off x="9192260" y="681750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134783</xdr:rowOff>
    </xdr:from>
    <xdr:ext cx="599010" cy="259045"/>
    <xdr:sp macro="" textlink="">
      <xdr:nvSpPr>
        <xdr:cNvPr id="129" name="【道路】&#10;一人当たり延長該当値テキスト">
          <a:extLst>
            <a:ext uri="{FF2B5EF4-FFF2-40B4-BE49-F238E27FC236}">
              <a16:creationId xmlns:a16="http://schemas.microsoft.com/office/drawing/2014/main" id="{C207BFE4-660C-4B59-A68D-9F0E8AB36D3B}"/>
            </a:ext>
          </a:extLst>
        </xdr:cNvPr>
        <xdr:cNvSpPr txBox="1"/>
      </xdr:nvSpPr>
      <xdr:spPr>
        <a:xfrm>
          <a:off x="9258300" y="667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116111</xdr:rowOff>
    </xdr:from>
    <xdr:to>
      <xdr:col>50</xdr:col>
      <xdr:colOff>165100</xdr:colOff>
      <xdr:row>41</xdr:row>
      <xdr:rowOff>46261</xdr:rowOff>
    </xdr:to>
    <xdr:sp macro="" textlink="">
      <xdr:nvSpPr>
        <xdr:cNvPr id="130" name="楕円 129">
          <a:extLst>
            <a:ext uri="{FF2B5EF4-FFF2-40B4-BE49-F238E27FC236}">
              <a16:creationId xmlns:a16="http://schemas.microsoft.com/office/drawing/2014/main" id="{E3D79564-1DCD-40D4-B1C9-2C1C05876198}"/>
            </a:ext>
          </a:extLst>
        </xdr:cNvPr>
        <xdr:cNvSpPr/>
      </xdr:nvSpPr>
      <xdr:spPr>
        <a:xfrm>
          <a:off x="8445500" y="682171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162706</xdr:rowOff>
    </xdr:from>
    <xdr:to>
      <xdr:col>55</xdr:col>
      <xdr:colOff>0</xdr:colOff>
      <xdr:row>40</xdr:row>
      <xdr:rowOff>166911</xdr:rowOff>
    </xdr:to>
    <xdr:cxnSp macro="">
      <xdr:nvCxnSpPr>
        <xdr:cNvPr id="131" name="直線コネクタ 130">
          <a:extLst>
            <a:ext uri="{FF2B5EF4-FFF2-40B4-BE49-F238E27FC236}">
              <a16:creationId xmlns:a16="http://schemas.microsoft.com/office/drawing/2014/main" id="{2421E3BB-CB8C-49EE-9458-EA0552D21A7F}"/>
            </a:ext>
          </a:extLst>
        </xdr:cNvPr>
        <xdr:cNvCxnSpPr/>
      </xdr:nvCxnSpPr>
      <xdr:spPr>
        <a:xfrm flipV="1">
          <a:off x="8496300" y="6868306"/>
          <a:ext cx="723900" cy="4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121591</xdr:rowOff>
    </xdr:from>
    <xdr:to>
      <xdr:col>46</xdr:col>
      <xdr:colOff>38100</xdr:colOff>
      <xdr:row>41</xdr:row>
      <xdr:rowOff>51741</xdr:rowOff>
    </xdr:to>
    <xdr:sp macro="" textlink="">
      <xdr:nvSpPr>
        <xdr:cNvPr id="132" name="楕円 131">
          <a:extLst>
            <a:ext uri="{FF2B5EF4-FFF2-40B4-BE49-F238E27FC236}">
              <a16:creationId xmlns:a16="http://schemas.microsoft.com/office/drawing/2014/main" id="{C44C6157-419B-4C7C-944A-16C06435ACCD}"/>
            </a:ext>
          </a:extLst>
        </xdr:cNvPr>
        <xdr:cNvSpPr/>
      </xdr:nvSpPr>
      <xdr:spPr>
        <a:xfrm>
          <a:off x="7670800" y="682719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166911</xdr:rowOff>
    </xdr:from>
    <xdr:to>
      <xdr:col>50</xdr:col>
      <xdr:colOff>114300</xdr:colOff>
      <xdr:row>41</xdr:row>
      <xdr:rowOff>941</xdr:rowOff>
    </xdr:to>
    <xdr:cxnSp macro="">
      <xdr:nvCxnSpPr>
        <xdr:cNvPr id="133" name="直線コネクタ 132">
          <a:extLst>
            <a:ext uri="{FF2B5EF4-FFF2-40B4-BE49-F238E27FC236}">
              <a16:creationId xmlns:a16="http://schemas.microsoft.com/office/drawing/2014/main" id="{2E89D620-DE82-477F-B957-DEE0C5F45D18}"/>
            </a:ext>
          </a:extLst>
        </xdr:cNvPr>
        <xdr:cNvCxnSpPr/>
      </xdr:nvCxnSpPr>
      <xdr:spPr>
        <a:xfrm flipV="1">
          <a:off x="7713980" y="6872511"/>
          <a:ext cx="782320" cy="1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135034</xdr:rowOff>
    </xdr:from>
    <xdr:to>
      <xdr:col>41</xdr:col>
      <xdr:colOff>101600</xdr:colOff>
      <xdr:row>41</xdr:row>
      <xdr:rowOff>65184</xdr:rowOff>
    </xdr:to>
    <xdr:sp macro="" textlink="">
      <xdr:nvSpPr>
        <xdr:cNvPr id="134" name="楕円 133">
          <a:extLst>
            <a:ext uri="{FF2B5EF4-FFF2-40B4-BE49-F238E27FC236}">
              <a16:creationId xmlns:a16="http://schemas.microsoft.com/office/drawing/2014/main" id="{25702DA8-B310-4026-8407-D6901A8C3C0E}"/>
            </a:ext>
          </a:extLst>
        </xdr:cNvPr>
        <xdr:cNvSpPr/>
      </xdr:nvSpPr>
      <xdr:spPr>
        <a:xfrm>
          <a:off x="6873240" y="684063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941</xdr:rowOff>
    </xdr:from>
    <xdr:to>
      <xdr:col>45</xdr:col>
      <xdr:colOff>177800</xdr:colOff>
      <xdr:row>41</xdr:row>
      <xdr:rowOff>14384</xdr:rowOff>
    </xdr:to>
    <xdr:cxnSp macro="">
      <xdr:nvCxnSpPr>
        <xdr:cNvPr id="135" name="直線コネクタ 134">
          <a:extLst>
            <a:ext uri="{FF2B5EF4-FFF2-40B4-BE49-F238E27FC236}">
              <a16:creationId xmlns:a16="http://schemas.microsoft.com/office/drawing/2014/main" id="{5A53CBE0-EADB-4604-8873-C9F3440150D3}"/>
            </a:ext>
          </a:extLst>
        </xdr:cNvPr>
        <xdr:cNvCxnSpPr/>
      </xdr:nvCxnSpPr>
      <xdr:spPr>
        <a:xfrm flipV="1">
          <a:off x="6924040" y="6874181"/>
          <a:ext cx="789940" cy="1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41</xdr:row>
      <xdr:rowOff>75196</xdr:rowOff>
    </xdr:from>
    <xdr:ext cx="534377" cy="259045"/>
    <xdr:sp macro="" textlink="">
      <xdr:nvSpPr>
        <xdr:cNvPr id="136" name="n_1aveValue【道路】&#10;一人当たり延長">
          <a:extLst>
            <a:ext uri="{FF2B5EF4-FFF2-40B4-BE49-F238E27FC236}">
              <a16:creationId xmlns:a16="http://schemas.microsoft.com/office/drawing/2014/main" id="{7B944A25-16CC-4830-9FB0-C07F45B4685E}"/>
            </a:ext>
          </a:extLst>
        </xdr:cNvPr>
        <xdr:cNvSpPr txBox="1"/>
      </xdr:nvSpPr>
      <xdr:spPr>
        <a:xfrm>
          <a:off x="8239271" y="6948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81981</xdr:rowOff>
    </xdr:from>
    <xdr:ext cx="534377" cy="259045"/>
    <xdr:sp macro="" textlink="">
      <xdr:nvSpPr>
        <xdr:cNvPr id="137" name="n_2aveValue【道路】&#10;一人当たり延長">
          <a:extLst>
            <a:ext uri="{FF2B5EF4-FFF2-40B4-BE49-F238E27FC236}">
              <a16:creationId xmlns:a16="http://schemas.microsoft.com/office/drawing/2014/main" id="{429503E1-EA5A-4DA6-8BEA-F00BA926AB23}"/>
            </a:ext>
          </a:extLst>
        </xdr:cNvPr>
        <xdr:cNvSpPr txBox="1"/>
      </xdr:nvSpPr>
      <xdr:spPr>
        <a:xfrm>
          <a:off x="7477271" y="6955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84483</xdr:rowOff>
    </xdr:from>
    <xdr:ext cx="534377" cy="259045"/>
    <xdr:sp macro="" textlink="">
      <xdr:nvSpPr>
        <xdr:cNvPr id="138" name="n_3aveValue【道路】&#10;一人当たり延長">
          <a:extLst>
            <a:ext uri="{FF2B5EF4-FFF2-40B4-BE49-F238E27FC236}">
              <a16:creationId xmlns:a16="http://schemas.microsoft.com/office/drawing/2014/main" id="{0707D35A-6967-4A8B-AF4D-AD691414E0D2}"/>
            </a:ext>
          </a:extLst>
        </xdr:cNvPr>
        <xdr:cNvSpPr txBox="1"/>
      </xdr:nvSpPr>
      <xdr:spPr>
        <a:xfrm>
          <a:off x="6702571" y="695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115613</xdr:rowOff>
    </xdr:from>
    <xdr:ext cx="534377" cy="259045"/>
    <xdr:sp macro="" textlink="">
      <xdr:nvSpPr>
        <xdr:cNvPr id="139" name="n_4aveValue【道路】&#10;一人当たり延長">
          <a:extLst>
            <a:ext uri="{FF2B5EF4-FFF2-40B4-BE49-F238E27FC236}">
              <a16:creationId xmlns:a16="http://schemas.microsoft.com/office/drawing/2014/main" id="{2BBC174C-8DC3-4A2D-B808-533393AA9CCC}"/>
            </a:ext>
          </a:extLst>
        </xdr:cNvPr>
        <xdr:cNvSpPr txBox="1"/>
      </xdr:nvSpPr>
      <xdr:spPr>
        <a:xfrm>
          <a:off x="5905011" y="665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183094</xdr:colOff>
      <xdr:row>39</xdr:row>
      <xdr:rowOff>62788</xdr:rowOff>
    </xdr:from>
    <xdr:ext cx="599010" cy="259045"/>
    <xdr:sp macro="" textlink="">
      <xdr:nvSpPr>
        <xdr:cNvPr id="140" name="n_1mainValue【道路】&#10;一人当たり延長">
          <a:extLst>
            <a:ext uri="{FF2B5EF4-FFF2-40B4-BE49-F238E27FC236}">
              <a16:creationId xmlns:a16="http://schemas.microsoft.com/office/drawing/2014/main" id="{C23D8DC6-D334-4A3D-A439-A205B6E12E67}"/>
            </a:ext>
          </a:extLst>
        </xdr:cNvPr>
        <xdr:cNvSpPr txBox="1"/>
      </xdr:nvSpPr>
      <xdr:spPr>
        <a:xfrm>
          <a:off x="8214574" y="6600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68794</xdr:colOff>
      <xdr:row>39</xdr:row>
      <xdr:rowOff>68268</xdr:rowOff>
    </xdr:from>
    <xdr:ext cx="599010" cy="259045"/>
    <xdr:sp macro="" textlink="">
      <xdr:nvSpPr>
        <xdr:cNvPr id="141" name="n_2mainValue【道路】&#10;一人当たり延長">
          <a:extLst>
            <a:ext uri="{FF2B5EF4-FFF2-40B4-BE49-F238E27FC236}">
              <a16:creationId xmlns:a16="http://schemas.microsoft.com/office/drawing/2014/main" id="{A4577C9B-F13A-4140-A9E4-758043762F2E}"/>
            </a:ext>
          </a:extLst>
        </xdr:cNvPr>
        <xdr:cNvSpPr txBox="1"/>
      </xdr:nvSpPr>
      <xdr:spPr>
        <a:xfrm>
          <a:off x="7444954" y="6606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132294</xdr:colOff>
      <xdr:row>39</xdr:row>
      <xdr:rowOff>81711</xdr:rowOff>
    </xdr:from>
    <xdr:ext cx="599010" cy="259045"/>
    <xdr:sp macro="" textlink="">
      <xdr:nvSpPr>
        <xdr:cNvPr id="142" name="n_3mainValue【道路】&#10;一人当たり延長">
          <a:extLst>
            <a:ext uri="{FF2B5EF4-FFF2-40B4-BE49-F238E27FC236}">
              <a16:creationId xmlns:a16="http://schemas.microsoft.com/office/drawing/2014/main" id="{C10FB7EF-BE50-4F8A-9F6D-91AF49DA841C}"/>
            </a:ext>
          </a:extLst>
        </xdr:cNvPr>
        <xdr:cNvSpPr txBox="1"/>
      </xdr:nvSpPr>
      <xdr:spPr>
        <a:xfrm>
          <a:off x="6670254" y="6619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F795530D-055A-4737-8824-67A45746543D}"/>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BD6CFBBA-BEFA-480B-8797-56C49F78A402}"/>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D2CAA6C2-5F4F-4645-BEAC-A716525FCB0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D0F40BA5-04BD-4C53-8751-0FC3C8F2456F}"/>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2F626413-B374-443D-8B64-42F4D3825B14}"/>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15D79360-AF6E-4BF7-8C2F-E54552371131}"/>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EBDEDFCF-6E06-4CCF-B4F2-900307B56117}"/>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36852C74-084E-40E0-8A5F-38EB5C74CE0F}"/>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71E0BA02-C795-4A45-A73E-711580A2B44D}"/>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31B6A63F-E42B-4B78-A95A-62806CEF2D97}"/>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41DC8CE5-C1BB-45F1-A72F-441DB20C2ECB}"/>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4" name="直線コネクタ 153">
          <a:extLst>
            <a:ext uri="{FF2B5EF4-FFF2-40B4-BE49-F238E27FC236}">
              <a16:creationId xmlns:a16="http://schemas.microsoft.com/office/drawing/2014/main" id="{5E3897AF-FBF8-4B73-B1E0-687EE185A653}"/>
            </a:ext>
          </a:extLst>
        </xdr:cNvPr>
        <xdr:cNvCxnSpPr/>
      </xdr:nvCxnSpPr>
      <xdr:spPr>
        <a:xfrm>
          <a:off x="670560" y="10859588"/>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5" name="テキスト ボックス 154">
          <a:extLst>
            <a:ext uri="{FF2B5EF4-FFF2-40B4-BE49-F238E27FC236}">
              <a16:creationId xmlns:a16="http://schemas.microsoft.com/office/drawing/2014/main" id="{766030D8-A85C-4CE4-B05F-791EE8D31438}"/>
            </a:ext>
          </a:extLst>
        </xdr:cNvPr>
        <xdr:cNvSpPr txBox="1"/>
      </xdr:nvSpPr>
      <xdr:spPr>
        <a:xfrm>
          <a:off x="27196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6" name="直線コネクタ 155">
          <a:extLst>
            <a:ext uri="{FF2B5EF4-FFF2-40B4-BE49-F238E27FC236}">
              <a16:creationId xmlns:a16="http://schemas.microsoft.com/office/drawing/2014/main" id="{57D148DA-A9BE-4378-8785-81B717B0772F}"/>
            </a:ext>
          </a:extLst>
        </xdr:cNvPr>
        <xdr:cNvCxnSpPr/>
      </xdr:nvCxnSpPr>
      <xdr:spPr>
        <a:xfrm>
          <a:off x="670560" y="1054063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7" name="テキスト ボックス 156">
          <a:extLst>
            <a:ext uri="{FF2B5EF4-FFF2-40B4-BE49-F238E27FC236}">
              <a16:creationId xmlns:a16="http://schemas.microsoft.com/office/drawing/2014/main" id="{D01AA06D-928E-4420-AE29-8C98BF06FB78}"/>
            </a:ext>
          </a:extLst>
        </xdr:cNvPr>
        <xdr:cNvSpPr txBox="1"/>
      </xdr:nvSpPr>
      <xdr:spPr>
        <a:xfrm>
          <a:off x="33608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8" name="直線コネクタ 157">
          <a:extLst>
            <a:ext uri="{FF2B5EF4-FFF2-40B4-BE49-F238E27FC236}">
              <a16:creationId xmlns:a16="http://schemas.microsoft.com/office/drawing/2014/main" id="{3C38F2C8-E8FB-473B-A094-6A4783E5473E}"/>
            </a:ext>
          </a:extLst>
        </xdr:cNvPr>
        <xdr:cNvCxnSpPr/>
      </xdr:nvCxnSpPr>
      <xdr:spPr>
        <a:xfrm>
          <a:off x="670560" y="1022168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9" name="テキスト ボックス 158">
          <a:extLst>
            <a:ext uri="{FF2B5EF4-FFF2-40B4-BE49-F238E27FC236}">
              <a16:creationId xmlns:a16="http://schemas.microsoft.com/office/drawing/2014/main" id="{35672031-D80C-4B8F-AFE1-9C7755D6F61F}"/>
            </a:ext>
          </a:extLst>
        </xdr:cNvPr>
        <xdr:cNvSpPr txBox="1"/>
      </xdr:nvSpPr>
      <xdr:spPr>
        <a:xfrm>
          <a:off x="33608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0" name="直線コネクタ 159">
          <a:extLst>
            <a:ext uri="{FF2B5EF4-FFF2-40B4-BE49-F238E27FC236}">
              <a16:creationId xmlns:a16="http://schemas.microsoft.com/office/drawing/2014/main" id="{526584DD-6309-479C-8B52-E3E858D9B019}"/>
            </a:ext>
          </a:extLst>
        </xdr:cNvPr>
        <xdr:cNvCxnSpPr/>
      </xdr:nvCxnSpPr>
      <xdr:spPr>
        <a:xfrm>
          <a:off x="670560" y="9898925"/>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1" name="テキスト ボックス 160">
          <a:extLst>
            <a:ext uri="{FF2B5EF4-FFF2-40B4-BE49-F238E27FC236}">
              <a16:creationId xmlns:a16="http://schemas.microsoft.com/office/drawing/2014/main" id="{207797CA-10FF-455C-8AD8-739CC6B5A15C}"/>
            </a:ext>
          </a:extLst>
        </xdr:cNvPr>
        <xdr:cNvSpPr txBox="1"/>
      </xdr:nvSpPr>
      <xdr:spPr>
        <a:xfrm>
          <a:off x="33608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2" name="直線コネクタ 161">
          <a:extLst>
            <a:ext uri="{FF2B5EF4-FFF2-40B4-BE49-F238E27FC236}">
              <a16:creationId xmlns:a16="http://schemas.microsoft.com/office/drawing/2014/main" id="{6A48F7C1-3B36-4067-9604-89222BD062E0}"/>
            </a:ext>
          </a:extLst>
        </xdr:cNvPr>
        <xdr:cNvCxnSpPr/>
      </xdr:nvCxnSpPr>
      <xdr:spPr>
        <a:xfrm>
          <a:off x="670560" y="957997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3" name="テキスト ボックス 162">
          <a:extLst>
            <a:ext uri="{FF2B5EF4-FFF2-40B4-BE49-F238E27FC236}">
              <a16:creationId xmlns:a16="http://schemas.microsoft.com/office/drawing/2014/main" id="{F40E97FF-1E42-48EF-92F4-7CAB39C31895}"/>
            </a:ext>
          </a:extLst>
        </xdr:cNvPr>
        <xdr:cNvSpPr txBox="1"/>
      </xdr:nvSpPr>
      <xdr:spPr>
        <a:xfrm>
          <a:off x="33608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4" name="直線コネクタ 163">
          <a:extLst>
            <a:ext uri="{FF2B5EF4-FFF2-40B4-BE49-F238E27FC236}">
              <a16:creationId xmlns:a16="http://schemas.microsoft.com/office/drawing/2014/main" id="{50A1C909-93A3-490B-8D59-F7488AF788A6}"/>
            </a:ext>
          </a:extLst>
        </xdr:cNvPr>
        <xdr:cNvCxnSpPr/>
      </xdr:nvCxnSpPr>
      <xdr:spPr>
        <a:xfrm>
          <a:off x="670560" y="9261022"/>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5" name="テキスト ボックス 164">
          <a:extLst>
            <a:ext uri="{FF2B5EF4-FFF2-40B4-BE49-F238E27FC236}">
              <a16:creationId xmlns:a16="http://schemas.microsoft.com/office/drawing/2014/main" id="{A50D7A34-14BA-4998-959F-AC563E5C9AB0}"/>
            </a:ext>
          </a:extLst>
        </xdr:cNvPr>
        <xdr:cNvSpPr txBox="1"/>
      </xdr:nvSpPr>
      <xdr:spPr>
        <a:xfrm>
          <a:off x="37734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a:extLst>
            <a:ext uri="{FF2B5EF4-FFF2-40B4-BE49-F238E27FC236}">
              <a16:creationId xmlns:a16="http://schemas.microsoft.com/office/drawing/2014/main" id="{87127437-9D98-42C8-9DA9-2979D22209BE}"/>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7" name="【橋りょう・トンネル】&#10;有形固定資産減価償却率グラフ枠">
          <a:extLst>
            <a:ext uri="{FF2B5EF4-FFF2-40B4-BE49-F238E27FC236}">
              <a16:creationId xmlns:a16="http://schemas.microsoft.com/office/drawing/2014/main" id="{62C01E4C-F8C4-423D-BB57-5584A491F4CB}"/>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1633</xdr:rowOff>
    </xdr:from>
    <xdr:to>
      <xdr:col>24</xdr:col>
      <xdr:colOff>62865</xdr:colOff>
      <xdr:row>64</xdr:row>
      <xdr:rowOff>65315</xdr:rowOff>
    </xdr:to>
    <xdr:cxnSp macro="">
      <xdr:nvCxnSpPr>
        <xdr:cNvPr id="168" name="直線コネクタ 167">
          <a:extLst>
            <a:ext uri="{FF2B5EF4-FFF2-40B4-BE49-F238E27FC236}">
              <a16:creationId xmlns:a16="http://schemas.microsoft.com/office/drawing/2014/main" id="{A21669AB-63FE-4A60-BAE5-CA6D56A15536}"/>
            </a:ext>
          </a:extLst>
        </xdr:cNvPr>
        <xdr:cNvCxnSpPr/>
      </xdr:nvCxnSpPr>
      <xdr:spPr>
        <a:xfrm flipV="1">
          <a:off x="4086225" y="9389473"/>
          <a:ext cx="0" cy="1404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69142</xdr:rowOff>
    </xdr:from>
    <xdr:ext cx="405111" cy="259045"/>
    <xdr:sp macro="" textlink="">
      <xdr:nvSpPr>
        <xdr:cNvPr id="169" name="【橋りょう・トンネル】&#10;有形固定資産減価償却率最小値テキスト">
          <a:extLst>
            <a:ext uri="{FF2B5EF4-FFF2-40B4-BE49-F238E27FC236}">
              <a16:creationId xmlns:a16="http://schemas.microsoft.com/office/drawing/2014/main" id="{F3C02959-E8E7-43ED-A1A6-9F9ED447FC29}"/>
            </a:ext>
          </a:extLst>
        </xdr:cNvPr>
        <xdr:cNvSpPr txBox="1"/>
      </xdr:nvSpPr>
      <xdr:spPr>
        <a:xfrm>
          <a:off x="412496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65315</xdr:rowOff>
    </xdr:from>
    <xdr:to>
      <xdr:col>24</xdr:col>
      <xdr:colOff>152400</xdr:colOff>
      <xdr:row>64</xdr:row>
      <xdr:rowOff>65315</xdr:rowOff>
    </xdr:to>
    <xdr:cxnSp macro="">
      <xdr:nvCxnSpPr>
        <xdr:cNvPr id="170" name="直線コネクタ 169">
          <a:extLst>
            <a:ext uri="{FF2B5EF4-FFF2-40B4-BE49-F238E27FC236}">
              <a16:creationId xmlns:a16="http://schemas.microsoft.com/office/drawing/2014/main" id="{A6FCBEE3-99E7-4AE1-9140-7E55ABE32BB1}"/>
            </a:ext>
          </a:extLst>
        </xdr:cNvPr>
        <xdr:cNvCxnSpPr/>
      </xdr:nvCxnSpPr>
      <xdr:spPr>
        <a:xfrm>
          <a:off x="402082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119760</xdr:rowOff>
    </xdr:from>
    <xdr:ext cx="340478" cy="259045"/>
    <xdr:sp macro="" textlink="">
      <xdr:nvSpPr>
        <xdr:cNvPr id="171" name="【橋りょう・トンネル】&#10;有形固定資産減価償却率最大値テキスト">
          <a:extLst>
            <a:ext uri="{FF2B5EF4-FFF2-40B4-BE49-F238E27FC236}">
              <a16:creationId xmlns:a16="http://schemas.microsoft.com/office/drawing/2014/main" id="{E89EA4E5-692C-42E2-983F-219A6CC167B3}"/>
            </a:ext>
          </a:extLst>
        </xdr:cNvPr>
        <xdr:cNvSpPr txBox="1"/>
      </xdr:nvSpPr>
      <xdr:spPr>
        <a:xfrm>
          <a:off x="4124960" y="91723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1633</xdr:rowOff>
    </xdr:from>
    <xdr:to>
      <xdr:col>24</xdr:col>
      <xdr:colOff>152400</xdr:colOff>
      <xdr:row>56</xdr:row>
      <xdr:rowOff>1633</xdr:rowOff>
    </xdr:to>
    <xdr:cxnSp macro="">
      <xdr:nvCxnSpPr>
        <xdr:cNvPr id="172" name="直線コネクタ 171">
          <a:extLst>
            <a:ext uri="{FF2B5EF4-FFF2-40B4-BE49-F238E27FC236}">
              <a16:creationId xmlns:a16="http://schemas.microsoft.com/office/drawing/2014/main" id="{5A5E4DB0-6374-436F-A8D1-7DB6AE4BBCBA}"/>
            </a:ext>
          </a:extLst>
        </xdr:cNvPr>
        <xdr:cNvCxnSpPr/>
      </xdr:nvCxnSpPr>
      <xdr:spPr>
        <a:xfrm>
          <a:off x="4020820" y="938947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136633</xdr:rowOff>
    </xdr:from>
    <xdr:ext cx="405111" cy="259045"/>
    <xdr:sp macro="" textlink="">
      <xdr:nvSpPr>
        <xdr:cNvPr id="173" name="【橋りょう・トンネル】&#10;有形固定資産減価償却率平均値テキスト">
          <a:extLst>
            <a:ext uri="{FF2B5EF4-FFF2-40B4-BE49-F238E27FC236}">
              <a16:creationId xmlns:a16="http://schemas.microsoft.com/office/drawing/2014/main" id="{C07CC8AE-B82E-4190-9B9B-977F5D105ABE}"/>
            </a:ext>
          </a:extLst>
        </xdr:cNvPr>
        <xdr:cNvSpPr txBox="1"/>
      </xdr:nvSpPr>
      <xdr:spPr>
        <a:xfrm>
          <a:off x="4124960" y="101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158206</xdr:rowOff>
    </xdr:from>
    <xdr:to>
      <xdr:col>24</xdr:col>
      <xdr:colOff>114300</xdr:colOff>
      <xdr:row>61</xdr:row>
      <xdr:rowOff>88356</xdr:rowOff>
    </xdr:to>
    <xdr:sp macro="" textlink="">
      <xdr:nvSpPr>
        <xdr:cNvPr id="174" name="フローチャート: 判断 173">
          <a:extLst>
            <a:ext uri="{FF2B5EF4-FFF2-40B4-BE49-F238E27FC236}">
              <a16:creationId xmlns:a16="http://schemas.microsoft.com/office/drawing/2014/main" id="{E7B85CCD-ABC6-415C-979B-87D0224552C4}"/>
            </a:ext>
          </a:extLst>
        </xdr:cNvPr>
        <xdr:cNvSpPr/>
      </xdr:nvSpPr>
      <xdr:spPr>
        <a:xfrm>
          <a:off x="4036060" y="102166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140244</xdr:rowOff>
    </xdr:from>
    <xdr:to>
      <xdr:col>20</xdr:col>
      <xdr:colOff>38100</xdr:colOff>
      <xdr:row>61</xdr:row>
      <xdr:rowOff>70394</xdr:rowOff>
    </xdr:to>
    <xdr:sp macro="" textlink="">
      <xdr:nvSpPr>
        <xdr:cNvPr id="175" name="フローチャート: 判断 174">
          <a:extLst>
            <a:ext uri="{FF2B5EF4-FFF2-40B4-BE49-F238E27FC236}">
              <a16:creationId xmlns:a16="http://schemas.microsoft.com/office/drawing/2014/main" id="{781187F6-8047-4B1A-8A03-6F8B2D3284CE}"/>
            </a:ext>
          </a:extLst>
        </xdr:cNvPr>
        <xdr:cNvSpPr/>
      </xdr:nvSpPr>
      <xdr:spPr>
        <a:xfrm>
          <a:off x="3312160" y="1019864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128815</xdr:rowOff>
    </xdr:from>
    <xdr:to>
      <xdr:col>15</xdr:col>
      <xdr:colOff>101600</xdr:colOff>
      <xdr:row>61</xdr:row>
      <xdr:rowOff>58965</xdr:rowOff>
    </xdr:to>
    <xdr:sp macro="" textlink="">
      <xdr:nvSpPr>
        <xdr:cNvPr id="176" name="フローチャート: 判断 175">
          <a:extLst>
            <a:ext uri="{FF2B5EF4-FFF2-40B4-BE49-F238E27FC236}">
              <a16:creationId xmlns:a16="http://schemas.microsoft.com/office/drawing/2014/main" id="{329CE516-7D95-4929-BFF9-CB555A0CBA97}"/>
            </a:ext>
          </a:extLst>
        </xdr:cNvPr>
        <xdr:cNvSpPr/>
      </xdr:nvSpPr>
      <xdr:spPr>
        <a:xfrm>
          <a:off x="2514600" y="10187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110853</xdr:rowOff>
    </xdr:from>
    <xdr:to>
      <xdr:col>10</xdr:col>
      <xdr:colOff>165100</xdr:colOff>
      <xdr:row>61</xdr:row>
      <xdr:rowOff>41003</xdr:rowOff>
    </xdr:to>
    <xdr:sp macro="" textlink="">
      <xdr:nvSpPr>
        <xdr:cNvPr id="177" name="フローチャート: 判断 176">
          <a:extLst>
            <a:ext uri="{FF2B5EF4-FFF2-40B4-BE49-F238E27FC236}">
              <a16:creationId xmlns:a16="http://schemas.microsoft.com/office/drawing/2014/main" id="{BB58C88A-BA0D-48EA-9F6D-2B346687A4B4}"/>
            </a:ext>
          </a:extLst>
        </xdr:cNvPr>
        <xdr:cNvSpPr/>
      </xdr:nvSpPr>
      <xdr:spPr>
        <a:xfrm>
          <a:off x="1739900" y="1016925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130447</xdr:rowOff>
    </xdr:from>
    <xdr:to>
      <xdr:col>6</xdr:col>
      <xdr:colOff>38100</xdr:colOff>
      <xdr:row>61</xdr:row>
      <xdr:rowOff>60597</xdr:rowOff>
    </xdr:to>
    <xdr:sp macro="" textlink="">
      <xdr:nvSpPr>
        <xdr:cNvPr id="178" name="フローチャート: 判断 177">
          <a:extLst>
            <a:ext uri="{FF2B5EF4-FFF2-40B4-BE49-F238E27FC236}">
              <a16:creationId xmlns:a16="http://schemas.microsoft.com/office/drawing/2014/main" id="{DE362E3E-6F38-4556-9BF1-C804D3245602}"/>
            </a:ext>
          </a:extLst>
        </xdr:cNvPr>
        <xdr:cNvSpPr/>
      </xdr:nvSpPr>
      <xdr:spPr>
        <a:xfrm>
          <a:off x="965200" y="1018884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8FCA4B75-ECD7-429D-A08B-ED636BA49696}"/>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7F42F89A-9259-48EC-A3FE-EB7E47225330}"/>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1" name="テキスト ボックス 180">
          <a:extLst>
            <a:ext uri="{FF2B5EF4-FFF2-40B4-BE49-F238E27FC236}">
              <a16:creationId xmlns:a16="http://schemas.microsoft.com/office/drawing/2014/main" id="{E0C9485B-E233-412C-B44E-E9A27E403AA0}"/>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252E386E-A7D2-433A-B733-52C314C2AB10}"/>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57416C1A-754F-4FB2-A9C8-498B3D104A50}"/>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130447</xdr:rowOff>
    </xdr:from>
    <xdr:to>
      <xdr:col>24</xdr:col>
      <xdr:colOff>114300</xdr:colOff>
      <xdr:row>61</xdr:row>
      <xdr:rowOff>60597</xdr:rowOff>
    </xdr:to>
    <xdr:sp macro="" textlink="">
      <xdr:nvSpPr>
        <xdr:cNvPr id="184" name="楕円 183">
          <a:extLst>
            <a:ext uri="{FF2B5EF4-FFF2-40B4-BE49-F238E27FC236}">
              <a16:creationId xmlns:a16="http://schemas.microsoft.com/office/drawing/2014/main" id="{7666CA10-C133-4704-8746-EFC0C9FC5A59}"/>
            </a:ext>
          </a:extLst>
        </xdr:cNvPr>
        <xdr:cNvSpPr/>
      </xdr:nvSpPr>
      <xdr:spPr>
        <a:xfrm>
          <a:off x="4036060" y="1018884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153324</xdr:rowOff>
    </xdr:from>
    <xdr:ext cx="405111" cy="259045"/>
    <xdr:sp macro="" textlink="">
      <xdr:nvSpPr>
        <xdr:cNvPr id="185" name="【橋りょう・トンネル】&#10;有形固定資産減価償却率該当値テキスト">
          <a:extLst>
            <a:ext uri="{FF2B5EF4-FFF2-40B4-BE49-F238E27FC236}">
              <a16:creationId xmlns:a16="http://schemas.microsoft.com/office/drawing/2014/main" id="{F8AAE98E-3D79-45BD-B9AA-08B72AF394AC}"/>
            </a:ext>
          </a:extLst>
        </xdr:cNvPr>
        <xdr:cNvSpPr txBox="1"/>
      </xdr:nvSpPr>
      <xdr:spPr>
        <a:xfrm>
          <a:off x="4124960"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115751</xdr:rowOff>
    </xdr:from>
    <xdr:to>
      <xdr:col>20</xdr:col>
      <xdr:colOff>38100</xdr:colOff>
      <xdr:row>61</xdr:row>
      <xdr:rowOff>45901</xdr:rowOff>
    </xdr:to>
    <xdr:sp macro="" textlink="">
      <xdr:nvSpPr>
        <xdr:cNvPr id="186" name="楕円 185">
          <a:extLst>
            <a:ext uri="{FF2B5EF4-FFF2-40B4-BE49-F238E27FC236}">
              <a16:creationId xmlns:a16="http://schemas.microsoft.com/office/drawing/2014/main" id="{0F8E9AEB-AB88-478F-B4C5-983CC621E5F7}"/>
            </a:ext>
          </a:extLst>
        </xdr:cNvPr>
        <xdr:cNvSpPr/>
      </xdr:nvSpPr>
      <xdr:spPr>
        <a:xfrm>
          <a:off x="3312160" y="1017415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166551</xdr:rowOff>
    </xdr:from>
    <xdr:to>
      <xdr:col>24</xdr:col>
      <xdr:colOff>63500</xdr:colOff>
      <xdr:row>61</xdr:row>
      <xdr:rowOff>9797</xdr:rowOff>
    </xdr:to>
    <xdr:cxnSp macro="">
      <xdr:nvCxnSpPr>
        <xdr:cNvPr id="187" name="直線コネクタ 186">
          <a:extLst>
            <a:ext uri="{FF2B5EF4-FFF2-40B4-BE49-F238E27FC236}">
              <a16:creationId xmlns:a16="http://schemas.microsoft.com/office/drawing/2014/main" id="{E55590F0-D480-473E-9379-6A71B1D4B644}"/>
            </a:ext>
          </a:extLst>
        </xdr:cNvPr>
        <xdr:cNvCxnSpPr/>
      </xdr:nvCxnSpPr>
      <xdr:spPr>
        <a:xfrm>
          <a:off x="3355340" y="10224951"/>
          <a:ext cx="73152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138612</xdr:rowOff>
    </xdr:from>
    <xdr:to>
      <xdr:col>15</xdr:col>
      <xdr:colOff>101600</xdr:colOff>
      <xdr:row>61</xdr:row>
      <xdr:rowOff>68762</xdr:rowOff>
    </xdr:to>
    <xdr:sp macro="" textlink="">
      <xdr:nvSpPr>
        <xdr:cNvPr id="188" name="楕円 187">
          <a:extLst>
            <a:ext uri="{FF2B5EF4-FFF2-40B4-BE49-F238E27FC236}">
              <a16:creationId xmlns:a16="http://schemas.microsoft.com/office/drawing/2014/main" id="{B5AFE599-94D9-4BE9-B0F1-028B97FC5772}"/>
            </a:ext>
          </a:extLst>
        </xdr:cNvPr>
        <xdr:cNvSpPr/>
      </xdr:nvSpPr>
      <xdr:spPr>
        <a:xfrm>
          <a:off x="2514600" y="1019701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166551</xdr:rowOff>
    </xdr:from>
    <xdr:to>
      <xdr:col>19</xdr:col>
      <xdr:colOff>177800</xdr:colOff>
      <xdr:row>61</xdr:row>
      <xdr:rowOff>17962</xdr:rowOff>
    </xdr:to>
    <xdr:cxnSp macro="">
      <xdr:nvCxnSpPr>
        <xdr:cNvPr id="189" name="直線コネクタ 188">
          <a:extLst>
            <a:ext uri="{FF2B5EF4-FFF2-40B4-BE49-F238E27FC236}">
              <a16:creationId xmlns:a16="http://schemas.microsoft.com/office/drawing/2014/main" id="{8E880C01-E47B-4B22-8504-DD70FA2740E5}"/>
            </a:ext>
          </a:extLst>
        </xdr:cNvPr>
        <xdr:cNvCxnSpPr/>
      </xdr:nvCxnSpPr>
      <xdr:spPr>
        <a:xfrm flipV="1">
          <a:off x="2565400" y="10224951"/>
          <a:ext cx="789940" cy="19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143510</xdr:rowOff>
    </xdr:from>
    <xdr:to>
      <xdr:col>10</xdr:col>
      <xdr:colOff>165100</xdr:colOff>
      <xdr:row>61</xdr:row>
      <xdr:rowOff>73660</xdr:rowOff>
    </xdr:to>
    <xdr:sp macro="" textlink="">
      <xdr:nvSpPr>
        <xdr:cNvPr id="190" name="楕円 189">
          <a:extLst>
            <a:ext uri="{FF2B5EF4-FFF2-40B4-BE49-F238E27FC236}">
              <a16:creationId xmlns:a16="http://schemas.microsoft.com/office/drawing/2014/main" id="{C9264016-6598-4FD3-9A93-29DBD7A78C68}"/>
            </a:ext>
          </a:extLst>
        </xdr:cNvPr>
        <xdr:cNvSpPr/>
      </xdr:nvSpPr>
      <xdr:spPr>
        <a:xfrm>
          <a:off x="1739900" y="102019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17962</xdr:rowOff>
    </xdr:from>
    <xdr:to>
      <xdr:col>15</xdr:col>
      <xdr:colOff>50800</xdr:colOff>
      <xdr:row>61</xdr:row>
      <xdr:rowOff>22860</xdr:rowOff>
    </xdr:to>
    <xdr:cxnSp macro="">
      <xdr:nvCxnSpPr>
        <xdr:cNvPr id="191" name="直線コネクタ 190">
          <a:extLst>
            <a:ext uri="{FF2B5EF4-FFF2-40B4-BE49-F238E27FC236}">
              <a16:creationId xmlns:a16="http://schemas.microsoft.com/office/drawing/2014/main" id="{2B1BEFAC-1DFF-41BC-AE14-42E157D9A185}"/>
            </a:ext>
          </a:extLst>
        </xdr:cNvPr>
        <xdr:cNvCxnSpPr/>
      </xdr:nvCxnSpPr>
      <xdr:spPr>
        <a:xfrm flipV="1">
          <a:off x="1790700" y="10244002"/>
          <a:ext cx="7747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61521</xdr:rowOff>
    </xdr:from>
    <xdr:ext cx="405111" cy="259045"/>
    <xdr:sp macro="" textlink="">
      <xdr:nvSpPr>
        <xdr:cNvPr id="192" name="n_1aveValue【橋りょう・トンネル】&#10;有形固定資産減価償却率">
          <a:extLst>
            <a:ext uri="{FF2B5EF4-FFF2-40B4-BE49-F238E27FC236}">
              <a16:creationId xmlns:a16="http://schemas.microsoft.com/office/drawing/2014/main" id="{9F3479C1-2AD9-4351-8325-959BE6C9853B}"/>
            </a:ext>
          </a:extLst>
        </xdr:cNvPr>
        <xdr:cNvSpPr txBox="1"/>
      </xdr:nvSpPr>
      <xdr:spPr>
        <a:xfrm>
          <a:off x="3170564" y="10287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75492</xdr:rowOff>
    </xdr:from>
    <xdr:ext cx="405111" cy="259045"/>
    <xdr:sp macro="" textlink="">
      <xdr:nvSpPr>
        <xdr:cNvPr id="193" name="n_2aveValue【橋りょう・トンネル】&#10;有形固定資産減価償却率">
          <a:extLst>
            <a:ext uri="{FF2B5EF4-FFF2-40B4-BE49-F238E27FC236}">
              <a16:creationId xmlns:a16="http://schemas.microsoft.com/office/drawing/2014/main" id="{4BF60D1C-070D-4B10-8250-A2FB1028911F}"/>
            </a:ext>
          </a:extLst>
        </xdr:cNvPr>
        <xdr:cNvSpPr txBox="1"/>
      </xdr:nvSpPr>
      <xdr:spPr>
        <a:xfrm>
          <a:off x="2385704" y="996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57530</xdr:rowOff>
    </xdr:from>
    <xdr:ext cx="405111" cy="259045"/>
    <xdr:sp macro="" textlink="">
      <xdr:nvSpPr>
        <xdr:cNvPr id="194" name="n_3aveValue【橋りょう・トンネル】&#10;有形固定資産減価償却率">
          <a:extLst>
            <a:ext uri="{FF2B5EF4-FFF2-40B4-BE49-F238E27FC236}">
              <a16:creationId xmlns:a16="http://schemas.microsoft.com/office/drawing/2014/main" id="{F6292331-B36A-449D-85D7-86E2DA541EF9}"/>
            </a:ext>
          </a:extLst>
        </xdr:cNvPr>
        <xdr:cNvSpPr txBox="1"/>
      </xdr:nvSpPr>
      <xdr:spPr>
        <a:xfrm>
          <a:off x="1611004" y="9948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77124</xdr:rowOff>
    </xdr:from>
    <xdr:ext cx="405111" cy="259045"/>
    <xdr:sp macro="" textlink="">
      <xdr:nvSpPr>
        <xdr:cNvPr id="195" name="n_4aveValue【橋りょう・トンネル】&#10;有形固定資産減価償却率">
          <a:extLst>
            <a:ext uri="{FF2B5EF4-FFF2-40B4-BE49-F238E27FC236}">
              <a16:creationId xmlns:a16="http://schemas.microsoft.com/office/drawing/2014/main" id="{4DD487FA-C171-448E-944D-E8A9CDFFAE59}"/>
            </a:ext>
          </a:extLst>
        </xdr:cNvPr>
        <xdr:cNvSpPr txBox="1"/>
      </xdr:nvSpPr>
      <xdr:spPr>
        <a:xfrm>
          <a:off x="836304" y="9967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62428</xdr:rowOff>
    </xdr:from>
    <xdr:ext cx="405111" cy="259045"/>
    <xdr:sp macro="" textlink="">
      <xdr:nvSpPr>
        <xdr:cNvPr id="196" name="n_1mainValue【橋りょう・トンネル】&#10;有形固定資産減価償却率">
          <a:extLst>
            <a:ext uri="{FF2B5EF4-FFF2-40B4-BE49-F238E27FC236}">
              <a16:creationId xmlns:a16="http://schemas.microsoft.com/office/drawing/2014/main" id="{F55F1523-0C09-42D3-A809-C8BFB97E0E69}"/>
            </a:ext>
          </a:extLst>
        </xdr:cNvPr>
        <xdr:cNvSpPr txBox="1"/>
      </xdr:nvSpPr>
      <xdr:spPr>
        <a:xfrm>
          <a:off x="3170564" y="995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59889</xdr:rowOff>
    </xdr:from>
    <xdr:ext cx="405111" cy="259045"/>
    <xdr:sp macro="" textlink="">
      <xdr:nvSpPr>
        <xdr:cNvPr id="197" name="n_2mainValue【橋りょう・トンネル】&#10;有形固定資産減価償却率">
          <a:extLst>
            <a:ext uri="{FF2B5EF4-FFF2-40B4-BE49-F238E27FC236}">
              <a16:creationId xmlns:a16="http://schemas.microsoft.com/office/drawing/2014/main" id="{1445C9AE-3657-4607-856D-4A69D84A5681}"/>
            </a:ext>
          </a:extLst>
        </xdr:cNvPr>
        <xdr:cNvSpPr txBox="1"/>
      </xdr:nvSpPr>
      <xdr:spPr>
        <a:xfrm>
          <a:off x="2385704" y="10285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64787</xdr:rowOff>
    </xdr:from>
    <xdr:ext cx="405111" cy="259045"/>
    <xdr:sp macro="" textlink="">
      <xdr:nvSpPr>
        <xdr:cNvPr id="198" name="n_3mainValue【橋りょう・トンネル】&#10;有形固定資産減価償却率">
          <a:extLst>
            <a:ext uri="{FF2B5EF4-FFF2-40B4-BE49-F238E27FC236}">
              <a16:creationId xmlns:a16="http://schemas.microsoft.com/office/drawing/2014/main" id="{2150FC95-AAA9-4575-A50B-0145108A5EE2}"/>
            </a:ext>
          </a:extLst>
        </xdr:cNvPr>
        <xdr:cNvSpPr txBox="1"/>
      </xdr:nvSpPr>
      <xdr:spPr>
        <a:xfrm>
          <a:off x="1611004" y="1029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9" name="正方形/長方形 198">
          <a:extLst>
            <a:ext uri="{FF2B5EF4-FFF2-40B4-BE49-F238E27FC236}">
              <a16:creationId xmlns:a16="http://schemas.microsoft.com/office/drawing/2014/main" id="{611CDCC3-E31E-411E-B63E-5FFA230CF9A0}"/>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0" name="正方形/長方形 199">
          <a:extLst>
            <a:ext uri="{FF2B5EF4-FFF2-40B4-BE49-F238E27FC236}">
              <a16:creationId xmlns:a16="http://schemas.microsoft.com/office/drawing/2014/main" id="{E8BE0186-1F26-4AB2-A4A7-A33117C3B204}"/>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1" name="正方形/長方形 200">
          <a:extLst>
            <a:ext uri="{FF2B5EF4-FFF2-40B4-BE49-F238E27FC236}">
              <a16:creationId xmlns:a16="http://schemas.microsoft.com/office/drawing/2014/main" id="{49162F15-A885-478F-8149-642213EE00DE}"/>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2" name="正方形/長方形 201">
          <a:extLst>
            <a:ext uri="{FF2B5EF4-FFF2-40B4-BE49-F238E27FC236}">
              <a16:creationId xmlns:a16="http://schemas.microsoft.com/office/drawing/2014/main" id="{CFFB397E-7392-4300-B2E1-0567D202E0FC}"/>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3" name="正方形/長方形 202">
          <a:extLst>
            <a:ext uri="{FF2B5EF4-FFF2-40B4-BE49-F238E27FC236}">
              <a16:creationId xmlns:a16="http://schemas.microsoft.com/office/drawing/2014/main" id="{0BEE2FC2-0975-4B5A-AF61-68809A5CD56A}"/>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4" name="正方形/長方形 203">
          <a:extLst>
            <a:ext uri="{FF2B5EF4-FFF2-40B4-BE49-F238E27FC236}">
              <a16:creationId xmlns:a16="http://schemas.microsoft.com/office/drawing/2014/main" id="{C75743A9-F62D-46BE-B542-F6E6D9078BF2}"/>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5" name="正方形/長方形 204">
          <a:extLst>
            <a:ext uri="{FF2B5EF4-FFF2-40B4-BE49-F238E27FC236}">
              <a16:creationId xmlns:a16="http://schemas.microsoft.com/office/drawing/2014/main" id="{494CB1F8-4DBA-4CBC-9B39-B708E2392DB2}"/>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287,214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6" name="正方形/長方形 205">
          <a:extLst>
            <a:ext uri="{FF2B5EF4-FFF2-40B4-BE49-F238E27FC236}">
              <a16:creationId xmlns:a16="http://schemas.microsoft.com/office/drawing/2014/main" id="{F60D69AA-F987-47E5-94A6-EEADFF2024B7}"/>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7" name="テキスト ボックス 206">
          <a:extLst>
            <a:ext uri="{FF2B5EF4-FFF2-40B4-BE49-F238E27FC236}">
              <a16:creationId xmlns:a16="http://schemas.microsoft.com/office/drawing/2014/main" id="{110BFABB-3FF7-42F8-82E0-029868A1DED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8" name="直線コネクタ 207">
          <a:extLst>
            <a:ext uri="{FF2B5EF4-FFF2-40B4-BE49-F238E27FC236}">
              <a16:creationId xmlns:a16="http://schemas.microsoft.com/office/drawing/2014/main" id="{5B40172E-4D51-4D6E-A601-16ED271002A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09" name="直線コネクタ 208">
          <a:extLst>
            <a:ext uri="{FF2B5EF4-FFF2-40B4-BE49-F238E27FC236}">
              <a16:creationId xmlns:a16="http://schemas.microsoft.com/office/drawing/2014/main" id="{9E0BAAD0-993A-498C-8D60-143598B7D056}"/>
            </a:ext>
          </a:extLst>
        </xdr:cNvPr>
        <xdr:cNvCxnSpPr/>
      </xdr:nvCxnSpPr>
      <xdr:spPr>
        <a:xfrm>
          <a:off x="5826760" y="1072896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0" name="テキスト ボックス 209">
          <a:extLst>
            <a:ext uri="{FF2B5EF4-FFF2-40B4-BE49-F238E27FC236}">
              <a16:creationId xmlns:a16="http://schemas.microsoft.com/office/drawing/2014/main" id="{86618E96-8FFB-42DB-86AB-BDFF6ACCFA01}"/>
            </a:ext>
          </a:extLst>
        </xdr:cNvPr>
        <xdr:cNvSpPr txBox="1"/>
      </xdr:nvSpPr>
      <xdr:spPr>
        <a:xfrm>
          <a:off x="5600834" y="1059054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1" name="直線コネクタ 210">
          <a:extLst>
            <a:ext uri="{FF2B5EF4-FFF2-40B4-BE49-F238E27FC236}">
              <a16:creationId xmlns:a16="http://schemas.microsoft.com/office/drawing/2014/main" id="{C9F476A5-DC50-489F-B72F-5865F98411DF}"/>
            </a:ext>
          </a:extLst>
        </xdr:cNvPr>
        <xdr:cNvCxnSpPr/>
      </xdr:nvCxnSpPr>
      <xdr:spPr>
        <a:xfrm>
          <a:off x="5826760" y="1028319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12" name="テキスト ボックス 211">
          <a:extLst>
            <a:ext uri="{FF2B5EF4-FFF2-40B4-BE49-F238E27FC236}">
              <a16:creationId xmlns:a16="http://schemas.microsoft.com/office/drawing/2014/main" id="{8B47E328-591B-45A1-B04E-E3F58EC4EE69}"/>
            </a:ext>
          </a:extLst>
        </xdr:cNvPr>
        <xdr:cNvSpPr txBox="1"/>
      </xdr:nvSpPr>
      <xdr:spPr>
        <a:xfrm>
          <a:off x="520976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13" name="直線コネクタ 212">
          <a:extLst>
            <a:ext uri="{FF2B5EF4-FFF2-40B4-BE49-F238E27FC236}">
              <a16:creationId xmlns:a16="http://schemas.microsoft.com/office/drawing/2014/main" id="{365CC650-F88E-4C1D-96E9-F229AC72A480}"/>
            </a:ext>
          </a:extLst>
        </xdr:cNvPr>
        <xdr:cNvCxnSpPr/>
      </xdr:nvCxnSpPr>
      <xdr:spPr>
        <a:xfrm>
          <a:off x="5826760" y="98374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14" name="テキスト ボックス 213">
          <a:extLst>
            <a:ext uri="{FF2B5EF4-FFF2-40B4-BE49-F238E27FC236}">
              <a16:creationId xmlns:a16="http://schemas.microsoft.com/office/drawing/2014/main" id="{7E47B327-02ED-4BB2-BBF9-12FA775EDD8B}"/>
            </a:ext>
          </a:extLst>
        </xdr:cNvPr>
        <xdr:cNvSpPr txBox="1"/>
      </xdr:nvSpPr>
      <xdr:spPr>
        <a:xfrm>
          <a:off x="5209768" y="969900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15" name="直線コネクタ 214">
          <a:extLst>
            <a:ext uri="{FF2B5EF4-FFF2-40B4-BE49-F238E27FC236}">
              <a16:creationId xmlns:a16="http://schemas.microsoft.com/office/drawing/2014/main" id="{95BEED35-3B21-4813-AD10-83A872E3A781}"/>
            </a:ext>
          </a:extLst>
        </xdr:cNvPr>
        <xdr:cNvCxnSpPr/>
      </xdr:nvCxnSpPr>
      <xdr:spPr>
        <a:xfrm>
          <a:off x="5826760" y="93878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16" name="テキスト ボックス 215">
          <a:extLst>
            <a:ext uri="{FF2B5EF4-FFF2-40B4-BE49-F238E27FC236}">
              <a16:creationId xmlns:a16="http://schemas.microsoft.com/office/drawing/2014/main" id="{BC5DB388-CE2C-4059-BC55-0708B6269D55}"/>
            </a:ext>
          </a:extLst>
        </xdr:cNvPr>
        <xdr:cNvSpPr txBox="1"/>
      </xdr:nvSpPr>
      <xdr:spPr>
        <a:xfrm>
          <a:off x="5209768" y="92494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7" name="直線コネクタ 216">
          <a:extLst>
            <a:ext uri="{FF2B5EF4-FFF2-40B4-BE49-F238E27FC236}">
              <a16:creationId xmlns:a16="http://schemas.microsoft.com/office/drawing/2014/main" id="{F4C81EF7-62D5-4614-AE4E-5DD2E9D9D1F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8" name="テキスト ボックス 217">
          <a:extLst>
            <a:ext uri="{FF2B5EF4-FFF2-40B4-BE49-F238E27FC236}">
              <a16:creationId xmlns:a16="http://schemas.microsoft.com/office/drawing/2014/main" id="{88C4FDB7-7CA0-4EA0-B1F8-948EC9F07E2D}"/>
            </a:ext>
          </a:extLst>
        </xdr:cNvPr>
        <xdr:cNvSpPr txBox="1"/>
      </xdr:nvSpPr>
      <xdr:spPr>
        <a:xfrm>
          <a:off x="5209768" y="880365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9" name="【橋りょう・トンネル】&#10;一人当たり有形固定資産（償却資産）額グラフ枠">
          <a:extLst>
            <a:ext uri="{FF2B5EF4-FFF2-40B4-BE49-F238E27FC236}">
              <a16:creationId xmlns:a16="http://schemas.microsoft.com/office/drawing/2014/main" id="{7546FDCC-823E-45E5-B0B3-1C6247006208}"/>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46193</xdr:rowOff>
    </xdr:from>
    <xdr:to>
      <xdr:col>54</xdr:col>
      <xdr:colOff>189865</xdr:colOff>
      <xdr:row>63</xdr:row>
      <xdr:rowOff>169890</xdr:rowOff>
    </xdr:to>
    <xdr:cxnSp macro="">
      <xdr:nvCxnSpPr>
        <xdr:cNvPr id="220" name="直線コネクタ 219">
          <a:extLst>
            <a:ext uri="{FF2B5EF4-FFF2-40B4-BE49-F238E27FC236}">
              <a16:creationId xmlns:a16="http://schemas.microsoft.com/office/drawing/2014/main" id="{668D13C5-DAD7-4734-92C2-1FA4141B7B37}"/>
            </a:ext>
          </a:extLst>
        </xdr:cNvPr>
        <xdr:cNvCxnSpPr/>
      </xdr:nvCxnSpPr>
      <xdr:spPr>
        <a:xfrm flipV="1">
          <a:off x="9219565" y="9266393"/>
          <a:ext cx="0" cy="14648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2267</xdr:rowOff>
    </xdr:from>
    <xdr:ext cx="469744" cy="259045"/>
    <xdr:sp macro="" textlink="">
      <xdr:nvSpPr>
        <xdr:cNvPr id="221" name="【橋りょう・トンネル】&#10;一人当たり有形固定資産（償却資産）額最小値テキスト">
          <a:extLst>
            <a:ext uri="{FF2B5EF4-FFF2-40B4-BE49-F238E27FC236}">
              <a16:creationId xmlns:a16="http://schemas.microsoft.com/office/drawing/2014/main" id="{EE23A12B-0F0B-499E-9F71-17563D12BD46}"/>
            </a:ext>
          </a:extLst>
        </xdr:cNvPr>
        <xdr:cNvSpPr txBox="1"/>
      </xdr:nvSpPr>
      <xdr:spPr>
        <a:xfrm>
          <a:off x="9258300" y="1073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169890</xdr:rowOff>
    </xdr:from>
    <xdr:to>
      <xdr:col>55</xdr:col>
      <xdr:colOff>88900</xdr:colOff>
      <xdr:row>63</xdr:row>
      <xdr:rowOff>169890</xdr:rowOff>
    </xdr:to>
    <xdr:cxnSp macro="">
      <xdr:nvCxnSpPr>
        <xdr:cNvPr id="222" name="直線コネクタ 221">
          <a:extLst>
            <a:ext uri="{FF2B5EF4-FFF2-40B4-BE49-F238E27FC236}">
              <a16:creationId xmlns:a16="http://schemas.microsoft.com/office/drawing/2014/main" id="{311920ED-ECB8-49CE-AD13-3C323142E056}"/>
            </a:ext>
          </a:extLst>
        </xdr:cNvPr>
        <xdr:cNvCxnSpPr/>
      </xdr:nvCxnSpPr>
      <xdr:spPr>
        <a:xfrm>
          <a:off x="9154160" y="107312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164320</xdr:rowOff>
    </xdr:from>
    <xdr:ext cx="690189" cy="259045"/>
    <xdr:sp macro="" textlink="">
      <xdr:nvSpPr>
        <xdr:cNvPr id="223" name="【橋りょう・トンネル】&#10;一人当たり有形固定資産（償却資産）額最大値テキスト">
          <a:extLst>
            <a:ext uri="{FF2B5EF4-FFF2-40B4-BE49-F238E27FC236}">
              <a16:creationId xmlns:a16="http://schemas.microsoft.com/office/drawing/2014/main" id="{A5BA3538-965D-4E59-B450-FBAA2573FC25}"/>
            </a:ext>
          </a:extLst>
        </xdr:cNvPr>
        <xdr:cNvSpPr txBox="1"/>
      </xdr:nvSpPr>
      <xdr:spPr>
        <a:xfrm>
          <a:off x="9258300" y="90492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6,547,929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46193</xdr:rowOff>
    </xdr:from>
    <xdr:to>
      <xdr:col>55</xdr:col>
      <xdr:colOff>88900</xdr:colOff>
      <xdr:row>55</xdr:row>
      <xdr:rowOff>46193</xdr:rowOff>
    </xdr:to>
    <xdr:cxnSp macro="">
      <xdr:nvCxnSpPr>
        <xdr:cNvPr id="224" name="直線コネクタ 223">
          <a:extLst>
            <a:ext uri="{FF2B5EF4-FFF2-40B4-BE49-F238E27FC236}">
              <a16:creationId xmlns:a16="http://schemas.microsoft.com/office/drawing/2014/main" id="{3DA427CD-311B-4302-A990-A41DA3DC9050}"/>
            </a:ext>
          </a:extLst>
        </xdr:cNvPr>
        <xdr:cNvCxnSpPr/>
      </xdr:nvCxnSpPr>
      <xdr:spPr>
        <a:xfrm>
          <a:off x="9154160" y="926639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160317</xdr:rowOff>
    </xdr:from>
    <xdr:ext cx="690189" cy="259045"/>
    <xdr:sp macro="" textlink="">
      <xdr:nvSpPr>
        <xdr:cNvPr id="225" name="【橋りょう・トンネル】&#10;一人当たり有形固定資産（償却資産）額平均値テキスト">
          <a:extLst>
            <a:ext uri="{FF2B5EF4-FFF2-40B4-BE49-F238E27FC236}">
              <a16:creationId xmlns:a16="http://schemas.microsoft.com/office/drawing/2014/main" id="{7C282AE5-2919-4AAA-8FCD-95D32EF24FA7}"/>
            </a:ext>
          </a:extLst>
        </xdr:cNvPr>
        <xdr:cNvSpPr txBox="1"/>
      </xdr:nvSpPr>
      <xdr:spPr>
        <a:xfrm>
          <a:off x="9258300" y="10386357"/>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10440</xdr:rowOff>
    </xdr:from>
    <xdr:to>
      <xdr:col>55</xdr:col>
      <xdr:colOff>50800</xdr:colOff>
      <xdr:row>62</xdr:row>
      <xdr:rowOff>112040</xdr:rowOff>
    </xdr:to>
    <xdr:sp macro="" textlink="">
      <xdr:nvSpPr>
        <xdr:cNvPr id="226" name="フローチャート: 判断 225">
          <a:extLst>
            <a:ext uri="{FF2B5EF4-FFF2-40B4-BE49-F238E27FC236}">
              <a16:creationId xmlns:a16="http://schemas.microsoft.com/office/drawing/2014/main" id="{0329B379-EE97-401A-94EB-4328E696B3DF}"/>
            </a:ext>
          </a:extLst>
        </xdr:cNvPr>
        <xdr:cNvSpPr/>
      </xdr:nvSpPr>
      <xdr:spPr>
        <a:xfrm>
          <a:off x="9192260" y="1040412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18297</xdr:rowOff>
    </xdr:from>
    <xdr:to>
      <xdr:col>50</xdr:col>
      <xdr:colOff>165100</xdr:colOff>
      <xdr:row>62</xdr:row>
      <xdr:rowOff>119897</xdr:rowOff>
    </xdr:to>
    <xdr:sp macro="" textlink="">
      <xdr:nvSpPr>
        <xdr:cNvPr id="227" name="フローチャート: 判断 226">
          <a:extLst>
            <a:ext uri="{FF2B5EF4-FFF2-40B4-BE49-F238E27FC236}">
              <a16:creationId xmlns:a16="http://schemas.microsoft.com/office/drawing/2014/main" id="{AC977029-EDDC-4EDF-82E1-2A52844169D4}"/>
            </a:ext>
          </a:extLst>
        </xdr:cNvPr>
        <xdr:cNvSpPr/>
      </xdr:nvSpPr>
      <xdr:spPr>
        <a:xfrm>
          <a:off x="8445500" y="10411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30001</xdr:rowOff>
    </xdr:from>
    <xdr:to>
      <xdr:col>46</xdr:col>
      <xdr:colOff>38100</xdr:colOff>
      <xdr:row>62</xdr:row>
      <xdr:rowOff>131601</xdr:rowOff>
    </xdr:to>
    <xdr:sp macro="" textlink="">
      <xdr:nvSpPr>
        <xdr:cNvPr id="228" name="フローチャート: 判断 227">
          <a:extLst>
            <a:ext uri="{FF2B5EF4-FFF2-40B4-BE49-F238E27FC236}">
              <a16:creationId xmlns:a16="http://schemas.microsoft.com/office/drawing/2014/main" id="{F6689628-F3D5-44CE-899E-CB1DF54BA57B}"/>
            </a:ext>
          </a:extLst>
        </xdr:cNvPr>
        <xdr:cNvSpPr/>
      </xdr:nvSpPr>
      <xdr:spPr>
        <a:xfrm>
          <a:off x="7670800" y="1042368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38253</xdr:rowOff>
    </xdr:from>
    <xdr:to>
      <xdr:col>41</xdr:col>
      <xdr:colOff>101600</xdr:colOff>
      <xdr:row>62</xdr:row>
      <xdr:rowOff>139853</xdr:rowOff>
    </xdr:to>
    <xdr:sp macro="" textlink="">
      <xdr:nvSpPr>
        <xdr:cNvPr id="229" name="フローチャート: 判断 228">
          <a:extLst>
            <a:ext uri="{FF2B5EF4-FFF2-40B4-BE49-F238E27FC236}">
              <a16:creationId xmlns:a16="http://schemas.microsoft.com/office/drawing/2014/main" id="{9E6AA2D1-76AE-4D68-B2D9-CCD77DC9E055}"/>
            </a:ext>
          </a:extLst>
        </xdr:cNvPr>
        <xdr:cNvSpPr/>
      </xdr:nvSpPr>
      <xdr:spPr>
        <a:xfrm>
          <a:off x="6873240" y="10431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8763</xdr:rowOff>
    </xdr:from>
    <xdr:to>
      <xdr:col>36</xdr:col>
      <xdr:colOff>165100</xdr:colOff>
      <xdr:row>62</xdr:row>
      <xdr:rowOff>110363</xdr:rowOff>
    </xdr:to>
    <xdr:sp macro="" textlink="">
      <xdr:nvSpPr>
        <xdr:cNvPr id="230" name="フローチャート: 判断 229">
          <a:extLst>
            <a:ext uri="{FF2B5EF4-FFF2-40B4-BE49-F238E27FC236}">
              <a16:creationId xmlns:a16="http://schemas.microsoft.com/office/drawing/2014/main" id="{4C6F3806-2F91-4267-B96E-3EEF65689F4F}"/>
            </a:ext>
          </a:extLst>
        </xdr:cNvPr>
        <xdr:cNvSpPr/>
      </xdr:nvSpPr>
      <xdr:spPr>
        <a:xfrm>
          <a:off x="6098540" y="1040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1" name="テキスト ボックス 230">
          <a:extLst>
            <a:ext uri="{FF2B5EF4-FFF2-40B4-BE49-F238E27FC236}">
              <a16:creationId xmlns:a16="http://schemas.microsoft.com/office/drawing/2014/main" id="{153C2C2A-383C-4C37-9B7B-0FBBA37C89BA}"/>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A3F04F75-7EC0-48E9-A2A6-D812FB6744A0}"/>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261D94EE-9476-4508-97FC-753B6BBE8892}"/>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2364EB05-9B5A-46BD-9609-E8C7BAFBBB6F}"/>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0B485716-59F4-4CB1-A8FF-2054A366DE72}"/>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161847</xdr:rowOff>
    </xdr:from>
    <xdr:to>
      <xdr:col>55</xdr:col>
      <xdr:colOff>50800</xdr:colOff>
      <xdr:row>61</xdr:row>
      <xdr:rowOff>91997</xdr:rowOff>
    </xdr:to>
    <xdr:sp macro="" textlink="">
      <xdr:nvSpPr>
        <xdr:cNvPr id="236" name="楕円 235">
          <a:extLst>
            <a:ext uri="{FF2B5EF4-FFF2-40B4-BE49-F238E27FC236}">
              <a16:creationId xmlns:a16="http://schemas.microsoft.com/office/drawing/2014/main" id="{3DE111F5-8825-4855-A38A-22C4F962B93E}"/>
            </a:ext>
          </a:extLst>
        </xdr:cNvPr>
        <xdr:cNvSpPr/>
      </xdr:nvSpPr>
      <xdr:spPr>
        <a:xfrm>
          <a:off x="9192260" y="1022024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13274</xdr:rowOff>
    </xdr:from>
    <xdr:ext cx="690189" cy="259045"/>
    <xdr:sp macro="" textlink="">
      <xdr:nvSpPr>
        <xdr:cNvPr id="237" name="【橋りょう・トンネル】&#10;一人当たり有形固定資産（償却資産）額該当値テキスト">
          <a:extLst>
            <a:ext uri="{FF2B5EF4-FFF2-40B4-BE49-F238E27FC236}">
              <a16:creationId xmlns:a16="http://schemas.microsoft.com/office/drawing/2014/main" id="{7701FAC2-AACD-49BE-917E-92E01F434965}"/>
            </a:ext>
          </a:extLst>
        </xdr:cNvPr>
        <xdr:cNvSpPr txBox="1"/>
      </xdr:nvSpPr>
      <xdr:spPr>
        <a:xfrm>
          <a:off x="9258300" y="100716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2,069,784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5252</xdr:rowOff>
    </xdr:from>
    <xdr:to>
      <xdr:col>50</xdr:col>
      <xdr:colOff>165100</xdr:colOff>
      <xdr:row>61</xdr:row>
      <xdr:rowOff>106852</xdr:rowOff>
    </xdr:to>
    <xdr:sp macro="" textlink="">
      <xdr:nvSpPr>
        <xdr:cNvPr id="238" name="楕円 237">
          <a:extLst>
            <a:ext uri="{FF2B5EF4-FFF2-40B4-BE49-F238E27FC236}">
              <a16:creationId xmlns:a16="http://schemas.microsoft.com/office/drawing/2014/main" id="{F2E8B154-19CF-4941-B69B-CD9983717536}"/>
            </a:ext>
          </a:extLst>
        </xdr:cNvPr>
        <xdr:cNvSpPr/>
      </xdr:nvSpPr>
      <xdr:spPr>
        <a:xfrm>
          <a:off x="8445500" y="1023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41197</xdr:rowOff>
    </xdr:from>
    <xdr:to>
      <xdr:col>55</xdr:col>
      <xdr:colOff>0</xdr:colOff>
      <xdr:row>61</xdr:row>
      <xdr:rowOff>56052</xdr:rowOff>
    </xdr:to>
    <xdr:cxnSp macro="">
      <xdr:nvCxnSpPr>
        <xdr:cNvPr id="239" name="直線コネクタ 238">
          <a:extLst>
            <a:ext uri="{FF2B5EF4-FFF2-40B4-BE49-F238E27FC236}">
              <a16:creationId xmlns:a16="http://schemas.microsoft.com/office/drawing/2014/main" id="{5FE989B0-E50C-4BCE-832B-6ABAB196A687}"/>
            </a:ext>
          </a:extLst>
        </xdr:cNvPr>
        <xdr:cNvCxnSpPr/>
      </xdr:nvCxnSpPr>
      <xdr:spPr>
        <a:xfrm flipV="1">
          <a:off x="8496300" y="10267237"/>
          <a:ext cx="723900" cy="14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38864</xdr:rowOff>
    </xdr:from>
    <xdr:to>
      <xdr:col>46</xdr:col>
      <xdr:colOff>38100</xdr:colOff>
      <xdr:row>61</xdr:row>
      <xdr:rowOff>140464</xdr:rowOff>
    </xdr:to>
    <xdr:sp macro="" textlink="">
      <xdr:nvSpPr>
        <xdr:cNvPr id="240" name="楕円 239">
          <a:extLst>
            <a:ext uri="{FF2B5EF4-FFF2-40B4-BE49-F238E27FC236}">
              <a16:creationId xmlns:a16="http://schemas.microsoft.com/office/drawing/2014/main" id="{A3657859-D7B8-49DD-9DD9-8078C5C6E971}"/>
            </a:ext>
          </a:extLst>
        </xdr:cNvPr>
        <xdr:cNvSpPr/>
      </xdr:nvSpPr>
      <xdr:spPr>
        <a:xfrm>
          <a:off x="7670800" y="1026490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56052</xdr:rowOff>
    </xdr:from>
    <xdr:to>
      <xdr:col>50</xdr:col>
      <xdr:colOff>114300</xdr:colOff>
      <xdr:row>61</xdr:row>
      <xdr:rowOff>89664</xdr:rowOff>
    </xdr:to>
    <xdr:cxnSp macro="">
      <xdr:nvCxnSpPr>
        <xdr:cNvPr id="241" name="直線コネクタ 240">
          <a:extLst>
            <a:ext uri="{FF2B5EF4-FFF2-40B4-BE49-F238E27FC236}">
              <a16:creationId xmlns:a16="http://schemas.microsoft.com/office/drawing/2014/main" id="{670243BB-D7DB-4229-A296-2EF14ADEAFBE}"/>
            </a:ext>
          </a:extLst>
        </xdr:cNvPr>
        <xdr:cNvCxnSpPr/>
      </xdr:nvCxnSpPr>
      <xdr:spPr>
        <a:xfrm flipV="1">
          <a:off x="7713980" y="10282092"/>
          <a:ext cx="782320" cy="33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67982</xdr:rowOff>
    </xdr:from>
    <xdr:to>
      <xdr:col>41</xdr:col>
      <xdr:colOff>101600</xdr:colOff>
      <xdr:row>61</xdr:row>
      <xdr:rowOff>169582</xdr:rowOff>
    </xdr:to>
    <xdr:sp macro="" textlink="">
      <xdr:nvSpPr>
        <xdr:cNvPr id="242" name="楕円 241">
          <a:extLst>
            <a:ext uri="{FF2B5EF4-FFF2-40B4-BE49-F238E27FC236}">
              <a16:creationId xmlns:a16="http://schemas.microsoft.com/office/drawing/2014/main" id="{4FAB654E-053B-4E98-AA5F-942702497B94}"/>
            </a:ext>
          </a:extLst>
        </xdr:cNvPr>
        <xdr:cNvSpPr/>
      </xdr:nvSpPr>
      <xdr:spPr>
        <a:xfrm>
          <a:off x="6873240" y="10294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89664</xdr:rowOff>
    </xdr:from>
    <xdr:to>
      <xdr:col>45</xdr:col>
      <xdr:colOff>177800</xdr:colOff>
      <xdr:row>61</xdr:row>
      <xdr:rowOff>118782</xdr:rowOff>
    </xdr:to>
    <xdr:cxnSp macro="">
      <xdr:nvCxnSpPr>
        <xdr:cNvPr id="243" name="直線コネクタ 242">
          <a:extLst>
            <a:ext uri="{FF2B5EF4-FFF2-40B4-BE49-F238E27FC236}">
              <a16:creationId xmlns:a16="http://schemas.microsoft.com/office/drawing/2014/main" id="{BC833B9D-48F7-4B13-862F-6FA03A189D55}"/>
            </a:ext>
          </a:extLst>
        </xdr:cNvPr>
        <xdr:cNvCxnSpPr/>
      </xdr:nvCxnSpPr>
      <xdr:spPr>
        <a:xfrm flipV="1">
          <a:off x="6924040" y="10315704"/>
          <a:ext cx="789940" cy="29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62</xdr:row>
      <xdr:rowOff>111024</xdr:rowOff>
    </xdr:from>
    <xdr:ext cx="690189" cy="259045"/>
    <xdr:sp macro="" textlink="">
      <xdr:nvSpPr>
        <xdr:cNvPr id="244" name="n_1aveValue【橋りょう・トンネル】&#10;一人当たり有形固定資産（償却資産）額">
          <a:extLst>
            <a:ext uri="{FF2B5EF4-FFF2-40B4-BE49-F238E27FC236}">
              <a16:creationId xmlns:a16="http://schemas.microsoft.com/office/drawing/2014/main" id="{6324FEF8-DB98-42D6-9236-7EBAED99A3C8}"/>
            </a:ext>
          </a:extLst>
        </xdr:cNvPr>
        <xdr:cNvSpPr txBox="1"/>
      </xdr:nvSpPr>
      <xdr:spPr>
        <a:xfrm>
          <a:off x="8184225" y="105047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62</xdr:row>
      <xdr:rowOff>122728</xdr:rowOff>
    </xdr:from>
    <xdr:ext cx="690189" cy="259045"/>
    <xdr:sp macro="" textlink="">
      <xdr:nvSpPr>
        <xdr:cNvPr id="245" name="n_2aveValue【橋りょう・トンネル】&#10;一人当たり有形固定資産（償却資産）額">
          <a:extLst>
            <a:ext uri="{FF2B5EF4-FFF2-40B4-BE49-F238E27FC236}">
              <a16:creationId xmlns:a16="http://schemas.microsoft.com/office/drawing/2014/main" id="{31016C24-9566-44CD-AC2A-DC37E2952EE5}"/>
            </a:ext>
          </a:extLst>
        </xdr:cNvPr>
        <xdr:cNvSpPr txBox="1"/>
      </xdr:nvSpPr>
      <xdr:spPr>
        <a:xfrm>
          <a:off x="7399365" y="1051640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62</xdr:row>
      <xdr:rowOff>130980</xdr:rowOff>
    </xdr:from>
    <xdr:ext cx="690189" cy="259045"/>
    <xdr:sp macro="" textlink="">
      <xdr:nvSpPr>
        <xdr:cNvPr id="246" name="n_3aveValue【橋りょう・トンネル】&#10;一人当たり有形固定資産（償却資産）額">
          <a:extLst>
            <a:ext uri="{FF2B5EF4-FFF2-40B4-BE49-F238E27FC236}">
              <a16:creationId xmlns:a16="http://schemas.microsoft.com/office/drawing/2014/main" id="{34B7C688-7299-46B0-A884-675A43DFFA45}"/>
            </a:ext>
          </a:extLst>
        </xdr:cNvPr>
        <xdr:cNvSpPr txBox="1"/>
      </xdr:nvSpPr>
      <xdr:spPr>
        <a:xfrm>
          <a:off x="6624665" y="105246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60</xdr:row>
      <xdr:rowOff>126890</xdr:rowOff>
    </xdr:from>
    <xdr:ext cx="690189" cy="259045"/>
    <xdr:sp macro="" textlink="">
      <xdr:nvSpPr>
        <xdr:cNvPr id="247" name="n_4aveValue【橋りょう・トンネル】&#10;一人当たり有形固定資産（償却資産）額">
          <a:extLst>
            <a:ext uri="{FF2B5EF4-FFF2-40B4-BE49-F238E27FC236}">
              <a16:creationId xmlns:a16="http://schemas.microsoft.com/office/drawing/2014/main" id="{45FB41EB-882A-4B50-AC36-B03E65E45952}"/>
            </a:ext>
          </a:extLst>
        </xdr:cNvPr>
        <xdr:cNvSpPr txBox="1"/>
      </xdr:nvSpPr>
      <xdr:spPr>
        <a:xfrm>
          <a:off x="5849965" y="101852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1,239,446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59</xdr:row>
      <xdr:rowOff>123379</xdr:rowOff>
    </xdr:from>
    <xdr:ext cx="690189" cy="259045"/>
    <xdr:sp macro="" textlink="">
      <xdr:nvSpPr>
        <xdr:cNvPr id="248" name="n_1mainValue【橋りょう・トンネル】&#10;一人当たり有形固定資産（償却資産）額">
          <a:extLst>
            <a:ext uri="{FF2B5EF4-FFF2-40B4-BE49-F238E27FC236}">
              <a16:creationId xmlns:a16="http://schemas.microsoft.com/office/drawing/2014/main" id="{7DADCA33-E2EE-4A5A-B606-BC308A6E5650}"/>
            </a:ext>
          </a:extLst>
        </xdr:cNvPr>
        <xdr:cNvSpPr txBox="1"/>
      </xdr:nvSpPr>
      <xdr:spPr>
        <a:xfrm>
          <a:off x="8184225" y="100141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2,004,806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59</xdr:row>
      <xdr:rowOff>156991</xdr:rowOff>
    </xdr:from>
    <xdr:ext cx="690189" cy="259045"/>
    <xdr:sp macro="" textlink="">
      <xdr:nvSpPr>
        <xdr:cNvPr id="249" name="n_2mainValue【橋りょう・トンネル】&#10;一人当たり有形固定資産（償却資産）額">
          <a:extLst>
            <a:ext uri="{FF2B5EF4-FFF2-40B4-BE49-F238E27FC236}">
              <a16:creationId xmlns:a16="http://schemas.microsoft.com/office/drawing/2014/main" id="{B0A9B33B-EEBB-49AB-BB9B-29242DC8F0AD}"/>
            </a:ext>
          </a:extLst>
        </xdr:cNvPr>
        <xdr:cNvSpPr txBox="1"/>
      </xdr:nvSpPr>
      <xdr:spPr>
        <a:xfrm>
          <a:off x="7399365" y="100477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1,857,768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60</xdr:row>
      <xdr:rowOff>14659</xdr:rowOff>
    </xdr:from>
    <xdr:ext cx="690189" cy="259045"/>
    <xdr:sp macro="" textlink="">
      <xdr:nvSpPr>
        <xdr:cNvPr id="250" name="n_3mainValue【橋りょう・トンネル】&#10;一人当たり有形固定資産（償却資産）額">
          <a:extLst>
            <a:ext uri="{FF2B5EF4-FFF2-40B4-BE49-F238E27FC236}">
              <a16:creationId xmlns:a16="http://schemas.microsoft.com/office/drawing/2014/main" id="{1F7758B6-E95B-4BF9-8E8D-6C3CC7277967}"/>
            </a:ext>
          </a:extLst>
        </xdr:cNvPr>
        <xdr:cNvSpPr txBox="1"/>
      </xdr:nvSpPr>
      <xdr:spPr>
        <a:xfrm>
          <a:off x="6624665" y="10073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1" name="正方形/長方形 250">
          <a:extLst>
            <a:ext uri="{FF2B5EF4-FFF2-40B4-BE49-F238E27FC236}">
              <a16:creationId xmlns:a16="http://schemas.microsoft.com/office/drawing/2014/main" id="{01247E57-955D-4889-94C9-F569F1DC971F}"/>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2" name="正方形/長方形 251">
          <a:extLst>
            <a:ext uri="{FF2B5EF4-FFF2-40B4-BE49-F238E27FC236}">
              <a16:creationId xmlns:a16="http://schemas.microsoft.com/office/drawing/2014/main" id="{497FEB6D-C679-40E1-A5C1-2F29A20FEBE7}"/>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3" name="正方形/長方形 252">
          <a:extLst>
            <a:ext uri="{FF2B5EF4-FFF2-40B4-BE49-F238E27FC236}">
              <a16:creationId xmlns:a16="http://schemas.microsoft.com/office/drawing/2014/main" id="{6F6684FF-4987-4AEF-AFCF-A897D54F8731}"/>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4" name="正方形/長方形 253">
          <a:extLst>
            <a:ext uri="{FF2B5EF4-FFF2-40B4-BE49-F238E27FC236}">
              <a16:creationId xmlns:a16="http://schemas.microsoft.com/office/drawing/2014/main" id="{BD0273C5-D758-495B-B1C2-D94465B4ECEB}"/>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5" name="正方形/長方形 254">
          <a:extLst>
            <a:ext uri="{FF2B5EF4-FFF2-40B4-BE49-F238E27FC236}">
              <a16:creationId xmlns:a16="http://schemas.microsoft.com/office/drawing/2014/main" id="{58F9D6CC-9340-497A-BFBC-EF14497555D8}"/>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6" name="正方形/長方形 255">
          <a:extLst>
            <a:ext uri="{FF2B5EF4-FFF2-40B4-BE49-F238E27FC236}">
              <a16:creationId xmlns:a16="http://schemas.microsoft.com/office/drawing/2014/main" id="{1E2BCE5C-82C0-4301-9CFD-0DD6F6139D04}"/>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7" name="正方形/長方形 256">
          <a:extLst>
            <a:ext uri="{FF2B5EF4-FFF2-40B4-BE49-F238E27FC236}">
              <a16:creationId xmlns:a16="http://schemas.microsoft.com/office/drawing/2014/main" id="{1B3534A1-41A0-4069-B5C4-A482EE589E70}"/>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8" name="正方形/長方形 257">
          <a:extLst>
            <a:ext uri="{FF2B5EF4-FFF2-40B4-BE49-F238E27FC236}">
              <a16:creationId xmlns:a16="http://schemas.microsoft.com/office/drawing/2014/main" id="{98D05D17-6290-4520-9310-184C53FC2FB3}"/>
            </a:ext>
          </a:extLst>
        </xdr:cNvPr>
        <xdr:cNvSpPr/>
      </xdr:nvSpPr>
      <xdr:spPr>
        <a:xfrm>
          <a:off x="670560" y="1266825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9" name="テキスト ボックス 258">
          <a:extLst>
            <a:ext uri="{FF2B5EF4-FFF2-40B4-BE49-F238E27FC236}">
              <a16:creationId xmlns:a16="http://schemas.microsoft.com/office/drawing/2014/main" id="{56FC6F8D-3FFD-44E0-BDEB-C1D12042284E}"/>
            </a:ext>
          </a:extLst>
        </xdr:cNvPr>
        <xdr:cNvSpPr txBox="1"/>
      </xdr:nvSpPr>
      <xdr:spPr>
        <a:xfrm>
          <a:off x="655320" y="1248156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0" name="直線コネクタ 259">
          <a:extLst>
            <a:ext uri="{FF2B5EF4-FFF2-40B4-BE49-F238E27FC236}">
              <a16:creationId xmlns:a16="http://schemas.microsoft.com/office/drawing/2014/main" id="{EF971D70-93E7-45B7-83BD-FDC221915F08}"/>
            </a:ext>
          </a:extLst>
        </xdr:cNvPr>
        <xdr:cNvCxnSpPr/>
      </xdr:nvCxnSpPr>
      <xdr:spPr>
        <a:xfrm>
          <a:off x="670560" y="149047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1" name="テキスト ボックス 260">
          <a:extLst>
            <a:ext uri="{FF2B5EF4-FFF2-40B4-BE49-F238E27FC236}">
              <a16:creationId xmlns:a16="http://schemas.microsoft.com/office/drawing/2014/main" id="{B2E435EC-6544-4F60-8AB8-5F835E104315}"/>
            </a:ext>
          </a:extLst>
        </xdr:cNvPr>
        <xdr:cNvSpPr txBox="1"/>
      </xdr:nvSpPr>
      <xdr:spPr>
        <a:xfrm>
          <a:off x="271961" y="147624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62" name="直線コネクタ 261">
          <a:extLst>
            <a:ext uri="{FF2B5EF4-FFF2-40B4-BE49-F238E27FC236}">
              <a16:creationId xmlns:a16="http://schemas.microsoft.com/office/drawing/2014/main" id="{A982931B-E13F-4BC8-9D75-897C59982235}"/>
            </a:ext>
          </a:extLst>
        </xdr:cNvPr>
        <xdr:cNvCxnSpPr/>
      </xdr:nvCxnSpPr>
      <xdr:spPr>
        <a:xfrm>
          <a:off x="670560" y="14585769"/>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63" name="テキスト ボックス 262">
          <a:extLst>
            <a:ext uri="{FF2B5EF4-FFF2-40B4-BE49-F238E27FC236}">
              <a16:creationId xmlns:a16="http://schemas.microsoft.com/office/drawing/2014/main" id="{2F2BA37A-0F51-432E-ABAE-54D878C0D514}"/>
            </a:ext>
          </a:extLst>
        </xdr:cNvPr>
        <xdr:cNvSpPr txBox="1"/>
      </xdr:nvSpPr>
      <xdr:spPr>
        <a:xfrm>
          <a:off x="27196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64" name="直線コネクタ 263">
          <a:extLst>
            <a:ext uri="{FF2B5EF4-FFF2-40B4-BE49-F238E27FC236}">
              <a16:creationId xmlns:a16="http://schemas.microsoft.com/office/drawing/2014/main" id="{819AB32D-D08E-4017-80C8-B5C19AB40C9F}"/>
            </a:ext>
          </a:extLst>
        </xdr:cNvPr>
        <xdr:cNvCxnSpPr/>
      </xdr:nvCxnSpPr>
      <xdr:spPr>
        <a:xfrm>
          <a:off x="670560" y="14263007"/>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65" name="テキスト ボックス 264">
          <a:extLst>
            <a:ext uri="{FF2B5EF4-FFF2-40B4-BE49-F238E27FC236}">
              <a16:creationId xmlns:a16="http://schemas.microsoft.com/office/drawing/2014/main" id="{883ADC8F-69AE-43F1-A3A8-FC2338B23C2E}"/>
            </a:ext>
          </a:extLst>
        </xdr:cNvPr>
        <xdr:cNvSpPr txBox="1"/>
      </xdr:nvSpPr>
      <xdr:spPr>
        <a:xfrm>
          <a:off x="336081" y="1412459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66" name="直線コネクタ 265">
          <a:extLst>
            <a:ext uri="{FF2B5EF4-FFF2-40B4-BE49-F238E27FC236}">
              <a16:creationId xmlns:a16="http://schemas.microsoft.com/office/drawing/2014/main" id="{488B21E8-9890-4FD8-8BE8-1DD5C61EB005}"/>
            </a:ext>
          </a:extLst>
        </xdr:cNvPr>
        <xdr:cNvCxnSpPr/>
      </xdr:nvCxnSpPr>
      <xdr:spPr>
        <a:xfrm>
          <a:off x="670560" y="13944056"/>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67" name="テキスト ボックス 266">
          <a:extLst>
            <a:ext uri="{FF2B5EF4-FFF2-40B4-BE49-F238E27FC236}">
              <a16:creationId xmlns:a16="http://schemas.microsoft.com/office/drawing/2014/main" id="{23A29834-9F89-4AB7-BDE6-EBE4830BA710}"/>
            </a:ext>
          </a:extLst>
        </xdr:cNvPr>
        <xdr:cNvSpPr txBox="1"/>
      </xdr:nvSpPr>
      <xdr:spPr>
        <a:xfrm>
          <a:off x="336081" y="1380564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68" name="直線コネクタ 267">
          <a:extLst>
            <a:ext uri="{FF2B5EF4-FFF2-40B4-BE49-F238E27FC236}">
              <a16:creationId xmlns:a16="http://schemas.microsoft.com/office/drawing/2014/main" id="{DF7A3C42-B362-4B1E-87DE-B5ED5A620E9A}"/>
            </a:ext>
          </a:extLst>
        </xdr:cNvPr>
        <xdr:cNvCxnSpPr/>
      </xdr:nvCxnSpPr>
      <xdr:spPr>
        <a:xfrm>
          <a:off x="670560" y="13625104"/>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9" name="テキスト ボックス 268">
          <a:extLst>
            <a:ext uri="{FF2B5EF4-FFF2-40B4-BE49-F238E27FC236}">
              <a16:creationId xmlns:a16="http://schemas.microsoft.com/office/drawing/2014/main" id="{C78C8234-4E03-48E0-B3FB-35487DD43370}"/>
            </a:ext>
          </a:extLst>
        </xdr:cNvPr>
        <xdr:cNvSpPr txBox="1"/>
      </xdr:nvSpPr>
      <xdr:spPr>
        <a:xfrm>
          <a:off x="336081" y="134866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70" name="直線コネクタ 269">
          <a:extLst>
            <a:ext uri="{FF2B5EF4-FFF2-40B4-BE49-F238E27FC236}">
              <a16:creationId xmlns:a16="http://schemas.microsoft.com/office/drawing/2014/main" id="{07DE21D4-22DB-4A91-99FE-B749D7D5780D}"/>
            </a:ext>
          </a:extLst>
        </xdr:cNvPr>
        <xdr:cNvCxnSpPr/>
      </xdr:nvCxnSpPr>
      <xdr:spPr>
        <a:xfrm>
          <a:off x="670560" y="13306153"/>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71" name="テキスト ボックス 270">
          <a:extLst>
            <a:ext uri="{FF2B5EF4-FFF2-40B4-BE49-F238E27FC236}">
              <a16:creationId xmlns:a16="http://schemas.microsoft.com/office/drawing/2014/main" id="{929C048E-0FB4-430B-BE72-2791881F6F0D}"/>
            </a:ext>
          </a:extLst>
        </xdr:cNvPr>
        <xdr:cNvSpPr txBox="1"/>
      </xdr:nvSpPr>
      <xdr:spPr>
        <a:xfrm>
          <a:off x="336081" y="1316774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72" name="直線コネクタ 271">
          <a:extLst>
            <a:ext uri="{FF2B5EF4-FFF2-40B4-BE49-F238E27FC236}">
              <a16:creationId xmlns:a16="http://schemas.microsoft.com/office/drawing/2014/main" id="{D4E509D5-8381-4582-A815-5C858D8E01D7}"/>
            </a:ext>
          </a:extLst>
        </xdr:cNvPr>
        <xdr:cNvCxnSpPr/>
      </xdr:nvCxnSpPr>
      <xdr:spPr>
        <a:xfrm>
          <a:off x="670560" y="12987201"/>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73" name="テキスト ボックス 272">
          <a:extLst>
            <a:ext uri="{FF2B5EF4-FFF2-40B4-BE49-F238E27FC236}">
              <a16:creationId xmlns:a16="http://schemas.microsoft.com/office/drawing/2014/main" id="{7C27D59F-DB7A-4EEE-BCE8-F49D68F7F759}"/>
            </a:ext>
          </a:extLst>
        </xdr:cNvPr>
        <xdr:cNvSpPr txBox="1"/>
      </xdr:nvSpPr>
      <xdr:spPr>
        <a:xfrm>
          <a:off x="377341" y="1284878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4" name="直線コネクタ 273">
          <a:extLst>
            <a:ext uri="{FF2B5EF4-FFF2-40B4-BE49-F238E27FC236}">
              <a16:creationId xmlns:a16="http://schemas.microsoft.com/office/drawing/2014/main" id="{D1AE27B4-F8A0-403C-82A8-56A2802FE3DF}"/>
            </a:ext>
          </a:extLst>
        </xdr:cNvPr>
        <xdr:cNvCxnSpPr/>
      </xdr:nvCxnSpPr>
      <xdr:spPr>
        <a:xfrm>
          <a:off x="670560" y="126682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id="{E2E80B9E-9266-4687-BDC7-E241B2368FD2}"/>
            </a:ext>
          </a:extLst>
        </xdr:cNvPr>
        <xdr:cNvSpPr/>
      </xdr:nvSpPr>
      <xdr:spPr>
        <a:xfrm>
          <a:off x="670560" y="1266825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114844</xdr:rowOff>
    </xdr:from>
    <xdr:to>
      <xdr:col>24</xdr:col>
      <xdr:colOff>62865</xdr:colOff>
      <xdr:row>86</xdr:row>
      <xdr:rowOff>154032</xdr:rowOff>
    </xdr:to>
    <xdr:cxnSp macro="">
      <xdr:nvCxnSpPr>
        <xdr:cNvPr id="276" name="直線コネクタ 275">
          <a:extLst>
            <a:ext uri="{FF2B5EF4-FFF2-40B4-BE49-F238E27FC236}">
              <a16:creationId xmlns:a16="http://schemas.microsoft.com/office/drawing/2014/main" id="{7A839111-EF04-435C-9F87-6674B32F1A26}"/>
            </a:ext>
          </a:extLst>
        </xdr:cNvPr>
        <xdr:cNvCxnSpPr/>
      </xdr:nvCxnSpPr>
      <xdr:spPr>
        <a:xfrm flipV="1">
          <a:off x="4086225" y="13023124"/>
          <a:ext cx="0" cy="1547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157859</xdr:rowOff>
    </xdr:from>
    <xdr:ext cx="405111" cy="259045"/>
    <xdr:sp macro="" textlink="">
      <xdr:nvSpPr>
        <xdr:cNvPr id="277" name="【公営住宅】&#10;有形固定資産減価償却率最小値テキスト">
          <a:extLst>
            <a:ext uri="{FF2B5EF4-FFF2-40B4-BE49-F238E27FC236}">
              <a16:creationId xmlns:a16="http://schemas.microsoft.com/office/drawing/2014/main" id="{27B6AA17-3FF4-4725-9E8E-A78C6F6C256C}"/>
            </a:ext>
          </a:extLst>
        </xdr:cNvPr>
        <xdr:cNvSpPr txBox="1"/>
      </xdr:nvSpPr>
      <xdr:spPr>
        <a:xfrm>
          <a:off x="4124960" y="14574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154032</xdr:rowOff>
    </xdr:from>
    <xdr:to>
      <xdr:col>24</xdr:col>
      <xdr:colOff>152400</xdr:colOff>
      <xdr:row>86</xdr:row>
      <xdr:rowOff>154032</xdr:rowOff>
    </xdr:to>
    <xdr:cxnSp macro="">
      <xdr:nvCxnSpPr>
        <xdr:cNvPr id="278" name="直線コネクタ 277">
          <a:extLst>
            <a:ext uri="{FF2B5EF4-FFF2-40B4-BE49-F238E27FC236}">
              <a16:creationId xmlns:a16="http://schemas.microsoft.com/office/drawing/2014/main" id="{F238468C-8560-4A73-B72B-A8215A1E0379}"/>
            </a:ext>
          </a:extLst>
        </xdr:cNvPr>
        <xdr:cNvCxnSpPr/>
      </xdr:nvCxnSpPr>
      <xdr:spPr>
        <a:xfrm>
          <a:off x="4020820" y="14571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61521</xdr:rowOff>
    </xdr:from>
    <xdr:ext cx="340478" cy="259045"/>
    <xdr:sp macro="" textlink="">
      <xdr:nvSpPr>
        <xdr:cNvPr id="279" name="【公営住宅】&#10;有形固定資産減価償却率最大値テキスト">
          <a:extLst>
            <a:ext uri="{FF2B5EF4-FFF2-40B4-BE49-F238E27FC236}">
              <a16:creationId xmlns:a16="http://schemas.microsoft.com/office/drawing/2014/main" id="{E788B5FD-BE75-4333-AF7D-D60246B710A5}"/>
            </a:ext>
          </a:extLst>
        </xdr:cNvPr>
        <xdr:cNvSpPr txBox="1"/>
      </xdr:nvSpPr>
      <xdr:spPr>
        <a:xfrm>
          <a:off x="4124960" y="12802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114844</xdr:rowOff>
    </xdr:from>
    <xdr:to>
      <xdr:col>24</xdr:col>
      <xdr:colOff>152400</xdr:colOff>
      <xdr:row>77</xdr:row>
      <xdr:rowOff>114844</xdr:rowOff>
    </xdr:to>
    <xdr:cxnSp macro="">
      <xdr:nvCxnSpPr>
        <xdr:cNvPr id="280" name="直線コネクタ 279">
          <a:extLst>
            <a:ext uri="{FF2B5EF4-FFF2-40B4-BE49-F238E27FC236}">
              <a16:creationId xmlns:a16="http://schemas.microsoft.com/office/drawing/2014/main" id="{C775D32D-0D48-4FB9-8DC7-342D374D43EA}"/>
            </a:ext>
          </a:extLst>
        </xdr:cNvPr>
        <xdr:cNvCxnSpPr/>
      </xdr:nvCxnSpPr>
      <xdr:spPr>
        <a:xfrm>
          <a:off x="4020820" y="1302312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150240</xdr:rowOff>
    </xdr:from>
    <xdr:ext cx="405111" cy="259045"/>
    <xdr:sp macro="" textlink="">
      <xdr:nvSpPr>
        <xdr:cNvPr id="281" name="【公営住宅】&#10;有形固定資産減価償却率平均値テキスト">
          <a:extLst>
            <a:ext uri="{FF2B5EF4-FFF2-40B4-BE49-F238E27FC236}">
              <a16:creationId xmlns:a16="http://schemas.microsoft.com/office/drawing/2014/main" id="{04AD4BD6-C9DB-4A4C-984F-949943206ECA}"/>
            </a:ext>
          </a:extLst>
        </xdr:cNvPr>
        <xdr:cNvSpPr txBox="1"/>
      </xdr:nvSpPr>
      <xdr:spPr>
        <a:xfrm>
          <a:off x="4124960" y="1389672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363</xdr:rowOff>
    </xdr:from>
    <xdr:to>
      <xdr:col>24</xdr:col>
      <xdr:colOff>114300</xdr:colOff>
      <xdr:row>83</xdr:row>
      <xdr:rowOff>101963</xdr:rowOff>
    </xdr:to>
    <xdr:sp macro="" textlink="">
      <xdr:nvSpPr>
        <xdr:cNvPr id="282" name="フローチャート: 判断 281">
          <a:extLst>
            <a:ext uri="{FF2B5EF4-FFF2-40B4-BE49-F238E27FC236}">
              <a16:creationId xmlns:a16="http://schemas.microsoft.com/office/drawing/2014/main" id="{6EC3021B-DAEF-40E1-8210-6D30956B3CDC}"/>
            </a:ext>
          </a:extLst>
        </xdr:cNvPr>
        <xdr:cNvSpPr/>
      </xdr:nvSpPr>
      <xdr:spPr>
        <a:xfrm>
          <a:off x="4036060" y="13914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160382</xdr:rowOff>
    </xdr:from>
    <xdr:to>
      <xdr:col>20</xdr:col>
      <xdr:colOff>38100</xdr:colOff>
      <xdr:row>83</xdr:row>
      <xdr:rowOff>90532</xdr:rowOff>
    </xdr:to>
    <xdr:sp macro="" textlink="">
      <xdr:nvSpPr>
        <xdr:cNvPr id="283" name="フローチャート: 判断 282">
          <a:extLst>
            <a:ext uri="{FF2B5EF4-FFF2-40B4-BE49-F238E27FC236}">
              <a16:creationId xmlns:a16="http://schemas.microsoft.com/office/drawing/2014/main" id="{F58D22B2-93B4-41A9-B951-64B68C2A65A6}"/>
            </a:ext>
          </a:extLst>
        </xdr:cNvPr>
        <xdr:cNvSpPr/>
      </xdr:nvSpPr>
      <xdr:spPr>
        <a:xfrm>
          <a:off x="3312160" y="1390686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152219</xdr:rowOff>
    </xdr:from>
    <xdr:to>
      <xdr:col>15</xdr:col>
      <xdr:colOff>101600</xdr:colOff>
      <xdr:row>83</xdr:row>
      <xdr:rowOff>82369</xdr:rowOff>
    </xdr:to>
    <xdr:sp macro="" textlink="">
      <xdr:nvSpPr>
        <xdr:cNvPr id="284" name="フローチャート: 判断 283">
          <a:extLst>
            <a:ext uri="{FF2B5EF4-FFF2-40B4-BE49-F238E27FC236}">
              <a16:creationId xmlns:a16="http://schemas.microsoft.com/office/drawing/2014/main" id="{E341EB85-11EF-457E-8C67-B11C80EEA144}"/>
            </a:ext>
          </a:extLst>
        </xdr:cNvPr>
        <xdr:cNvSpPr/>
      </xdr:nvSpPr>
      <xdr:spPr>
        <a:xfrm>
          <a:off x="2514600" y="1389869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153851</xdr:rowOff>
    </xdr:from>
    <xdr:to>
      <xdr:col>10</xdr:col>
      <xdr:colOff>165100</xdr:colOff>
      <xdr:row>83</xdr:row>
      <xdr:rowOff>84001</xdr:rowOff>
    </xdr:to>
    <xdr:sp macro="" textlink="">
      <xdr:nvSpPr>
        <xdr:cNvPr id="285" name="フローチャート: 判断 284">
          <a:extLst>
            <a:ext uri="{FF2B5EF4-FFF2-40B4-BE49-F238E27FC236}">
              <a16:creationId xmlns:a16="http://schemas.microsoft.com/office/drawing/2014/main" id="{C3CC6A17-CDC4-47F1-A698-33D51385CA51}"/>
            </a:ext>
          </a:extLst>
        </xdr:cNvPr>
        <xdr:cNvSpPr/>
      </xdr:nvSpPr>
      <xdr:spPr>
        <a:xfrm>
          <a:off x="1739900" y="139003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129358</xdr:rowOff>
    </xdr:from>
    <xdr:to>
      <xdr:col>6</xdr:col>
      <xdr:colOff>38100</xdr:colOff>
      <xdr:row>83</xdr:row>
      <xdr:rowOff>59508</xdr:rowOff>
    </xdr:to>
    <xdr:sp macro="" textlink="">
      <xdr:nvSpPr>
        <xdr:cNvPr id="286" name="フローチャート: 判断 285">
          <a:extLst>
            <a:ext uri="{FF2B5EF4-FFF2-40B4-BE49-F238E27FC236}">
              <a16:creationId xmlns:a16="http://schemas.microsoft.com/office/drawing/2014/main" id="{6A7483C7-0EC1-4680-A889-7B65C25A3546}"/>
            </a:ext>
          </a:extLst>
        </xdr:cNvPr>
        <xdr:cNvSpPr/>
      </xdr:nvSpPr>
      <xdr:spPr>
        <a:xfrm>
          <a:off x="965200" y="1387583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6524C9AD-7EFE-421F-AB40-C0D1C1331E70}"/>
            </a:ext>
          </a:extLst>
        </xdr:cNvPr>
        <xdr:cNvSpPr txBox="1"/>
      </xdr:nvSpPr>
      <xdr:spPr>
        <a:xfrm>
          <a:off x="391922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C68F6E3D-50D5-4B6C-95D2-E2B17AF4B189}"/>
            </a:ext>
          </a:extLst>
        </xdr:cNvPr>
        <xdr:cNvSpPr txBox="1"/>
      </xdr:nvSpPr>
      <xdr:spPr>
        <a:xfrm>
          <a:off x="3187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1C81883E-4D80-42C1-B831-E387F8C1C0A2}"/>
            </a:ext>
          </a:extLst>
        </xdr:cNvPr>
        <xdr:cNvSpPr txBox="1"/>
      </xdr:nvSpPr>
      <xdr:spPr>
        <a:xfrm>
          <a:off x="23977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id="{70345EC8-4253-49F7-98E2-1D830897538E}"/>
            </a:ext>
          </a:extLst>
        </xdr:cNvPr>
        <xdr:cNvSpPr txBox="1"/>
      </xdr:nvSpPr>
      <xdr:spPr>
        <a:xfrm>
          <a:off x="16230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id="{ED805AF5-7C73-449D-ADC3-72FA77CA4273}"/>
            </a:ext>
          </a:extLst>
        </xdr:cNvPr>
        <xdr:cNvSpPr txBox="1"/>
      </xdr:nvSpPr>
      <xdr:spPr>
        <a:xfrm>
          <a:off x="8407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166914</xdr:rowOff>
    </xdr:from>
    <xdr:to>
      <xdr:col>24</xdr:col>
      <xdr:colOff>114300</xdr:colOff>
      <xdr:row>83</xdr:row>
      <xdr:rowOff>97064</xdr:rowOff>
    </xdr:to>
    <xdr:sp macro="" textlink="">
      <xdr:nvSpPr>
        <xdr:cNvPr id="292" name="楕円 291">
          <a:extLst>
            <a:ext uri="{FF2B5EF4-FFF2-40B4-BE49-F238E27FC236}">
              <a16:creationId xmlns:a16="http://schemas.microsoft.com/office/drawing/2014/main" id="{EF8CEC00-5E59-448E-B876-5F653A9FF836}"/>
            </a:ext>
          </a:extLst>
        </xdr:cNvPr>
        <xdr:cNvSpPr/>
      </xdr:nvSpPr>
      <xdr:spPr>
        <a:xfrm>
          <a:off x="4036060" y="1391339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18341</xdr:rowOff>
    </xdr:from>
    <xdr:ext cx="405111" cy="259045"/>
    <xdr:sp macro="" textlink="">
      <xdr:nvSpPr>
        <xdr:cNvPr id="293" name="【公営住宅】&#10;有形固定資産減価償却率該当値テキスト">
          <a:extLst>
            <a:ext uri="{FF2B5EF4-FFF2-40B4-BE49-F238E27FC236}">
              <a16:creationId xmlns:a16="http://schemas.microsoft.com/office/drawing/2014/main" id="{A4B6752A-BE05-45FF-A8B4-97F3240CCAD6}"/>
            </a:ext>
          </a:extLst>
        </xdr:cNvPr>
        <xdr:cNvSpPr txBox="1"/>
      </xdr:nvSpPr>
      <xdr:spPr>
        <a:xfrm>
          <a:off x="4124960" y="13764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52614</xdr:rowOff>
    </xdr:from>
    <xdr:to>
      <xdr:col>20</xdr:col>
      <xdr:colOff>38100</xdr:colOff>
      <xdr:row>82</xdr:row>
      <xdr:rowOff>154214</xdr:rowOff>
    </xdr:to>
    <xdr:sp macro="" textlink="">
      <xdr:nvSpPr>
        <xdr:cNvPr id="294" name="楕円 293">
          <a:extLst>
            <a:ext uri="{FF2B5EF4-FFF2-40B4-BE49-F238E27FC236}">
              <a16:creationId xmlns:a16="http://schemas.microsoft.com/office/drawing/2014/main" id="{D163F50B-1044-4A26-BDE6-E3C13AD71D19}"/>
            </a:ext>
          </a:extLst>
        </xdr:cNvPr>
        <xdr:cNvSpPr/>
      </xdr:nvSpPr>
      <xdr:spPr>
        <a:xfrm>
          <a:off x="3312160" y="137990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103414</xdr:rowOff>
    </xdr:from>
    <xdr:to>
      <xdr:col>24</xdr:col>
      <xdr:colOff>63500</xdr:colOff>
      <xdr:row>83</xdr:row>
      <xdr:rowOff>46264</xdr:rowOff>
    </xdr:to>
    <xdr:cxnSp macro="">
      <xdr:nvCxnSpPr>
        <xdr:cNvPr id="295" name="直線コネクタ 294">
          <a:extLst>
            <a:ext uri="{FF2B5EF4-FFF2-40B4-BE49-F238E27FC236}">
              <a16:creationId xmlns:a16="http://schemas.microsoft.com/office/drawing/2014/main" id="{826ADB33-7EF3-47B2-B082-B5742A55C4B5}"/>
            </a:ext>
          </a:extLst>
        </xdr:cNvPr>
        <xdr:cNvCxnSpPr/>
      </xdr:nvCxnSpPr>
      <xdr:spPr>
        <a:xfrm>
          <a:off x="3355340" y="13849894"/>
          <a:ext cx="731520" cy="110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26488</xdr:rowOff>
    </xdr:from>
    <xdr:to>
      <xdr:col>15</xdr:col>
      <xdr:colOff>101600</xdr:colOff>
      <xdr:row>82</xdr:row>
      <xdr:rowOff>128088</xdr:rowOff>
    </xdr:to>
    <xdr:sp macro="" textlink="">
      <xdr:nvSpPr>
        <xdr:cNvPr id="296" name="楕円 295">
          <a:extLst>
            <a:ext uri="{FF2B5EF4-FFF2-40B4-BE49-F238E27FC236}">
              <a16:creationId xmlns:a16="http://schemas.microsoft.com/office/drawing/2014/main" id="{387905E3-0B22-49AC-971A-16DC815A406C}"/>
            </a:ext>
          </a:extLst>
        </xdr:cNvPr>
        <xdr:cNvSpPr/>
      </xdr:nvSpPr>
      <xdr:spPr>
        <a:xfrm>
          <a:off x="2514600" y="13772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77288</xdr:rowOff>
    </xdr:from>
    <xdr:to>
      <xdr:col>19</xdr:col>
      <xdr:colOff>177800</xdr:colOff>
      <xdr:row>82</xdr:row>
      <xdr:rowOff>103414</xdr:rowOff>
    </xdr:to>
    <xdr:cxnSp macro="">
      <xdr:nvCxnSpPr>
        <xdr:cNvPr id="297" name="直線コネクタ 296">
          <a:extLst>
            <a:ext uri="{FF2B5EF4-FFF2-40B4-BE49-F238E27FC236}">
              <a16:creationId xmlns:a16="http://schemas.microsoft.com/office/drawing/2014/main" id="{2F292C8C-BABD-46E8-9DA5-62B273FE187A}"/>
            </a:ext>
          </a:extLst>
        </xdr:cNvPr>
        <xdr:cNvCxnSpPr/>
      </xdr:nvCxnSpPr>
      <xdr:spPr>
        <a:xfrm>
          <a:off x="2565400" y="13823768"/>
          <a:ext cx="78994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155484</xdr:rowOff>
    </xdr:from>
    <xdr:to>
      <xdr:col>10</xdr:col>
      <xdr:colOff>165100</xdr:colOff>
      <xdr:row>83</xdr:row>
      <xdr:rowOff>85634</xdr:rowOff>
    </xdr:to>
    <xdr:sp macro="" textlink="">
      <xdr:nvSpPr>
        <xdr:cNvPr id="298" name="楕円 297">
          <a:extLst>
            <a:ext uri="{FF2B5EF4-FFF2-40B4-BE49-F238E27FC236}">
              <a16:creationId xmlns:a16="http://schemas.microsoft.com/office/drawing/2014/main" id="{25B3F01D-1656-466D-BC8F-90F8DB9DCE68}"/>
            </a:ext>
          </a:extLst>
        </xdr:cNvPr>
        <xdr:cNvSpPr/>
      </xdr:nvSpPr>
      <xdr:spPr>
        <a:xfrm>
          <a:off x="1739900" y="1390196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77288</xdr:rowOff>
    </xdr:from>
    <xdr:to>
      <xdr:col>15</xdr:col>
      <xdr:colOff>50800</xdr:colOff>
      <xdr:row>83</xdr:row>
      <xdr:rowOff>34834</xdr:rowOff>
    </xdr:to>
    <xdr:cxnSp macro="">
      <xdr:nvCxnSpPr>
        <xdr:cNvPr id="299" name="直線コネクタ 298">
          <a:extLst>
            <a:ext uri="{FF2B5EF4-FFF2-40B4-BE49-F238E27FC236}">
              <a16:creationId xmlns:a16="http://schemas.microsoft.com/office/drawing/2014/main" id="{1E0AD3C9-8084-42E1-A84C-430309898260}"/>
            </a:ext>
          </a:extLst>
        </xdr:cNvPr>
        <xdr:cNvCxnSpPr/>
      </xdr:nvCxnSpPr>
      <xdr:spPr>
        <a:xfrm flipV="1">
          <a:off x="1790700" y="13823768"/>
          <a:ext cx="774700" cy="125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81659</xdr:rowOff>
    </xdr:from>
    <xdr:ext cx="405111" cy="259045"/>
    <xdr:sp macro="" textlink="">
      <xdr:nvSpPr>
        <xdr:cNvPr id="300" name="n_1aveValue【公営住宅】&#10;有形固定資産減価償却率">
          <a:extLst>
            <a:ext uri="{FF2B5EF4-FFF2-40B4-BE49-F238E27FC236}">
              <a16:creationId xmlns:a16="http://schemas.microsoft.com/office/drawing/2014/main" id="{B8B71F3B-7FB0-48DA-948D-5F673B55FEE7}"/>
            </a:ext>
          </a:extLst>
        </xdr:cNvPr>
        <xdr:cNvSpPr txBox="1"/>
      </xdr:nvSpPr>
      <xdr:spPr>
        <a:xfrm>
          <a:off x="3170564" y="139957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73496</xdr:rowOff>
    </xdr:from>
    <xdr:ext cx="405111" cy="259045"/>
    <xdr:sp macro="" textlink="">
      <xdr:nvSpPr>
        <xdr:cNvPr id="301" name="n_2aveValue【公営住宅】&#10;有形固定資産減価償却率">
          <a:extLst>
            <a:ext uri="{FF2B5EF4-FFF2-40B4-BE49-F238E27FC236}">
              <a16:creationId xmlns:a16="http://schemas.microsoft.com/office/drawing/2014/main" id="{A46434D8-CF09-401A-A61C-6BCF7D85A827}"/>
            </a:ext>
          </a:extLst>
        </xdr:cNvPr>
        <xdr:cNvSpPr txBox="1"/>
      </xdr:nvSpPr>
      <xdr:spPr>
        <a:xfrm>
          <a:off x="2385704" y="1398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100528</xdr:rowOff>
    </xdr:from>
    <xdr:ext cx="405111" cy="259045"/>
    <xdr:sp macro="" textlink="">
      <xdr:nvSpPr>
        <xdr:cNvPr id="302" name="n_3aveValue【公営住宅】&#10;有形固定資産減価償却率">
          <a:extLst>
            <a:ext uri="{FF2B5EF4-FFF2-40B4-BE49-F238E27FC236}">
              <a16:creationId xmlns:a16="http://schemas.microsoft.com/office/drawing/2014/main" id="{E579CB0C-7808-447D-919F-246D782411F8}"/>
            </a:ext>
          </a:extLst>
        </xdr:cNvPr>
        <xdr:cNvSpPr txBox="1"/>
      </xdr:nvSpPr>
      <xdr:spPr>
        <a:xfrm>
          <a:off x="1611004" y="13679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76035</xdr:rowOff>
    </xdr:from>
    <xdr:ext cx="405111" cy="259045"/>
    <xdr:sp macro="" textlink="">
      <xdr:nvSpPr>
        <xdr:cNvPr id="303" name="n_4aveValue【公営住宅】&#10;有形固定資産減価償却率">
          <a:extLst>
            <a:ext uri="{FF2B5EF4-FFF2-40B4-BE49-F238E27FC236}">
              <a16:creationId xmlns:a16="http://schemas.microsoft.com/office/drawing/2014/main" id="{F141E28B-EAC4-4644-84BC-DDA3D7265816}"/>
            </a:ext>
          </a:extLst>
        </xdr:cNvPr>
        <xdr:cNvSpPr txBox="1"/>
      </xdr:nvSpPr>
      <xdr:spPr>
        <a:xfrm>
          <a:off x="836304" y="13654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170741</xdr:rowOff>
    </xdr:from>
    <xdr:ext cx="405111" cy="259045"/>
    <xdr:sp macro="" textlink="">
      <xdr:nvSpPr>
        <xdr:cNvPr id="304" name="n_1mainValue【公営住宅】&#10;有形固定資産減価償却率">
          <a:extLst>
            <a:ext uri="{FF2B5EF4-FFF2-40B4-BE49-F238E27FC236}">
              <a16:creationId xmlns:a16="http://schemas.microsoft.com/office/drawing/2014/main" id="{39B95EB5-C351-451F-A990-1AB450B23744}"/>
            </a:ext>
          </a:extLst>
        </xdr:cNvPr>
        <xdr:cNvSpPr txBox="1"/>
      </xdr:nvSpPr>
      <xdr:spPr>
        <a:xfrm>
          <a:off x="3170564" y="135819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144615</xdr:rowOff>
    </xdr:from>
    <xdr:ext cx="405111" cy="259045"/>
    <xdr:sp macro="" textlink="">
      <xdr:nvSpPr>
        <xdr:cNvPr id="305" name="n_2mainValue【公営住宅】&#10;有形固定資産減価償却率">
          <a:extLst>
            <a:ext uri="{FF2B5EF4-FFF2-40B4-BE49-F238E27FC236}">
              <a16:creationId xmlns:a16="http://schemas.microsoft.com/office/drawing/2014/main" id="{BCE4113E-BA0E-413C-A3D2-2E7E63A180D2}"/>
            </a:ext>
          </a:extLst>
        </xdr:cNvPr>
        <xdr:cNvSpPr txBox="1"/>
      </xdr:nvSpPr>
      <xdr:spPr>
        <a:xfrm>
          <a:off x="2385704" y="13555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76761</xdr:rowOff>
    </xdr:from>
    <xdr:ext cx="405111" cy="259045"/>
    <xdr:sp macro="" textlink="">
      <xdr:nvSpPr>
        <xdr:cNvPr id="306" name="n_3mainValue【公営住宅】&#10;有形固定資産減価償却率">
          <a:extLst>
            <a:ext uri="{FF2B5EF4-FFF2-40B4-BE49-F238E27FC236}">
              <a16:creationId xmlns:a16="http://schemas.microsoft.com/office/drawing/2014/main" id="{A93931D3-E689-4034-AFB5-4D88EB3DCDF4}"/>
            </a:ext>
          </a:extLst>
        </xdr:cNvPr>
        <xdr:cNvSpPr txBox="1"/>
      </xdr:nvSpPr>
      <xdr:spPr>
        <a:xfrm>
          <a:off x="1611004" y="13990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id="{41322C45-720F-4585-9E7E-A9D72959AE2B}"/>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id="{D13A3954-2736-4B5F-9A29-8CAFE6ED7AFF}"/>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id="{C71BEEF3-A885-4427-98ED-85C46A25AF2E}"/>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id="{C63F502F-7CE5-41C6-AB8F-B1B24E8D3004}"/>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id="{DFC73B95-AF81-4F01-BC5E-13DAE47A2028}"/>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id="{E022FC4D-ABC5-48C6-8A78-E1FEDB757F02}"/>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id="{44FD12AC-4969-441C-A9E2-24E7FF00E8C3}"/>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id="{4F27F967-9411-4740-9E1E-12B9EBC7F7BE}"/>
            </a:ext>
          </a:extLst>
        </xdr:cNvPr>
        <xdr:cNvSpPr/>
      </xdr:nvSpPr>
      <xdr:spPr>
        <a:xfrm>
          <a:off x="5826760" y="1266825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id="{84EA72E2-C8F7-4F82-9C15-BC1EAE3768CF}"/>
            </a:ext>
          </a:extLst>
        </xdr:cNvPr>
        <xdr:cNvSpPr txBox="1"/>
      </xdr:nvSpPr>
      <xdr:spPr>
        <a:xfrm>
          <a:off x="5788660" y="1248156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id="{7319F2C6-3B0A-44C7-90F9-44E4E3D34A05}"/>
            </a:ext>
          </a:extLst>
        </xdr:cNvPr>
        <xdr:cNvCxnSpPr/>
      </xdr:nvCxnSpPr>
      <xdr:spPr>
        <a:xfrm>
          <a:off x="5826760" y="1490472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17" name="直線コネクタ 316">
          <a:extLst>
            <a:ext uri="{FF2B5EF4-FFF2-40B4-BE49-F238E27FC236}">
              <a16:creationId xmlns:a16="http://schemas.microsoft.com/office/drawing/2014/main" id="{27B52269-153D-4B5F-AE8E-47BBF44A1E68}"/>
            </a:ext>
          </a:extLst>
        </xdr:cNvPr>
        <xdr:cNvCxnSpPr/>
      </xdr:nvCxnSpPr>
      <xdr:spPr>
        <a:xfrm>
          <a:off x="5826760" y="14585769"/>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18" name="テキスト ボックス 317">
          <a:extLst>
            <a:ext uri="{FF2B5EF4-FFF2-40B4-BE49-F238E27FC236}">
              <a16:creationId xmlns:a16="http://schemas.microsoft.com/office/drawing/2014/main" id="{D1B93DFC-38A7-4FD4-95C5-1B6409E04E0A}"/>
            </a:ext>
          </a:extLst>
        </xdr:cNvPr>
        <xdr:cNvSpPr txBox="1"/>
      </xdr:nvSpPr>
      <xdr:spPr>
        <a:xfrm>
          <a:off x="5405301" y="1444354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19" name="直線コネクタ 318">
          <a:extLst>
            <a:ext uri="{FF2B5EF4-FFF2-40B4-BE49-F238E27FC236}">
              <a16:creationId xmlns:a16="http://schemas.microsoft.com/office/drawing/2014/main" id="{F146E06D-F9B9-4F4C-B79B-02C68258AA83}"/>
            </a:ext>
          </a:extLst>
        </xdr:cNvPr>
        <xdr:cNvCxnSpPr/>
      </xdr:nvCxnSpPr>
      <xdr:spPr>
        <a:xfrm>
          <a:off x="5826760" y="1426300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20" name="テキスト ボックス 319">
          <a:extLst>
            <a:ext uri="{FF2B5EF4-FFF2-40B4-BE49-F238E27FC236}">
              <a16:creationId xmlns:a16="http://schemas.microsoft.com/office/drawing/2014/main" id="{5FE8AB53-AC08-4B61-8BB2-1A8B3786C8BE}"/>
            </a:ext>
          </a:extLst>
        </xdr:cNvPr>
        <xdr:cNvSpPr txBox="1"/>
      </xdr:nvSpPr>
      <xdr:spPr>
        <a:xfrm>
          <a:off x="5405301" y="1412459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21" name="直線コネクタ 320">
          <a:extLst>
            <a:ext uri="{FF2B5EF4-FFF2-40B4-BE49-F238E27FC236}">
              <a16:creationId xmlns:a16="http://schemas.microsoft.com/office/drawing/2014/main" id="{F630B8B5-2920-4A44-9385-FCD11C0442B0}"/>
            </a:ext>
          </a:extLst>
        </xdr:cNvPr>
        <xdr:cNvCxnSpPr/>
      </xdr:nvCxnSpPr>
      <xdr:spPr>
        <a:xfrm>
          <a:off x="5826760" y="13944056"/>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22" name="テキスト ボックス 321">
          <a:extLst>
            <a:ext uri="{FF2B5EF4-FFF2-40B4-BE49-F238E27FC236}">
              <a16:creationId xmlns:a16="http://schemas.microsoft.com/office/drawing/2014/main" id="{58441DC3-07F1-428C-A556-37E246306D61}"/>
            </a:ext>
          </a:extLst>
        </xdr:cNvPr>
        <xdr:cNvSpPr txBox="1"/>
      </xdr:nvSpPr>
      <xdr:spPr>
        <a:xfrm>
          <a:off x="5405301" y="138056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23" name="直線コネクタ 322">
          <a:extLst>
            <a:ext uri="{FF2B5EF4-FFF2-40B4-BE49-F238E27FC236}">
              <a16:creationId xmlns:a16="http://schemas.microsoft.com/office/drawing/2014/main" id="{648EEBB6-4C3E-4DE9-AEDE-D99234B7DC44}"/>
            </a:ext>
          </a:extLst>
        </xdr:cNvPr>
        <xdr:cNvCxnSpPr/>
      </xdr:nvCxnSpPr>
      <xdr:spPr>
        <a:xfrm>
          <a:off x="5826760" y="13625104"/>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24" name="テキスト ボックス 323">
          <a:extLst>
            <a:ext uri="{FF2B5EF4-FFF2-40B4-BE49-F238E27FC236}">
              <a16:creationId xmlns:a16="http://schemas.microsoft.com/office/drawing/2014/main" id="{2DFF58F3-96DA-4B35-B8E0-E3928657DD13}"/>
            </a:ext>
          </a:extLst>
        </xdr:cNvPr>
        <xdr:cNvSpPr txBox="1"/>
      </xdr:nvSpPr>
      <xdr:spPr>
        <a:xfrm>
          <a:off x="5405301" y="134866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25" name="直線コネクタ 324">
          <a:extLst>
            <a:ext uri="{FF2B5EF4-FFF2-40B4-BE49-F238E27FC236}">
              <a16:creationId xmlns:a16="http://schemas.microsoft.com/office/drawing/2014/main" id="{C59262BD-ABD1-4D6F-9072-94959FEC95C6}"/>
            </a:ext>
          </a:extLst>
        </xdr:cNvPr>
        <xdr:cNvCxnSpPr/>
      </xdr:nvCxnSpPr>
      <xdr:spPr>
        <a:xfrm>
          <a:off x="5826760" y="1330615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78</xdr:row>
      <xdr:rowOff>91820</xdr:rowOff>
    </xdr:from>
    <xdr:ext cx="531299" cy="259045"/>
    <xdr:sp macro="" textlink="">
      <xdr:nvSpPr>
        <xdr:cNvPr id="326" name="テキスト ボックス 325">
          <a:extLst>
            <a:ext uri="{FF2B5EF4-FFF2-40B4-BE49-F238E27FC236}">
              <a16:creationId xmlns:a16="http://schemas.microsoft.com/office/drawing/2014/main" id="{E50A2DBE-DBE8-4BD9-A63D-B84A2F47F3E6}"/>
            </a:ext>
          </a:extLst>
        </xdr:cNvPr>
        <xdr:cNvSpPr txBox="1"/>
      </xdr:nvSpPr>
      <xdr:spPr>
        <a:xfrm>
          <a:off x="5364041" y="1316774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27" name="直線コネクタ 326">
          <a:extLst>
            <a:ext uri="{FF2B5EF4-FFF2-40B4-BE49-F238E27FC236}">
              <a16:creationId xmlns:a16="http://schemas.microsoft.com/office/drawing/2014/main" id="{29E923F3-78DA-43D6-B5CE-51BD0F5877D6}"/>
            </a:ext>
          </a:extLst>
        </xdr:cNvPr>
        <xdr:cNvCxnSpPr/>
      </xdr:nvCxnSpPr>
      <xdr:spPr>
        <a:xfrm>
          <a:off x="5826760" y="12987201"/>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28" name="テキスト ボックス 327">
          <a:extLst>
            <a:ext uri="{FF2B5EF4-FFF2-40B4-BE49-F238E27FC236}">
              <a16:creationId xmlns:a16="http://schemas.microsoft.com/office/drawing/2014/main" id="{2E8D2B34-8132-4BFE-966A-4440C2D2D473}"/>
            </a:ext>
          </a:extLst>
        </xdr:cNvPr>
        <xdr:cNvSpPr txBox="1"/>
      </xdr:nvSpPr>
      <xdr:spPr>
        <a:xfrm>
          <a:off x="5364041" y="1284878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9" name="直線コネクタ 328">
          <a:extLst>
            <a:ext uri="{FF2B5EF4-FFF2-40B4-BE49-F238E27FC236}">
              <a16:creationId xmlns:a16="http://schemas.microsoft.com/office/drawing/2014/main" id="{01001DFB-7EBA-4743-BDFF-08246397A293}"/>
            </a:ext>
          </a:extLst>
        </xdr:cNvPr>
        <xdr:cNvCxnSpPr/>
      </xdr:nvCxnSpPr>
      <xdr:spPr>
        <a:xfrm>
          <a:off x="5826760" y="1266825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0" name="テキスト ボックス 329">
          <a:extLst>
            <a:ext uri="{FF2B5EF4-FFF2-40B4-BE49-F238E27FC236}">
              <a16:creationId xmlns:a16="http://schemas.microsoft.com/office/drawing/2014/main" id="{BEF1980D-6C1F-4CE7-B4A8-56272C6E8F38}"/>
            </a:ext>
          </a:extLst>
        </xdr:cNvPr>
        <xdr:cNvSpPr txBox="1"/>
      </xdr:nvSpPr>
      <xdr:spPr>
        <a:xfrm>
          <a:off x="5364041" y="1252983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1" name="【公営住宅】&#10;一人当たり面積グラフ枠">
          <a:extLst>
            <a:ext uri="{FF2B5EF4-FFF2-40B4-BE49-F238E27FC236}">
              <a16:creationId xmlns:a16="http://schemas.microsoft.com/office/drawing/2014/main" id="{E0C67789-867E-40A2-8B45-A995CD877B71}"/>
            </a:ext>
          </a:extLst>
        </xdr:cNvPr>
        <xdr:cNvSpPr/>
      </xdr:nvSpPr>
      <xdr:spPr>
        <a:xfrm>
          <a:off x="5826760" y="1266825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40821</xdr:rowOff>
    </xdr:from>
    <xdr:to>
      <xdr:col>54</xdr:col>
      <xdr:colOff>189865</xdr:colOff>
      <xdr:row>86</xdr:row>
      <xdr:rowOff>150005</xdr:rowOff>
    </xdr:to>
    <xdr:cxnSp macro="">
      <xdr:nvCxnSpPr>
        <xdr:cNvPr id="332" name="直線コネクタ 331">
          <a:extLst>
            <a:ext uri="{FF2B5EF4-FFF2-40B4-BE49-F238E27FC236}">
              <a16:creationId xmlns:a16="http://schemas.microsoft.com/office/drawing/2014/main" id="{D57961A0-44CD-455A-A907-7FA4D49BCF69}"/>
            </a:ext>
          </a:extLst>
        </xdr:cNvPr>
        <xdr:cNvCxnSpPr/>
      </xdr:nvCxnSpPr>
      <xdr:spPr>
        <a:xfrm flipV="1">
          <a:off x="9219565" y="13116741"/>
          <a:ext cx="0" cy="1450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153832</xdr:rowOff>
    </xdr:from>
    <xdr:ext cx="469744" cy="259045"/>
    <xdr:sp macro="" textlink="">
      <xdr:nvSpPr>
        <xdr:cNvPr id="333" name="【公営住宅】&#10;一人当たり面積最小値テキスト">
          <a:extLst>
            <a:ext uri="{FF2B5EF4-FFF2-40B4-BE49-F238E27FC236}">
              <a16:creationId xmlns:a16="http://schemas.microsoft.com/office/drawing/2014/main" id="{67505067-DD89-4378-9C8B-4E7B35091045}"/>
            </a:ext>
          </a:extLst>
        </xdr:cNvPr>
        <xdr:cNvSpPr txBox="1"/>
      </xdr:nvSpPr>
      <xdr:spPr>
        <a:xfrm>
          <a:off x="9258300" y="1457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150005</xdr:rowOff>
    </xdr:from>
    <xdr:to>
      <xdr:col>55</xdr:col>
      <xdr:colOff>88900</xdr:colOff>
      <xdr:row>86</xdr:row>
      <xdr:rowOff>150005</xdr:rowOff>
    </xdr:to>
    <xdr:cxnSp macro="">
      <xdr:nvCxnSpPr>
        <xdr:cNvPr id="334" name="直線コネクタ 333">
          <a:extLst>
            <a:ext uri="{FF2B5EF4-FFF2-40B4-BE49-F238E27FC236}">
              <a16:creationId xmlns:a16="http://schemas.microsoft.com/office/drawing/2014/main" id="{3C70E922-2535-4D7D-93C6-8E120CE20931}"/>
            </a:ext>
          </a:extLst>
        </xdr:cNvPr>
        <xdr:cNvCxnSpPr/>
      </xdr:nvCxnSpPr>
      <xdr:spPr>
        <a:xfrm>
          <a:off x="9154160" y="1456704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158948</xdr:rowOff>
    </xdr:from>
    <xdr:ext cx="534377" cy="259045"/>
    <xdr:sp macro="" textlink="">
      <xdr:nvSpPr>
        <xdr:cNvPr id="335" name="【公営住宅】&#10;一人当たり面積最大値テキスト">
          <a:extLst>
            <a:ext uri="{FF2B5EF4-FFF2-40B4-BE49-F238E27FC236}">
              <a16:creationId xmlns:a16="http://schemas.microsoft.com/office/drawing/2014/main" id="{5C08EE5A-912C-4336-A09D-7310FC695737}"/>
            </a:ext>
          </a:extLst>
        </xdr:cNvPr>
        <xdr:cNvSpPr txBox="1"/>
      </xdr:nvSpPr>
      <xdr:spPr>
        <a:xfrm>
          <a:off x="9258300" y="1289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40821</xdr:rowOff>
    </xdr:from>
    <xdr:to>
      <xdr:col>55</xdr:col>
      <xdr:colOff>88900</xdr:colOff>
      <xdr:row>78</xdr:row>
      <xdr:rowOff>40821</xdr:rowOff>
    </xdr:to>
    <xdr:cxnSp macro="">
      <xdr:nvCxnSpPr>
        <xdr:cNvPr id="336" name="直線コネクタ 335">
          <a:extLst>
            <a:ext uri="{FF2B5EF4-FFF2-40B4-BE49-F238E27FC236}">
              <a16:creationId xmlns:a16="http://schemas.microsoft.com/office/drawing/2014/main" id="{0F7235FD-F9B9-487E-813F-F810390837F0}"/>
            </a:ext>
          </a:extLst>
        </xdr:cNvPr>
        <xdr:cNvCxnSpPr/>
      </xdr:nvCxnSpPr>
      <xdr:spPr>
        <a:xfrm>
          <a:off x="9154160" y="1311674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132532</xdr:rowOff>
    </xdr:from>
    <xdr:ext cx="469744" cy="259045"/>
    <xdr:sp macro="" textlink="">
      <xdr:nvSpPr>
        <xdr:cNvPr id="337" name="【公営住宅】&#10;一人当たり面積平均値テキスト">
          <a:extLst>
            <a:ext uri="{FF2B5EF4-FFF2-40B4-BE49-F238E27FC236}">
              <a16:creationId xmlns:a16="http://schemas.microsoft.com/office/drawing/2014/main" id="{B95B5555-BBFB-4A4C-9616-18FB0B603F85}"/>
            </a:ext>
          </a:extLst>
        </xdr:cNvPr>
        <xdr:cNvSpPr txBox="1"/>
      </xdr:nvSpPr>
      <xdr:spPr>
        <a:xfrm>
          <a:off x="9258300" y="1387901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109655</xdr:rowOff>
    </xdr:from>
    <xdr:to>
      <xdr:col>55</xdr:col>
      <xdr:colOff>50800</xdr:colOff>
      <xdr:row>84</xdr:row>
      <xdr:rowOff>39805</xdr:rowOff>
    </xdr:to>
    <xdr:sp macro="" textlink="">
      <xdr:nvSpPr>
        <xdr:cNvPr id="338" name="フローチャート: 判断 337">
          <a:extLst>
            <a:ext uri="{FF2B5EF4-FFF2-40B4-BE49-F238E27FC236}">
              <a16:creationId xmlns:a16="http://schemas.microsoft.com/office/drawing/2014/main" id="{B28E10B2-26D1-4B88-97FA-DD6CB6C1519E}"/>
            </a:ext>
          </a:extLst>
        </xdr:cNvPr>
        <xdr:cNvSpPr/>
      </xdr:nvSpPr>
      <xdr:spPr>
        <a:xfrm>
          <a:off x="9192260" y="1402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121086</xdr:rowOff>
    </xdr:from>
    <xdr:to>
      <xdr:col>50</xdr:col>
      <xdr:colOff>165100</xdr:colOff>
      <xdr:row>84</xdr:row>
      <xdr:rowOff>51236</xdr:rowOff>
    </xdr:to>
    <xdr:sp macro="" textlink="">
      <xdr:nvSpPr>
        <xdr:cNvPr id="339" name="フローチャート: 判断 338">
          <a:extLst>
            <a:ext uri="{FF2B5EF4-FFF2-40B4-BE49-F238E27FC236}">
              <a16:creationId xmlns:a16="http://schemas.microsoft.com/office/drawing/2014/main" id="{E3FAB6C1-EC44-435B-863F-3E8215495CBC}"/>
            </a:ext>
          </a:extLst>
        </xdr:cNvPr>
        <xdr:cNvSpPr/>
      </xdr:nvSpPr>
      <xdr:spPr>
        <a:xfrm>
          <a:off x="8445500" y="1403520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137632</xdr:rowOff>
    </xdr:from>
    <xdr:to>
      <xdr:col>46</xdr:col>
      <xdr:colOff>38100</xdr:colOff>
      <xdr:row>84</xdr:row>
      <xdr:rowOff>67782</xdr:rowOff>
    </xdr:to>
    <xdr:sp macro="" textlink="">
      <xdr:nvSpPr>
        <xdr:cNvPr id="340" name="フローチャート: 判断 339">
          <a:extLst>
            <a:ext uri="{FF2B5EF4-FFF2-40B4-BE49-F238E27FC236}">
              <a16:creationId xmlns:a16="http://schemas.microsoft.com/office/drawing/2014/main" id="{9A630D20-366D-4F8B-A800-857D14DE8D50}"/>
            </a:ext>
          </a:extLst>
        </xdr:cNvPr>
        <xdr:cNvSpPr/>
      </xdr:nvSpPr>
      <xdr:spPr>
        <a:xfrm>
          <a:off x="7670800" y="1405175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109438</xdr:rowOff>
    </xdr:from>
    <xdr:to>
      <xdr:col>41</xdr:col>
      <xdr:colOff>101600</xdr:colOff>
      <xdr:row>84</xdr:row>
      <xdr:rowOff>39588</xdr:rowOff>
    </xdr:to>
    <xdr:sp macro="" textlink="">
      <xdr:nvSpPr>
        <xdr:cNvPr id="341" name="フローチャート: 判断 340">
          <a:extLst>
            <a:ext uri="{FF2B5EF4-FFF2-40B4-BE49-F238E27FC236}">
              <a16:creationId xmlns:a16="http://schemas.microsoft.com/office/drawing/2014/main" id="{7D034B12-B226-4895-A0B7-CF16FFFBA89D}"/>
            </a:ext>
          </a:extLst>
        </xdr:cNvPr>
        <xdr:cNvSpPr/>
      </xdr:nvSpPr>
      <xdr:spPr>
        <a:xfrm>
          <a:off x="6873240" y="1402355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111288</xdr:rowOff>
    </xdr:from>
    <xdr:to>
      <xdr:col>36</xdr:col>
      <xdr:colOff>165100</xdr:colOff>
      <xdr:row>84</xdr:row>
      <xdr:rowOff>41438</xdr:rowOff>
    </xdr:to>
    <xdr:sp macro="" textlink="">
      <xdr:nvSpPr>
        <xdr:cNvPr id="342" name="フローチャート: 判断 341">
          <a:extLst>
            <a:ext uri="{FF2B5EF4-FFF2-40B4-BE49-F238E27FC236}">
              <a16:creationId xmlns:a16="http://schemas.microsoft.com/office/drawing/2014/main" id="{4A08C3CF-BC41-46BB-B9C3-31C0E2AD9581}"/>
            </a:ext>
          </a:extLst>
        </xdr:cNvPr>
        <xdr:cNvSpPr/>
      </xdr:nvSpPr>
      <xdr:spPr>
        <a:xfrm>
          <a:off x="6098540" y="14025408"/>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id="{43BEC69C-42BC-49D7-9328-22DA975B048C}"/>
            </a:ext>
          </a:extLst>
        </xdr:cNvPr>
        <xdr:cNvSpPr txBox="1"/>
      </xdr:nvSpPr>
      <xdr:spPr>
        <a:xfrm>
          <a:off x="90525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id="{8BF1DEC4-DA61-4450-8B8B-5B432469714A}"/>
            </a:ext>
          </a:extLst>
        </xdr:cNvPr>
        <xdr:cNvSpPr txBox="1"/>
      </xdr:nvSpPr>
      <xdr:spPr>
        <a:xfrm>
          <a:off x="832866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id="{AF72C6AE-3F49-4AD9-8B5B-47C3B3EA7138}"/>
            </a:ext>
          </a:extLst>
        </xdr:cNvPr>
        <xdr:cNvSpPr txBox="1"/>
      </xdr:nvSpPr>
      <xdr:spPr>
        <a:xfrm>
          <a:off x="754634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6" name="テキスト ボックス 345">
          <a:extLst>
            <a:ext uri="{FF2B5EF4-FFF2-40B4-BE49-F238E27FC236}">
              <a16:creationId xmlns:a16="http://schemas.microsoft.com/office/drawing/2014/main" id="{F40EB89A-FA17-4E8A-B028-D990A2791585}"/>
            </a:ext>
          </a:extLst>
        </xdr:cNvPr>
        <xdr:cNvSpPr txBox="1"/>
      </xdr:nvSpPr>
      <xdr:spPr>
        <a:xfrm>
          <a:off x="67564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7" name="テキスト ボックス 346">
          <a:extLst>
            <a:ext uri="{FF2B5EF4-FFF2-40B4-BE49-F238E27FC236}">
              <a16:creationId xmlns:a16="http://schemas.microsoft.com/office/drawing/2014/main" id="{DCF7E854-E2E6-40CE-AC5E-31C0715C1454}"/>
            </a:ext>
          </a:extLst>
        </xdr:cNvPr>
        <xdr:cNvSpPr txBox="1"/>
      </xdr:nvSpPr>
      <xdr:spPr>
        <a:xfrm>
          <a:off x="5981700" y="149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41294</xdr:rowOff>
    </xdr:from>
    <xdr:to>
      <xdr:col>55</xdr:col>
      <xdr:colOff>50800</xdr:colOff>
      <xdr:row>85</xdr:row>
      <xdr:rowOff>142894</xdr:rowOff>
    </xdr:to>
    <xdr:sp macro="" textlink="">
      <xdr:nvSpPr>
        <xdr:cNvPr id="348" name="楕円 347">
          <a:extLst>
            <a:ext uri="{FF2B5EF4-FFF2-40B4-BE49-F238E27FC236}">
              <a16:creationId xmlns:a16="http://schemas.microsoft.com/office/drawing/2014/main" id="{1A0EBBC7-F4A2-4BB7-84B0-81AD5276FC53}"/>
            </a:ext>
          </a:extLst>
        </xdr:cNvPr>
        <xdr:cNvSpPr/>
      </xdr:nvSpPr>
      <xdr:spPr>
        <a:xfrm>
          <a:off x="9192260" y="1429069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19721</xdr:rowOff>
    </xdr:from>
    <xdr:ext cx="469744" cy="259045"/>
    <xdr:sp macro="" textlink="">
      <xdr:nvSpPr>
        <xdr:cNvPr id="349" name="【公営住宅】&#10;一人当たり面積該当値テキスト">
          <a:extLst>
            <a:ext uri="{FF2B5EF4-FFF2-40B4-BE49-F238E27FC236}">
              <a16:creationId xmlns:a16="http://schemas.microsoft.com/office/drawing/2014/main" id="{F3215BF1-4A40-4C51-8B1B-A505D458E14D}"/>
            </a:ext>
          </a:extLst>
        </xdr:cNvPr>
        <xdr:cNvSpPr txBox="1"/>
      </xdr:nvSpPr>
      <xdr:spPr>
        <a:xfrm>
          <a:off x="9258300" y="14269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70467</xdr:rowOff>
    </xdr:from>
    <xdr:to>
      <xdr:col>50</xdr:col>
      <xdr:colOff>165100</xdr:colOff>
      <xdr:row>86</xdr:row>
      <xdr:rowOff>617</xdr:rowOff>
    </xdr:to>
    <xdr:sp macro="" textlink="">
      <xdr:nvSpPr>
        <xdr:cNvPr id="350" name="楕円 349">
          <a:extLst>
            <a:ext uri="{FF2B5EF4-FFF2-40B4-BE49-F238E27FC236}">
              <a16:creationId xmlns:a16="http://schemas.microsoft.com/office/drawing/2014/main" id="{5B36C43E-940C-4C3A-8889-DDDA6370F6AD}"/>
            </a:ext>
          </a:extLst>
        </xdr:cNvPr>
        <xdr:cNvSpPr/>
      </xdr:nvSpPr>
      <xdr:spPr>
        <a:xfrm>
          <a:off x="8445500" y="14319867"/>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92094</xdr:rowOff>
    </xdr:from>
    <xdr:to>
      <xdr:col>55</xdr:col>
      <xdr:colOff>0</xdr:colOff>
      <xdr:row>85</xdr:row>
      <xdr:rowOff>121267</xdr:rowOff>
    </xdr:to>
    <xdr:cxnSp macro="">
      <xdr:nvCxnSpPr>
        <xdr:cNvPr id="351" name="直線コネクタ 350">
          <a:extLst>
            <a:ext uri="{FF2B5EF4-FFF2-40B4-BE49-F238E27FC236}">
              <a16:creationId xmlns:a16="http://schemas.microsoft.com/office/drawing/2014/main" id="{2DB9FCDF-DD26-401C-AA7E-604C00673785}"/>
            </a:ext>
          </a:extLst>
        </xdr:cNvPr>
        <xdr:cNvCxnSpPr/>
      </xdr:nvCxnSpPr>
      <xdr:spPr>
        <a:xfrm flipV="1">
          <a:off x="8496300" y="14341494"/>
          <a:ext cx="723900" cy="2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76019</xdr:rowOff>
    </xdr:from>
    <xdr:to>
      <xdr:col>46</xdr:col>
      <xdr:colOff>38100</xdr:colOff>
      <xdr:row>86</xdr:row>
      <xdr:rowOff>6169</xdr:rowOff>
    </xdr:to>
    <xdr:sp macro="" textlink="">
      <xdr:nvSpPr>
        <xdr:cNvPr id="352" name="楕円 351">
          <a:extLst>
            <a:ext uri="{FF2B5EF4-FFF2-40B4-BE49-F238E27FC236}">
              <a16:creationId xmlns:a16="http://schemas.microsoft.com/office/drawing/2014/main" id="{44AD6CC3-548F-4569-9DD6-BE6306E60E82}"/>
            </a:ext>
          </a:extLst>
        </xdr:cNvPr>
        <xdr:cNvSpPr/>
      </xdr:nvSpPr>
      <xdr:spPr>
        <a:xfrm>
          <a:off x="7670800" y="14325419"/>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121267</xdr:rowOff>
    </xdr:from>
    <xdr:to>
      <xdr:col>50</xdr:col>
      <xdr:colOff>114300</xdr:colOff>
      <xdr:row>85</xdr:row>
      <xdr:rowOff>126819</xdr:rowOff>
    </xdr:to>
    <xdr:cxnSp macro="">
      <xdr:nvCxnSpPr>
        <xdr:cNvPr id="353" name="直線コネクタ 352">
          <a:extLst>
            <a:ext uri="{FF2B5EF4-FFF2-40B4-BE49-F238E27FC236}">
              <a16:creationId xmlns:a16="http://schemas.microsoft.com/office/drawing/2014/main" id="{63C03EB1-CB62-4556-9E2C-9691FCF09BCB}"/>
            </a:ext>
          </a:extLst>
        </xdr:cNvPr>
        <xdr:cNvCxnSpPr/>
      </xdr:nvCxnSpPr>
      <xdr:spPr>
        <a:xfrm flipV="1">
          <a:off x="7713980" y="14370667"/>
          <a:ext cx="782320" cy="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84074</xdr:rowOff>
    </xdr:from>
    <xdr:to>
      <xdr:col>41</xdr:col>
      <xdr:colOff>101600</xdr:colOff>
      <xdr:row>86</xdr:row>
      <xdr:rowOff>14224</xdr:rowOff>
    </xdr:to>
    <xdr:sp macro="" textlink="">
      <xdr:nvSpPr>
        <xdr:cNvPr id="354" name="楕円 353">
          <a:extLst>
            <a:ext uri="{FF2B5EF4-FFF2-40B4-BE49-F238E27FC236}">
              <a16:creationId xmlns:a16="http://schemas.microsoft.com/office/drawing/2014/main" id="{8BEF9F0B-4D39-47F3-9CEC-9E36B58375C8}"/>
            </a:ext>
          </a:extLst>
        </xdr:cNvPr>
        <xdr:cNvSpPr/>
      </xdr:nvSpPr>
      <xdr:spPr>
        <a:xfrm>
          <a:off x="6873240" y="1433347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126819</xdr:rowOff>
    </xdr:from>
    <xdr:to>
      <xdr:col>45</xdr:col>
      <xdr:colOff>177800</xdr:colOff>
      <xdr:row>85</xdr:row>
      <xdr:rowOff>134874</xdr:rowOff>
    </xdr:to>
    <xdr:cxnSp macro="">
      <xdr:nvCxnSpPr>
        <xdr:cNvPr id="355" name="直線コネクタ 354">
          <a:extLst>
            <a:ext uri="{FF2B5EF4-FFF2-40B4-BE49-F238E27FC236}">
              <a16:creationId xmlns:a16="http://schemas.microsoft.com/office/drawing/2014/main" id="{03D593F4-247F-4943-96FF-E04C6D5478E1}"/>
            </a:ext>
          </a:extLst>
        </xdr:cNvPr>
        <xdr:cNvCxnSpPr/>
      </xdr:nvCxnSpPr>
      <xdr:spPr>
        <a:xfrm flipV="1">
          <a:off x="6924040" y="14376219"/>
          <a:ext cx="78994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67763</xdr:rowOff>
    </xdr:from>
    <xdr:ext cx="469744" cy="259045"/>
    <xdr:sp macro="" textlink="">
      <xdr:nvSpPr>
        <xdr:cNvPr id="356" name="n_1aveValue【公営住宅】&#10;一人当たり面積">
          <a:extLst>
            <a:ext uri="{FF2B5EF4-FFF2-40B4-BE49-F238E27FC236}">
              <a16:creationId xmlns:a16="http://schemas.microsoft.com/office/drawing/2014/main" id="{3D1D3A61-4E50-4877-8019-793E0CA8A95A}"/>
            </a:ext>
          </a:extLst>
        </xdr:cNvPr>
        <xdr:cNvSpPr txBox="1"/>
      </xdr:nvSpPr>
      <xdr:spPr>
        <a:xfrm>
          <a:off x="8271587" y="138142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84309</xdr:rowOff>
    </xdr:from>
    <xdr:ext cx="469744" cy="259045"/>
    <xdr:sp macro="" textlink="">
      <xdr:nvSpPr>
        <xdr:cNvPr id="357" name="n_2aveValue【公営住宅】&#10;一人当たり面積">
          <a:extLst>
            <a:ext uri="{FF2B5EF4-FFF2-40B4-BE49-F238E27FC236}">
              <a16:creationId xmlns:a16="http://schemas.microsoft.com/office/drawing/2014/main" id="{E425DA3A-DA03-4909-9521-A9376F3295EF}"/>
            </a:ext>
          </a:extLst>
        </xdr:cNvPr>
        <xdr:cNvSpPr txBox="1"/>
      </xdr:nvSpPr>
      <xdr:spPr>
        <a:xfrm>
          <a:off x="7509587" y="13830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56115</xdr:rowOff>
    </xdr:from>
    <xdr:ext cx="469744" cy="259045"/>
    <xdr:sp macro="" textlink="">
      <xdr:nvSpPr>
        <xdr:cNvPr id="358" name="n_3aveValue【公営住宅】&#10;一人当たり面積">
          <a:extLst>
            <a:ext uri="{FF2B5EF4-FFF2-40B4-BE49-F238E27FC236}">
              <a16:creationId xmlns:a16="http://schemas.microsoft.com/office/drawing/2014/main" id="{95FD9C54-4755-4D94-9976-2DAF88742194}"/>
            </a:ext>
          </a:extLst>
        </xdr:cNvPr>
        <xdr:cNvSpPr txBox="1"/>
      </xdr:nvSpPr>
      <xdr:spPr>
        <a:xfrm>
          <a:off x="6712027" y="138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57965</xdr:rowOff>
    </xdr:from>
    <xdr:ext cx="469744" cy="259045"/>
    <xdr:sp macro="" textlink="">
      <xdr:nvSpPr>
        <xdr:cNvPr id="359" name="n_4aveValue【公営住宅】&#10;一人当たり面積">
          <a:extLst>
            <a:ext uri="{FF2B5EF4-FFF2-40B4-BE49-F238E27FC236}">
              <a16:creationId xmlns:a16="http://schemas.microsoft.com/office/drawing/2014/main" id="{C2FD0043-7D63-452E-B83A-1F3037A4478B}"/>
            </a:ext>
          </a:extLst>
        </xdr:cNvPr>
        <xdr:cNvSpPr txBox="1"/>
      </xdr:nvSpPr>
      <xdr:spPr>
        <a:xfrm>
          <a:off x="5937327" y="13804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163194</xdr:rowOff>
    </xdr:from>
    <xdr:ext cx="469744" cy="259045"/>
    <xdr:sp macro="" textlink="">
      <xdr:nvSpPr>
        <xdr:cNvPr id="360" name="n_1mainValue【公営住宅】&#10;一人当たり面積">
          <a:extLst>
            <a:ext uri="{FF2B5EF4-FFF2-40B4-BE49-F238E27FC236}">
              <a16:creationId xmlns:a16="http://schemas.microsoft.com/office/drawing/2014/main" id="{96749BFF-0DD1-495F-9255-7D6E4955E0B4}"/>
            </a:ext>
          </a:extLst>
        </xdr:cNvPr>
        <xdr:cNvSpPr txBox="1"/>
      </xdr:nvSpPr>
      <xdr:spPr>
        <a:xfrm>
          <a:off x="8271587" y="1441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168746</xdr:rowOff>
    </xdr:from>
    <xdr:ext cx="469744" cy="259045"/>
    <xdr:sp macro="" textlink="">
      <xdr:nvSpPr>
        <xdr:cNvPr id="361" name="n_2mainValue【公営住宅】&#10;一人当たり面積">
          <a:extLst>
            <a:ext uri="{FF2B5EF4-FFF2-40B4-BE49-F238E27FC236}">
              <a16:creationId xmlns:a16="http://schemas.microsoft.com/office/drawing/2014/main" id="{37DAAD64-1924-4CEC-A693-F75FE096F706}"/>
            </a:ext>
          </a:extLst>
        </xdr:cNvPr>
        <xdr:cNvSpPr txBox="1"/>
      </xdr:nvSpPr>
      <xdr:spPr>
        <a:xfrm>
          <a:off x="7509587" y="1441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5351</xdr:rowOff>
    </xdr:from>
    <xdr:ext cx="469744" cy="259045"/>
    <xdr:sp macro="" textlink="">
      <xdr:nvSpPr>
        <xdr:cNvPr id="362" name="n_3mainValue【公営住宅】&#10;一人当たり面積">
          <a:extLst>
            <a:ext uri="{FF2B5EF4-FFF2-40B4-BE49-F238E27FC236}">
              <a16:creationId xmlns:a16="http://schemas.microsoft.com/office/drawing/2014/main" id="{C57B2588-DD8F-4B59-9542-5135F4081673}"/>
            </a:ext>
          </a:extLst>
        </xdr:cNvPr>
        <xdr:cNvSpPr txBox="1"/>
      </xdr:nvSpPr>
      <xdr:spPr>
        <a:xfrm>
          <a:off x="6712027" y="144223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3" name="正方形/長方形 362">
          <a:extLst>
            <a:ext uri="{FF2B5EF4-FFF2-40B4-BE49-F238E27FC236}">
              <a16:creationId xmlns:a16="http://schemas.microsoft.com/office/drawing/2014/main" id="{E66C94A1-8E65-48C7-8C5D-7CAD86D499B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4" name="正方形/長方形 363">
          <a:extLst>
            <a:ext uri="{FF2B5EF4-FFF2-40B4-BE49-F238E27FC236}">
              <a16:creationId xmlns:a16="http://schemas.microsoft.com/office/drawing/2014/main" id="{C40FB4FA-CD02-496B-B0EE-8BD07AE7C48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5" name="正方形/長方形 364">
          <a:extLst>
            <a:ext uri="{FF2B5EF4-FFF2-40B4-BE49-F238E27FC236}">
              <a16:creationId xmlns:a16="http://schemas.microsoft.com/office/drawing/2014/main" id="{AB14CD9C-B753-4B79-9B21-749DC9246BF9}"/>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6" name="正方形/長方形 365">
          <a:extLst>
            <a:ext uri="{FF2B5EF4-FFF2-40B4-BE49-F238E27FC236}">
              <a16:creationId xmlns:a16="http://schemas.microsoft.com/office/drawing/2014/main" id="{C87EFC63-BEA1-4B72-B1D1-604F18C2A688}"/>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7" name="正方形/長方形 366">
          <a:extLst>
            <a:ext uri="{FF2B5EF4-FFF2-40B4-BE49-F238E27FC236}">
              <a16:creationId xmlns:a16="http://schemas.microsoft.com/office/drawing/2014/main" id="{D439C126-E049-4561-9F49-117EDD06DCA2}"/>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8" name="正方形/長方形 367">
          <a:extLst>
            <a:ext uri="{FF2B5EF4-FFF2-40B4-BE49-F238E27FC236}">
              <a16:creationId xmlns:a16="http://schemas.microsoft.com/office/drawing/2014/main" id="{3E44B24F-DF76-4AA9-B629-504FB5E6743B}"/>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9" name="正方形/長方形 368">
          <a:extLst>
            <a:ext uri="{FF2B5EF4-FFF2-40B4-BE49-F238E27FC236}">
              <a16:creationId xmlns:a16="http://schemas.microsoft.com/office/drawing/2014/main" id="{169EF731-29FE-4D50-8F99-CAD06F49D1D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70" name="正方形/長方形 369">
          <a:extLst>
            <a:ext uri="{FF2B5EF4-FFF2-40B4-BE49-F238E27FC236}">
              <a16:creationId xmlns:a16="http://schemas.microsoft.com/office/drawing/2014/main" id="{6F4F981D-A34E-426B-93FD-5088BCCD73FA}"/>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71" name="正方形/長方形 370">
          <a:extLst>
            <a:ext uri="{FF2B5EF4-FFF2-40B4-BE49-F238E27FC236}">
              <a16:creationId xmlns:a16="http://schemas.microsoft.com/office/drawing/2014/main" id="{72D06D12-0692-48A8-AF51-21B1CED59BF5}"/>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2" name="正方形/長方形 371">
          <a:extLst>
            <a:ext uri="{FF2B5EF4-FFF2-40B4-BE49-F238E27FC236}">
              <a16:creationId xmlns:a16="http://schemas.microsoft.com/office/drawing/2014/main" id="{03A115E7-E895-484B-B172-01747DA20D8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3" name="正方形/長方形 372">
          <a:extLst>
            <a:ext uri="{FF2B5EF4-FFF2-40B4-BE49-F238E27FC236}">
              <a16:creationId xmlns:a16="http://schemas.microsoft.com/office/drawing/2014/main" id="{E39B2881-D940-4DA7-B6ED-0EF30A4E2A9E}"/>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4" name="正方形/長方形 373">
          <a:extLst>
            <a:ext uri="{FF2B5EF4-FFF2-40B4-BE49-F238E27FC236}">
              <a16:creationId xmlns:a16="http://schemas.microsoft.com/office/drawing/2014/main" id="{A72832AE-80FB-4D14-9F62-825FA669933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5" name="正方形/長方形 374">
          <a:extLst>
            <a:ext uri="{FF2B5EF4-FFF2-40B4-BE49-F238E27FC236}">
              <a16:creationId xmlns:a16="http://schemas.microsoft.com/office/drawing/2014/main" id="{5601EAF6-0EBB-4A6F-89D2-D50AD7E714E8}"/>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6" name="正方形/長方形 375">
          <a:extLst>
            <a:ext uri="{FF2B5EF4-FFF2-40B4-BE49-F238E27FC236}">
              <a16:creationId xmlns:a16="http://schemas.microsoft.com/office/drawing/2014/main" id="{10A77332-C6DA-4B16-A6FD-24E7F05A786E}"/>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7" name="正方形/長方形 376">
          <a:extLst>
            <a:ext uri="{FF2B5EF4-FFF2-40B4-BE49-F238E27FC236}">
              <a16:creationId xmlns:a16="http://schemas.microsoft.com/office/drawing/2014/main" id="{9859C5BD-A995-4CE2-AFE1-8EC7C7606CC4}"/>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8" name="正方形/長方形 377">
          <a:extLst>
            <a:ext uri="{FF2B5EF4-FFF2-40B4-BE49-F238E27FC236}">
              <a16:creationId xmlns:a16="http://schemas.microsoft.com/office/drawing/2014/main" id="{6C000657-0746-453C-970E-BA4FCC2A5371}"/>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9" name="正方形/長方形 378">
          <a:extLst>
            <a:ext uri="{FF2B5EF4-FFF2-40B4-BE49-F238E27FC236}">
              <a16:creationId xmlns:a16="http://schemas.microsoft.com/office/drawing/2014/main" id="{9B7A8216-E51E-4FE9-9A41-1F6DAABEF850}"/>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80" name="正方形/長方形 379">
          <a:extLst>
            <a:ext uri="{FF2B5EF4-FFF2-40B4-BE49-F238E27FC236}">
              <a16:creationId xmlns:a16="http://schemas.microsoft.com/office/drawing/2014/main" id="{81E3CF47-7AD9-47E7-BE3F-504F64B8E7AB}"/>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81" name="正方形/長方形 380">
          <a:extLst>
            <a:ext uri="{FF2B5EF4-FFF2-40B4-BE49-F238E27FC236}">
              <a16:creationId xmlns:a16="http://schemas.microsoft.com/office/drawing/2014/main" id="{6D121094-EFB6-4177-964A-212D20527148}"/>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2" name="正方形/長方形 381">
          <a:extLst>
            <a:ext uri="{FF2B5EF4-FFF2-40B4-BE49-F238E27FC236}">
              <a16:creationId xmlns:a16="http://schemas.microsoft.com/office/drawing/2014/main" id="{74807726-2BD1-4822-863A-42379AEF0824}"/>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3" name="正方形/長方形 382">
          <a:extLst>
            <a:ext uri="{FF2B5EF4-FFF2-40B4-BE49-F238E27FC236}">
              <a16:creationId xmlns:a16="http://schemas.microsoft.com/office/drawing/2014/main" id="{020F1371-6ADE-46D2-8D7E-2FB87722F0A8}"/>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4" name="正方形/長方形 383">
          <a:extLst>
            <a:ext uri="{FF2B5EF4-FFF2-40B4-BE49-F238E27FC236}">
              <a16:creationId xmlns:a16="http://schemas.microsoft.com/office/drawing/2014/main" id="{05081FC8-F2AA-42BC-B96F-D921A0BE4713}"/>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5" name="正方形/長方形 384">
          <a:extLst>
            <a:ext uri="{FF2B5EF4-FFF2-40B4-BE49-F238E27FC236}">
              <a16:creationId xmlns:a16="http://schemas.microsoft.com/office/drawing/2014/main" id="{4C932CA5-E3AC-4FE3-97FC-D114154AF9B2}"/>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6" name="正方形/長方形 385">
          <a:extLst>
            <a:ext uri="{FF2B5EF4-FFF2-40B4-BE49-F238E27FC236}">
              <a16:creationId xmlns:a16="http://schemas.microsoft.com/office/drawing/2014/main" id="{22E1A27C-067D-45DC-BA46-949490B9B99C}"/>
            </a:ext>
          </a:extLst>
        </xdr:cNvPr>
        <xdr:cNvSpPr/>
      </xdr:nvSpPr>
      <xdr:spPr>
        <a:xfrm>
          <a:off x="10960100" y="521589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7" name="テキスト ボックス 386">
          <a:extLst>
            <a:ext uri="{FF2B5EF4-FFF2-40B4-BE49-F238E27FC236}">
              <a16:creationId xmlns:a16="http://schemas.microsoft.com/office/drawing/2014/main" id="{35697F3D-07F9-4D39-B09C-F156D8A4A8CF}"/>
            </a:ext>
          </a:extLst>
        </xdr:cNvPr>
        <xdr:cNvSpPr txBox="1"/>
      </xdr:nvSpPr>
      <xdr:spPr>
        <a:xfrm>
          <a:off x="10922000" y="5029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8" name="直線コネクタ 387">
          <a:extLst>
            <a:ext uri="{FF2B5EF4-FFF2-40B4-BE49-F238E27FC236}">
              <a16:creationId xmlns:a16="http://schemas.microsoft.com/office/drawing/2014/main" id="{CEE80032-90F6-4346-BEB9-427FB6D1302F}"/>
            </a:ext>
          </a:extLst>
        </xdr:cNvPr>
        <xdr:cNvCxnSpPr/>
      </xdr:nvCxnSpPr>
      <xdr:spPr>
        <a:xfrm>
          <a:off x="10960100" y="74523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9" name="テキスト ボックス 388">
          <a:extLst>
            <a:ext uri="{FF2B5EF4-FFF2-40B4-BE49-F238E27FC236}">
              <a16:creationId xmlns:a16="http://schemas.microsoft.com/office/drawing/2014/main" id="{6DF1A602-071B-4BF4-A7A2-E9006F3E8A3C}"/>
            </a:ext>
          </a:extLst>
        </xdr:cNvPr>
        <xdr:cNvSpPr txBox="1"/>
      </xdr:nvSpPr>
      <xdr:spPr>
        <a:xfrm>
          <a:off x="10561501" y="73139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90" name="直線コネクタ 389">
          <a:extLst>
            <a:ext uri="{FF2B5EF4-FFF2-40B4-BE49-F238E27FC236}">
              <a16:creationId xmlns:a16="http://schemas.microsoft.com/office/drawing/2014/main" id="{D171538C-ABFE-4CA3-B461-FC7F00878455}"/>
            </a:ext>
          </a:extLst>
        </xdr:cNvPr>
        <xdr:cNvCxnSpPr/>
      </xdr:nvCxnSpPr>
      <xdr:spPr>
        <a:xfrm>
          <a:off x="10960100" y="713340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91" name="テキスト ボックス 390">
          <a:extLst>
            <a:ext uri="{FF2B5EF4-FFF2-40B4-BE49-F238E27FC236}">
              <a16:creationId xmlns:a16="http://schemas.microsoft.com/office/drawing/2014/main" id="{7C2DE6E1-D730-4C25-85F3-D7EEE4C4A49F}"/>
            </a:ext>
          </a:extLst>
        </xdr:cNvPr>
        <xdr:cNvSpPr txBox="1"/>
      </xdr:nvSpPr>
      <xdr:spPr>
        <a:xfrm>
          <a:off x="10561501" y="699499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92" name="直線コネクタ 391">
          <a:extLst>
            <a:ext uri="{FF2B5EF4-FFF2-40B4-BE49-F238E27FC236}">
              <a16:creationId xmlns:a16="http://schemas.microsoft.com/office/drawing/2014/main" id="{418EA06C-F6D7-4054-9878-BAB8B93D876D}"/>
            </a:ext>
          </a:extLst>
        </xdr:cNvPr>
        <xdr:cNvCxnSpPr/>
      </xdr:nvCxnSpPr>
      <xdr:spPr>
        <a:xfrm>
          <a:off x="10960100" y="681445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93" name="テキスト ボックス 392">
          <a:extLst>
            <a:ext uri="{FF2B5EF4-FFF2-40B4-BE49-F238E27FC236}">
              <a16:creationId xmlns:a16="http://schemas.microsoft.com/office/drawing/2014/main" id="{A9A52FCB-6040-4883-8CE6-57E8E344FF12}"/>
            </a:ext>
          </a:extLst>
        </xdr:cNvPr>
        <xdr:cNvSpPr txBox="1"/>
      </xdr:nvSpPr>
      <xdr:spPr>
        <a:xfrm>
          <a:off x="10602761" y="667604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94" name="直線コネクタ 393">
          <a:extLst>
            <a:ext uri="{FF2B5EF4-FFF2-40B4-BE49-F238E27FC236}">
              <a16:creationId xmlns:a16="http://schemas.microsoft.com/office/drawing/2014/main" id="{E83D222F-38CE-4C73-817E-AB656D6F9935}"/>
            </a:ext>
          </a:extLst>
        </xdr:cNvPr>
        <xdr:cNvCxnSpPr/>
      </xdr:nvCxnSpPr>
      <xdr:spPr>
        <a:xfrm>
          <a:off x="10960100" y="649550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95" name="テキスト ボックス 394">
          <a:extLst>
            <a:ext uri="{FF2B5EF4-FFF2-40B4-BE49-F238E27FC236}">
              <a16:creationId xmlns:a16="http://schemas.microsoft.com/office/drawing/2014/main" id="{DDE4F42F-480F-4060-BB41-0D7BB9DDF280}"/>
            </a:ext>
          </a:extLst>
        </xdr:cNvPr>
        <xdr:cNvSpPr txBox="1"/>
      </xdr:nvSpPr>
      <xdr:spPr>
        <a:xfrm>
          <a:off x="10602761" y="63570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96" name="直線コネクタ 395">
          <a:extLst>
            <a:ext uri="{FF2B5EF4-FFF2-40B4-BE49-F238E27FC236}">
              <a16:creationId xmlns:a16="http://schemas.microsoft.com/office/drawing/2014/main" id="{29EE3462-6DF9-40D4-8E38-3FC0C10FFC14}"/>
            </a:ext>
          </a:extLst>
        </xdr:cNvPr>
        <xdr:cNvCxnSpPr/>
      </xdr:nvCxnSpPr>
      <xdr:spPr>
        <a:xfrm>
          <a:off x="10960100" y="617655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97" name="テキスト ボックス 396">
          <a:extLst>
            <a:ext uri="{FF2B5EF4-FFF2-40B4-BE49-F238E27FC236}">
              <a16:creationId xmlns:a16="http://schemas.microsoft.com/office/drawing/2014/main" id="{B407D700-77C2-4515-9AA0-8158E76FF3A0}"/>
            </a:ext>
          </a:extLst>
        </xdr:cNvPr>
        <xdr:cNvSpPr txBox="1"/>
      </xdr:nvSpPr>
      <xdr:spPr>
        <a:xfrm>
          <a:off x="10602761" y="60381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98" name="直線コネクタ 397">
          <a:extLst>
            <a:ext uri="{FF2B5EF4-FFF2-40B4-BE49-F238E27FC236}">
              <a16:creationId xmlns:a16="http://schemas.microsoft.com/office/drawing/2014/main" id="{4FDF256B-968A-4FB7-A95B-3CB31161B742}"/>
            </a:ext>
          </a:extLst>
        </xdr:cNvPr>
        <xdr:cNvCxnSpPr/>
      </xdr:nvCxnSpPr>
      <xdr:spPr>
        <a:xfrm>
          <a:off x="10960100" y="585760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99" name="テキスト ボックス 398">
          <a:extLst>
            <a:ext uri="{FF2B5EF4-FFF2-40B4-BE49-F238E27FC236}">
              <a16:creationId xmlns:a16="http://schemas.microsoft.com/office/drawing/2014/main" id="{F43D234C-8F7A-44DE-8BB5-9FDEAEEED2B1}"/>
            </a:ext>
          </a:extLst>
        </xdr:cNvPr>
        <xdr:cNvSpPr txBox="1"/>
      </xdr:nvSpPr>
      <xdr:spPr>
        <a:xfrm>
          <a:off x="10602761" y="571538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00" name="直線コネクタ 399">
          <a:extLst>
            <a:ext uri="{FF2B5EF4-FFF2-40B4-BE49-F238E27FC236}">
              <a16:creationId xmlns:a16="http://schemas.microsoft.com/office/drawing/2014/main" id="{0019F929-0B52-46F0-828E-8285983B91E2}"/>
            </a:ext>
          </a:extLst>
        </xdr:cNvPr>
        <xdr:cNvCxnSpPr/>
      </xdr:nvCxnSpPr>
      <xdr:spPr>
        <a:xfrm>
          <a:off x="10960100" y="553484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01" name="テキスト ボックス 400">
          <a:extLst>
            <a:ext uri="{FF2B5EF4-FFF2-40B4-BE49-F238E27FC236}">
              <a16:creationId xmlns:a16="http://schemas.microsoft.com/office/drawing/2014/main" id="{FD08F208-0966-4007-81D9-09776C3199A9}"/>
            </a:ext>
          </a:extLst>
        </xdr:cNvPr>
        <xdr:cNvSpPr txBox="1"/>
      </xdr:nvSpPr>
      <xdr:spPr>
        <a:xfrm>
          <a:off x="10666881" y="539642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02" name="直線コネクタ 401">
          <a:extLst>
            <a:ext uri="{FF2B5EF4-FFF2-40B4-BE49-F238E27FC236}">
              <a16:creationId xmlns:a16="http://schemas.microsoft.com/office/drawing/2014/main" id="{234CC7DB-FE5B-4BBD-A9E1-5259A46A5202}"/>
            </a:ext>
          </a:extLst>
        </xdr:cNvPr>
        <xdr:cNvCxnSpPr/>
      </xdr:nvCxnSpPr>
      <xdr:spPr>
        <a:xfrm>
          <a:off x="10960100" y="52158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03" name="【認定こども園・幼稚園・保育所】&#10;有形固定資産減価償却率グラフ枠">
          <a:extLst>
            <a:ext uri="{FF2B5EF4-FFF2-40B4-BE49-F238E27FC236}">
              <a16:creationId xmlns:a16="http://schemas.microsoft.com/office/drawing/2014/main" id="{ED243C20-AC98-4F3B-A35D-1F263D2A4522}"/>
            </a:ext>
          </a:extLst>
        </xdr:cNvPr>
        <xdr:cNvSpPr/>
      </xdr:nvSpPr>
      <xdr:spPr>
        <a:xfrm>
          <a:off x="10960100" y="521589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139881</xdr:rowOff>
    </xdr:from>
    <xdr:to>
      <xdr:col>85</xdr:col>
      <xdr:colOff>126364</xdr:colOff>
      <xdr:row>42</xdr:row>
      <xdr:rowOff>92528</xdr:rowOff>
    </xdr:to>
    <xdr:cxnSp macro="">
      <xdr:nvCxnSpPr>
        <xdr:cNvPr id="404" name="直線コネクタ 403">
          <a:extLst>
            <a:ext uri="{FF2B5EF4-FFF2-40B4-BE49-F238E27FC236}">
              <a16:creationId xmlns:a16="http://schemas.microsoft.com/office/drawing/2014/main" id="{C93ECEF1-663E-474B-AE7E-5EE88EA98D83}"/>
            </a:ext>
          </a:extLst>
        </xdr:cNvPr>
        <xdr:cNvCxnSpPr/>
      </xdr:nvCxnSpPr>
      <xdr:spPr>
        <a:xfrm flipV="1">
          <a:off x="14375764" y="5672001"/>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05" name="【認定こども園・幼稚園・保育所】&#10;有形固定資産減価償却率最小値テキスト">
          <a:extLst>
            <a:ext uri="{FF2B5EF4-FFF2-40B4-BE49-F238E27FC236}">
              <a16:creationId xmlns:a16="http://schemas.microsoft.com/office/drawing/2014/main" id="{8A5B8234-65A4-46FA-A388-A18608DAE280}"/>
            </a:ext>
          </a:extLst>
        </xdr:cNvPr>
        <xdr:cNvSpPr txBox="1"/>
      </xdr:nvSpPr>
      <xdr:spPr>
        <a:xfrm>
          <a:off x="14414500" y="7137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06" name="直線コネクタ 405">
          <a:extLst>
            <a:ext uri="{FF2B5EF4-FFF2-40B4-BE49-F238E27FC236}">
              <a16:creationId xmlns:a16="http://schemas.microsoft.com/office/drawing/2014/main" id="{0FAFB6F9-A70A-422C-A26B-E40F7E2525BA}"/>
            </a:ext>
          </a:extLst>
        </xdr:cNvPr>
        <xdr:cNvCxnSpPr/>
      </xdr:nvCxnSpPr>
      <xdr:spPr>
        <a:xfrm>
          <a:off x="14287500" y="713340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86558</xdr:rowOff>
    </xdr:from>
    <xdr:ext cx="340478" cy="259045"/>
    <xdr:sp macro="" textlink="">
      <xdr:nvSpPr>
        <xdr:cNvPr id="407" name="【認定こども園・幼稚園・保育所】&#10;有形固定資産減価償却率最大値テキスト">
          <a:extLst>
            <a:ext uri="{FF2B5EF4-FFF2-40B4-BE49-F238E27FC236}">
              <a16:creationId xmlns:a16="http://schemas.microsoft.com/office/drawing/2014/main" id="{5F6A1707-396A-447D-B475-6399ADF3310A}"/>
            </a:ext>
          </a:extLst>
        </xdr:cNvPr>
        <xdr:cNvSpPr txBox="1"/>
      </xdr:nvSpPr>
      <xdr:spPr>
        <a:xfrm>
          <a:off x="14414500" y="545103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139881</xdr:rowOff>
    </xdr:from>
    <xdr:to>
      <xdr:col>86</xdr:col>
      <xdr:colOff>25400</xdr:colOff>
      <xdr:row>33</xdr:row>
      <xdr:rowOff>139881</xdr:rowOff>
    </xdr:to>
    <xdr:cxnSp macro="">
      <xdr:nvCxnSpPr>
        <xdr:cNvPr id="408" name="直線コネクタ 407">
          <a:extLst>
            <a:ext uri="{FF2B5EF4-FFF2-40B4-BE49-F238E27FC236}">
              <a16:creationId xmlns:a16="http://schemas.microsoft.com/office/drawing/2014/main" id="{284FAD87-696C-4C92-9E13-60172519D7B3}"/>
            </a:ext>
          </a:extLst>
        </xdr:cNvPr>
        <xdr:cNvCxnSpPr/>
      </xdr:nvCxnSpPr>
      <xdr:spPr>
        <a:xfrm>
          <a:off x="14287500" y="56720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169108</xdr:rowOff>
    </xdr:from>
    <xdr:ext cx="405111" cy="259045"/>
    <xdr:sp macro="" textlink="">
      <xdr:nvSpPr>
        <xdr:cNvPr id="409" name="【認定こども園・幼稚園・保育所】&#10;有形固定資産減価償却率平均値テキスト">
          <a:extLst>
            <a:ext uri="{FF2B5EF4-FFF2-40B4-BE49-F238E27FC236}">
              <a16:creationId xmlns:a16="http://schemas.microsoft.com/office/drawing/2014/main" id="{CAEADAC0-1F3A-457C-BFF2-A505C4CCC6DF}"/>
            </a:ext>
          </a:extLst>
        </xdr:cNvPr>
        <xdr:cNvSpPr txBox="1"/>
      </xdr:nvSpPr>
      <xdr:spPr>
        <a:xfrm>
          <a:off x="14414500" y="620414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146231</xdr:rowOff>
    </xdr:from>
    <xdr:to>
      <xdr:col>85</xdr:col>
      <xdr:colOff>177800</xdr:colOff>
      <xdr:row>38</xdr:row>
      <xdr:rowOff>76381</xdr:rowOff>
    </xdr:to>
    <xdr:sp macro="" textlink="">
      <xdr:nvSpPr>
        <xdr:cNvPr id="410" name="フローチャート: 判断 409">
          <a:extLst>
            <a:ext uri="{FF2B5EF4-FFF2-40B4-BE49-F238E27FC236}">
              <a16:creationId xmlns:a16="http://schemas.microsoft.com/office/drawing/2014/main" id="{B93DF53E-42ED-44BA-AD0A-F60033987484}"/>
            </a:ext>
          </a:extLst>
        </xdr:cNvPr>
        <xdr:cNvSpPr/>
      </xdr:nvSpPr>
      <xdr:spPr>
        <a:xfrm>
          <a:off x="14325600" y="6348911"/>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144599</xdr:rowOff>
    </xdr:from>
    <xdr:to>
      <xdr:col>81</xdr:col>
      <xdr:colOff>101600</xdr:colOff>
      <xdr:row>38</xdr:row>
      <xdr:rowOff>74749</xdr:rowOff>
    </xdr:to>
    <xdr:sp macro="" textlink="">
      <xdr:nvSpPr>
        <xdr:cNvPr id="411" name="フローチャート: 判断 410">
          <a:extLst>
            <a:ext uri="{FF2B5EF4-FFF2-40B4-BE49-F238E27FC236}">
              <a16:creationId xmlns:a16="http://schemas.microsoft.com/office/drawing/2014/main" id="{BA3A7C8E-4FB9-4DC3-99A9-F6DCF6810896}"/>
            </a:ext>
          </a:extLst>
        </xdr:cNvPr>
        <xdr:cNvSpPr/>
      </xdr:nvSpPr>
      <xdr:spPr>
        <a:xfrm>
          <a:off x="13578840" y="6347279"/>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123372</xdr:rowOff>
    </xdr:from>
    <xdr:to>
      <xdr:col>76</xdr:col>
      <xdr:colOff>165100</xdr:colOff>
      <xdr:row>38</xdr:row>
      <xdr:rowOff>53522</xdr:rowOff>
    </xdr:to>
    <xdr:sp macro="" textlink="">
      <xdr:nvSpPr>
        <xdr:cNvPr id="412" name="フローチャート: 判断 411">
          <a:extLst>
            <a:ext uri="{FF2B5EF4-FFF2-40B4-BE49-F238E27FC236}">
              <a16:creationId xmlns:a16="http://schemas.microsoft.com/office/drawing/2014/main" id="{3A4892BE-7B6B-449E-9C20-064E6FF5C291}"/>
            </a:ext>
          </a:extLst>
        </xdr:cNvPr>
        <xdr:cNvSpPr/>
      </xdr:nvSpPr>
      <xdr:spPr>
        <a:xfrm>
          <a:off x="12804140" y="632605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100511</xdr:rowOff>
    </xdr:from>
    <xdr:to>
      <xdr:col>72</xdr:col>
      <xdr:colOff>38100</xdr:colOff>
      <xdr:row>38</xdr:row>
      <xdr:rowOff>30662</xdr:rowOff>
    </xdr:to>
    <xdr:sp macro="" textlink="">
      <xdr:nvSpPr>
        <xdr:cNvPr id="413" name="フローチャート: 判断 412">
          <a:extLst>
            <a:ext uri="{FF2B5EF4-FFF2-40B4-BE49-F238E27FC236}">
              <a16:creationId xmlns:a16="http://schemas.microsoft.com/office/drawing/2014/main" id="{48F49D37-F369-4FC9-B4A6-8AB7197A8C55}"/>
            </a:ext>
          </a:extLst>
        </xdr:cNvPr>
        <xdr:cNvSpPr/>
      </xdr:nvSpPr>
      <xdr:spPr>
        <a:xfrm>
          <a:off x="12029440" y="6303191"/>
          <a:ext cx="78740" cy="9779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141333</xdr:rowOff>
    </xdr:from>
    <xdr:to>
      <xdr:col>67</xdr:col>
      <xdr:colOff>101600</xdr:colOff>
      <xdr:row>38</xdr:row>
      <xdr:rowOff>71482</xdr:rowOff>
    </xdr:to>
    <xdr:sp macro="" textlink="">
      <xdr:nvSpPr>
        <xdr:cNvPr id="414" name="フローチャート: 判断 413">
          <a:extLst>
            <a:ext uri="{FF2B5EF4-FFF2-40B4-BE49-F238E27FC236}">
              <a16:creationId xmlns:a16="http://schemas.microsoft.com/office/drawing/2014/main" id="{4CE075A8-F48C-432F-A76C-2E20BAC3CCF6}"/>
            </a:ext>
          </a:extLst>
        </xdr:cNvPr>
        <xdr:cNvSpPr/>
      </xdr:nvSpPr>
      <xdr:spPr>
        <a:xfrm>
          <a:off x="11231880" y="6344013"/>
          <a:ext cx="101600" cy="9778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id="{90CB7F97-0955-4C02-A694-3AE51A0D5EA8}"/>
            </a:ext>
          </a:extLst>
        </xdr:cNvPr>
        <xdr:cNvSpPr txBox="1"/>
      </xdr:nvSpPr>
      <xdr:spPr>
        <a:xfrm>
          <a:off x="1420876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id="{DA40B5AA-BCB1-41FE-AACE-F11221555F15}"/>
            </a:ext>
          </a:extLst>
        </xdr:cNvPr>
        <xdr:cNvSpPr txBox="1"/>
      </xdr:nvSpPr>
      <xdr:spPr>
        <a:xfrm>
          <a:off x="134620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id="{78A50166-A7B6-4BF1-926C-D09AC26FA9EF}"/>
            </a:ext>
          </a:extLst>
        </xdr:cNvPr>
        <xdr:cNvSpPr txBox="1"/>
      </xdr:nvSpPr>
      <xdr:spPr>
        <a:xfrm>
          <a:off x="126873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id="{83FEDFFF-3F7F-42C0-B793-5CE5901BF06B}"/>
            </a:ext>
          </a:extLst>
        </xdr:cNvPr>
        <xdr:cNvSpPr txBox="1"/>
      </xdr:nvSpPr>
      <xdr:spPr>
        <a:xfrm>
          <a:off x="119049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id="{939412C0-F41F-4063-9FD8-25ECDD348420}"/>
            </a:ext>
          </a:extLst>
        </xdr:cNvPr>
        <xdr:cNvSpPr txBox="1"/>
      </xdr:nvSpPr>
      <xdr:spPr>
        <a:xfrm>
          <a:off x="111150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160927</xdr:rowOff>
    </xdr:from>
    <xdr:to>
      <xdr:col>85</xdr:col>
      <xdr:colOff>177800</xdr:colOff>
      <xdr:row>41</xdr:row>
      <xdr:rowOff>91077</xdr:rowOff>
    </xdr:to>
    <xdr:sp macro="" textlink="">
      <xdr:nvSpPr>
        <xdr:cNvPr id="420" name="楕円 419">
          <a:extLst>
            <a:ext uri="{FF2B5EF4-FFF2-40B4-BE49-F238E27FC236}">
              <a16:creationId xmlns:a16="http://schemas.microsoft.com/office/drawing/2014/main" id="{A4295B8A-A923-4ADB-90B5-619A4770C739}"/>
            </a:ext>
          </a:extLst>
        </xdr:cNvPr>
        <xdr:cNvSpPr/>
      </xdr:nvSpPr>
      <xdr:spPr>
        <a:xfrm>
          <a:off x="14325600" y="6866527"/>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139354</xdr:rowOff>
    </xdr:from>
    <xdr:ext cx="405111" cy="259045"/>
    <xdr:sp macro="" textlink="">
      <xdr:nvSpPr>
        <xdr:cNvPr id="421" name="【認定こども園・幼稚園・保育所】&#10;有形固定資産減価償却率該当値テキスト">
          <a:extLst>
            <a:ext uri="{FF2B5EF4-FFF2-40B4-BE49-F238E27FC236}">
              <a16:creationId xmlns:a16="http://schemas.microsoft.com/office/drawing/2014/main" id="{24B55690-9851-42DB-A28C-40BD97FAF754}"/>
            </a:ext>
          </a:extLst>
        </xdr:cNvPr>
        <xdr:cNvSpPr txBox="1"/>
      </xdr:nvSpPr>
      <xdr:spPr>
        <a:xfrm>
          <a:off x="14414500" y="6844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123372</xdr:rowOff>
    </xdr:from>
    <xdr:to>
      <xdr:col>81</xdr:col>
      <xdr:colOff>101600</xdr:colOff>
      <xdr:row>41</xdr:row>
      <xdr:rowOff>53522</xdr:rowOff>
    </xdr:to>
    <xdr:sp macro="" textlink="">
      <xdr:nvSpPr>
        <xdr:cNvPr id="422" name="楕円 421">
          <a:extLst>
            <a:ext uri="{FF2B5EF4-FFF2-40B4-BE49-F238E27FC236}">
              <a16:creationId xmlns:a16="http://schemas.microsoft.com/office/drawing/2014/main" id="{4D8DC4B1-142C-454C-BE84-3FCA36245BB3}"/>
            </a:ext>
          </a:extLst>
        </xdr:cNvPr>
        <xdr:cNvSpPr/>
      </xdr:nvSpPr>
      <xdr:spPr>
        <a:xfrm>
          <a:off x="13578840" y="682897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2722</xdr:rowOff>
    </xdr:from>
    <xdr:to>
      <xdr:col>85</xdr:col>
      <xdr:colOff>127000</xdr:colOff>
      <xdr:row>41</xdr:row>
      <xdr:rowOff>40277</xdr:rowOff>
    </xdr:to>
    <xdr:cxnSp macro="">
      <xdr:nvCxnSpPr>
        <xdr:cNvPr id="423" name="直線コネクタ 422">
          <a:extLst>
            <a:ext uri="{FF2B5EF4-FFF2-40B4-BE49-F238E27FC236}">
              <a16:creationId xmlns:a16="http://schemas.microsoft.com/office/drawing/2014/main" id="{86262A05-9CD5-4755-9757-DC3330CCFC68}"/>
            </a:ext>
          </a:extLst>
        </xdr:cNvPr>
        <xdr:cNvCxnSpPr/>
      </xdr:nvCxnSpPr>
      <xdr:spPr>
        <a:xfrm>
          <a:off x="13629640" y="6875962"/>
          <a:ext cx="74676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90715</xdr:rowOff>
    </xdr:from>
    <xdr:to>
      <xdr:col>76</xdr:col>
      <xdr:colOff>165100</xdr:colOff>
      <xdr:row>41</xdr:row>
      <xdr:rowOff>20865</xdr:rowOff>
    </xdr:to>
    <xdr:sp macro="" textlink="">
      <xdr:nvSpPr>
        <xdr:cNvPr id="424" name="楕円 423">
          <a:extLst>
            <a:ext uri="{FF2B5EF4-FFF2-40B4-BE49-F238E27FC236}">
              <a16:creationId xmlns:a16="http://schemas.microsoft.com/office/drawing/2014/main" id="{8760CC8B-0396-46F1-A008-969DD101260B}"/>
            </a:ext>
          </a:extLst>
        </xdr:cNvPr>
        <xdr:cNvSpPr/>
      </xdr:nvSpPr>
      <xdr:spPr>
        <a:xfrm>
          <a:off x="12804140" y="6796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141515</xdr:rowOff>
    </xdr:from>
    <xdr:to>
      <xdr:col>81</xdr:col>
      <xdr:colOff>50800</xdr:colOff>
      <xdr:row>41</xdr:row>
      <xdr:rowOff>2722</xdr:rowOff>
    </xdr:to>
    <xdr:cxnSp macro="">
      <xdr:nvCxnSpPr>
        <xdr:cNvPr id="425" name="直線コネクタ 424">
          <a:extLst>
            <a:ext uri="{FF2B5EF4-FFF2-40B4-BE49-F238E27FC236}">
              <a16:creationId xmlns:a16="http://schemas.microsoft.com/office/drawing/2014/main" id="{9E15C20B-7CA5-45CA-9362-12A8FB558049}"/>
            </a:ext>
          </a:extLst>
        </xdr:cNvPr>
        <xdr:cNvCxnSpPr/>
      </xdr:nvCxnSpPr>
      <xdr:spPr>
        <a:xfrm>
          <a:off x="12854940" y="6847115"/>
          <a:ext cx="774700" cy="28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58057</xdr:rowOff>
    </xdr:from>
    <xdr:to>
      <xdr:col>72</xdr:col>
      <xdr:colOff>38100</xdr:colOff>
      <xdr:row>40</xdr:row>
      <xdr:rowOff>159657</xdr:rowOff>
    </xdr:to>
    <xdr:sp macro="" textlink="">
      <xdr:nvSpPr>
        <xdr:cNvPr id="426" name="楕円 425">
          <a:extLst>
            <a:ext uri="{FF2B5EF4-FFF2-40B4-BE49-F238E27FC236}">
              <a16:creationId xmlns:a16="http://schemas.microsoft.com/office/drawing/2014/main" id="{B54B1C76-6E78-430C-82C3-F973E63BE82C}"/>
            </a:ext>
          </a:extLst>
        </xdr:cNvPr>
        <xdr:cNvSpPr/>
      </xdr:nvSpPr>
      <xdr:spPr>
        <a:xfrm>
          <a:off x="12029440" y="6763657"/>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108857</xdr:rowOff>
    </xdr:from>
    <xdr:to>
      <xdr:col>76</xdr:col>
      <xdr:colOff>114300</xdr:colOff>
      <xdr:row>40</xdr:row>
      <xdr:rowOff>141515</xdr:rowOff>
    </xdr:to>
    <xdr:cxnSp macro="">
      <xdr:nvCxnSpPr>
        <xdr:cNvPr id="427" name="直線コネクタ 426">
          <a:extLst>
            <a:ext uri="{FF2B5EF4-FFF2-40B4-BE49-F238E27FC236}">
              <a16:creationId xmlns:a16="http://schemas.microsoft.com/office/drawing/2014/main" id="{026BCE95-33F4-430C-AEC9-ADF310AA30C9}"/>
            </a:ext>
          </a:extLst>
        </xdr:cNvPr>
        <xdr:cNvCxnSpPr/>
      </xdr:nvCxnSpPr>
      <xdr:spPr>
        <a:xfrm>
          <a:off x="12072620" y="6814457"/>
          <a:ext cx="78232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91276</xdr:rowOff>
    </xdr:from>
    <xdr:ext cx="405111" cy="259045"/>
    <xdr:sp macro="" textlink="">
      <xdr:nvSpPr>
        <xdr:cNvPr id="428" name="n_1aveValue【認定こども園・幼稚園・保育所】&#10;有形固定資産減価償却率">
          <a:extLst>
            <a:ext uri="{FF2B5EF4-FFF2-40B4-BE49-F238E27FC236}">
              <a16:creationId xmlns:a16="http://schemas.microsoft.com/office/drawing/2014/main" id="{5BBB03E3-F31D-40EC-ABC0-A85EA7E66F9C}"/>
            </a:ext>
          </a:extLst>
        </xdr:cNvPr>
        <xdr:cNvSpPr txBox="1"/>
      </xdr:nvSpPr>
      <xdr:spPr>
        <a:xfrm>
          <a:off x="13437244" y="612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70049</xdr:rowOff>
    </xdr:from>
    <xdr:ext cx="405111" cy="259045"/>
    <xdr:sp macro="" textlink="">
      <xdr:nvSpPr>
        <xdr:cNvPr id="429" name="n_2aveValue【認定こども園・幼稚園・保育所】&#10;有形固定資産減価償却率">
          <a:extLst>
            <a:ext uri="{FF2B5EF4-FFF2-40B4-BE49-F238E27FC236}">
              <a16:creationId xmlns:a16="http://schemas.microsoft.com/office/drawing/2014/main" id="{5822479A-DB76-4560-B236-D0FEE0056B06}"/>
            </a:ext>
          </a:extLst>
        </xdr:cNvPr>
        <xdr:cNvSpPr txBox="1"/>
      </xdr:nvSpPr>
      <xdr:spPr>
        <a:xfrm>
          <a:off x="12675244" y="61050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47188</xdr:rowOff>
    </xdr:from>
    <xdr:ext cx="405111" cy="259045"/>
    <xdr:sp macro="" textlink="">
      <xdr:nvSpPr>
        <xdr:cNvPr id="430" name="n_3aveValue【認定こども園・幼稚園・保育所】&#10;有形固定資産減価償却率">
          <a:extLst>
            <a:ext uri="{FF2B5EF4-FFF2-40B4-BE49-F238E27FC236}">
              <a16:creationId xmlns:a16="http://schemas.microsoft.com/office/drawing/2014/main" id="{958B2B02-7575-4DAF-8CA1-1F1D81DCBF17}"/>
            </a:ext>
          </a:extLst>
        </xdr:cNvPr>
        <xdr:cNvSpPr txBox="1"/>
      </xdr:nvSpPr>
      <xdr:spPr>
        <a:xfrm>
          <a:off x="11900544" y="6082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88010</xdr:rowOff>
    </xdr:from>
    <xdr:ext cx="405111" cy="259045"/>
    <xdr:sp macro="" textlink="">
      <xdr:nvSpPr>
        <xdr:cNvPr id="431" name="n_4aveValue【認定こども園・幼稚園・保育所】&#10;有形固定資産減価償却率">
          <a:extLst>
            <a:ext uri="{FF2B5EF4-FFF2-40B4-BE49-F238E27FC236}">
              <a16:creationId xmlns:a16="http://schemas.microsoft.com/office/drawing/2014/main" id="{877E2243-12EB-4CE5-8748-77D3319C35BB}"/>
            </a:ext>
          </a:extLst>
        </xdr:cNvPr>
        <xdr:cNvSpPr txBox="1"/>
      </xdr:nvSpPr>
      <xdr:spPr>
        <a:xfrm>
          <a:off x="11102984" y="612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44649</xdr:rowOff>
    </xdr:from>
    <xdr:ext cx="405111" cy="259045"/>
    <xdr:sp macro="" textlink="">
      <xdr:nvSpPr>
        <xdr:cNvPr id="432" name="n_1mainValue【認定こども園・幼稚園・保育所】&#10;有形固定資産減価償却率">
          <a:extLst>
            <a:ext uri="{FF2B5EF4-FFF2-40B4-BE49-F238E27FC236}">
              <a16:creationId xmlns:a16="http://schemas.microsoft.com/office/drawing/2014/main" id="{6E534C7A-25E5-409C-B484-0F43776091D7}"/>
            </a:ext>
          </a:extLst>
        </xdr:cNvPr>
        <xdr:cNvSpPr txBox="1"/>
      </xdr:nvSpPr>
      <xdr:spPr>
        <a:xfrm>
          <a:off x="13437244" y="6917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11992</xdr:rowOff>
    </xdr:from>
    <xdr:ext cx="405111" cy="259045"/>
    <xdr:sp macro="" textlink="">
      <xdr:nvSpPr>
        <xdr:cNvPr id="433" name="n_2mainValue【認定こども園・幼稚園・保育所】&#10;有形固定資産減価償却率">
          <a:extLst>
            <a:ext uri="{FF2B5EF4-FFF2-40B4-BE49-F238E27FC236}">
              <a16:creationId xmlns:a16="http://schemas.microsoft.com/office/drawing/2014/main" id="{6D304981-263A-4EE6-A4F8-D82324F18ADC}"/>
            </a:ext>
          </a:extLst>
        </xdr:cNvPr>
        <xdr:cNvSpPr txBox="1"/>
      </xdr:nvSpPr>
      <xdr:spPr>
        <a:xfrm>
          <a:off x="12675244" y="68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150784</xdr:rowOff>
    </xdr:from>
    <xdr:ext cx="405111" cy="259045"/>
    <xdr:sp macro="" textlink="">
      <xdr:nvSpPr>
        <xdr:cNvPr id="434" name="n_3mainValue【認定こども園・幼稚園・保育所】&#10;有形固定資産減価償却率">
          <a:extLst>
            <a:ext uri="{FF2B5EF4-FFF2-40B4-BE49-F238E27FC236}">
              <a16:creationId xmlns:a16="http://schemas.microsoft.com/office/drawing/2014/main" id="{5EAF5C86-8203-412C-8085-39E5994DD2F6}"/>
            </a:ext>
          </a:extLst>
        </xdr:cNvPr>
        <xdr:cNvSpPr txBox="1"/>
      </xdr:nvSpPr>
      <xdr:spPr>
        <a:xfrm>
          <a:off x="11900544" y="6856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5" name="正方形/長方形 434">
          <a:extLst>
            <a:ext uri="{FF2B5EF4-FFF2-40B4-BE49-F238E27FC236}">
              <a16:creationId xmlns:a16="http://schemas.microsoft.com/office/drawing/2014/main" id="{2A9C4025-F1C3-4EEE-9502-0F27A59DAF9E}"/>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6" name="正方形/長方形 435">
          <a:extLst>
            <a:ext uri="{FF2B5EF4-FFF2-40B4-BE49-F238E27FC236}">
              <a16:creationId xmlns:a16="http://schemas.microsoft.com/office/drawing/2014/main" id="{09DF7A5B-523E-4915-9A62-CE52AC8840A2}"/>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7" name="正方形/長方形 436">
          <a:extLst>
            <a:ext uri="{FF2B5EF4-FFF2-40B4-BE49-F238E27FC236}">
              <a16:creationId xmlns:a16="http://schemas.microsoft.com/office/drawing/2014/main" id="{6324A74E-4CEF-40D6-B1F6-D3CCAC7CF21E}"/>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8" name="正方形/長方形 437">
          <a:extLst>
            <a:ext uri="{FF2B5EF4-FFF2-40B4-BE49-F238E27FC236}">
              <a16:creationId xmlns:a16="http://schemas.microsoft.com/office/drawing/2014/main" id="{17B82D42-6D3E-46EC-8809-69BA36E616E9}"/>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9" name="正方形/長方形 438">
          <a:extLst>
            <a:ext uri="{FF2B5EF4-FFF2-40B4-BE49-F238E27FC236}">
              <a16:creationId xmlns:a16="http://schemas.microsoft.com/office/drawing/2014/main" id="{A046F929-2310-4142-AACF-B409FF0DE5EE}"/>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40" name="正方形/長方形 439">
          <a:extLst>
            <a:ext uri="{FF2B5EF4-FFF2-40B4-BE49-F238E27FC236}">
              <a16:creationId xmlns:a16="http://schemas.microsoft.com/office/drawing/2014/main" id="{172A6D1A-1F62-4F40-A0DE-A219FDAA3CC5}"/>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41" name="正方形/長方形 440">
          <a:extLst>
            <a:ext uri="{FF2B5EF4-FFF2-40B4-BE49-F238E27FC236}">
              <a16:creationId xmlns:a16="http://schemas.microsoft.com/office/drawing/2014/main" id="{8384C2B1-A078-483C-BC4A-7E4A3BBED571}"/>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42" name="正方形/長方形 441">
          <a:extLst>
            <a:ext uri="{FF2B5EF4-FFF2-40B4-BE49-F238E27FC236}">
              <a16:creationId xmlns:a16="http://schemas.microsoft.com/office/drawing/2014/main" id="{4C591F20-9A33-46F2-9A21-E5FA31390353}"/>
            </a:ext>
          </a:extLst>
        </xdr:cNvPr>
        <xdr:cNvSpPr/>
      </xdr:nvSpPr>
      <xdr:spPr>
        <a:xfrm>
          <a:off x="16093440" y="521589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3" name="テキスト ボックス 442">
          <a:extLst>
            <a:ext uri="{FF2B5EF4-FFF2-40B4-BE49-F238E27FC236}">
              <a16:creationId xmlns:a16="http://schemas.microsoft.com/office/drawing/2014/main" id="{30F685A6-CF7E-4946-A842-0DDE2C793E9A}"/>
            </a:ext>
          </a:extLst>
        </xdr:cNvPr>
        <xdr:cNvSpPr txBox="1"/>
      </xdr:nvSpPr>
      <xdr:spPr>
        <a:xfrm>
          <a:off x="16078200" y="5029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4" name="直線コネクタ 443">
          <a:extLst>
            <a:ext uri="{FF2B5EF4-FFF2-40B4-BE49-F238E27FC236}">
              <a16:creationId xmlns:a16="http://schemas.microsoft.com/office/drawing/2014/main" id="{FE458F7C-0DF8-43A8-834A-B196E7F24C44}"/>
            </a:ext>
          </a:extLst>
        </xdr:cNvPr>
        <xdr:cNvCxnSpPr/>
      </xdr:nvCxnSpPr>
      <xdr:spPr>
        <a:xfrm>
          <a:off x="16093440" y="74523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5" name="直線コネクタ 444">
          <a:extLst>
            <a:ext uri="{FF2B5EF4-FFF2-40B4-BE49-F238E27FC236}">
              <a16:creationId xmlns:a16="http://schemas.microsoft.com/office/drawing/2014/main" id="{3F3971F3-85DD-4639-A773-90221E59A711}"/>
            </a:ext>
          </a:extLst>
        </xdr:cNvPr>
        <xdr:cNvCxnSpPr/>
      </xdr:nvCxnSpPr>
      <xdr:spPr>
        <a:xfrm>
          <a:off x="16093440" y="70065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6" name="テキスト ボックス 445">
          <a:extLst>
            <a:ext uri="{FF2B5EF4-FFF2-40B4-BE49-F238E27FC236}">
              <a16:creationId xmlns:a16="http://schemas.microsoft.com/office/drawing/2014/main" id="{B7F1367A-537C-48BA-A203-EA6884781428}"/>
            </a:ext>
          </a:extLst>
        </xdr:cNvPr>
        <xdr:cNvSpPr txBox="1"/>
      </xdr:nvSpPr>
      <xdr:spPr>
        <a:xfrm>
          <a:off x="15694841" y="686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7" name="直線コネクタ 446">
          <a:extLst>
            <a:ext uri="{FF2B5EF4-FFF2-40B4-BE49-F238E27FC236}">
              <a16:creationId xmlns:a16="http://schemas.microsoft.com/office/drawing/2014/main" id="{E84D7CAE-5E5D-4548-954C-A450E8229F3B}"/>
            </a:ext>
          </a:extLst>
        </xdr:cNvPr>
        <xdr:cNvCxnSpPr/>
      </xdr:nvCxnSpPr>
      <xdr:spPr>
        <a:xfrm>
          <a:off x="16093440" y="655701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8" name="テキスト ボックス 447">
          <a:extLst>
            <a:ext uri="{FF2B5EF4-FFF2-40B4-BE49-F238E27FC236}">
              <a16:creationId xmlns:a16="http://schemas.microsoft.com/office/drawing/2014/main" id="{8840EEDC-F9E3-4495-BB04-010EBD6BDD26}"/>
            </a:ext>
          </a:extLst>
        </xdr:cNvPr>
        <xdr:cNvSpPr txBox="1"/>
      </xdr:nvSpPr>
      <xdr:spPr>
        <a:xfrm>
          <a:off x="15694841" y="64185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9" name="直線コネクタ 448">
          <a:extLst>
            <a:ext uri="{FF2B5EF4-FFF2-40B4-BE49-F238E27FC236}">
              <a16:creationId xmlns:a16="http://schemas.microsoft.com/office/drawing/2014/main" id="{FC75A3C2-ED9F-4C19-9FF2-80D5D934BC4C}"/>
            </a:ext>
          </a:extLst>
        </xdr:cNvPr>
        <xdr:cNvCxnSpPr/>
      </xdr:nvCxnSpPr>
      <xdr:spPr>
        <a:xfrm>
          <a:off x="16093440" y="61112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50" name="テキスト ボックス 449">
          <a:extLst>
            <a:ext uri="{FF2B5EF4-FFF2-40B4-BE49-F238E27FC236}">
              <a16:creationId xmlns:a16="http://schemas.microsoft.com/office/drawing/2014/main" id="{819DF0AA-EBC8-449E-837E-2920454C9D13}"/>
            </a:ext>
          </a:extLst>
        </xdr:cNvPr>
        <xdr:cNvSpPr txBox="1"/>
      </xdr:nvSpPr>
      <xdr:spPr>
        <a:xfrm>
          <a:off x="15694841" y="597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51" name="直線コネクタ 450">
          <a:extLst>
            <a:ext uri="{FF2B5EF4-FFF2-40B4-BE49-F238E27FC236}">
              <a16:creationId xmlns:a16="http://schemas.microsoft.com/office/drawing/2014/main" id="{432AC81C-42C3-4533-B6D6-2C5419F7D6B5}"/>
            </a:ext>
          </a:extLst>
        </xdr:cNvPr>
        <xdr:cNvCxnSpPr/>
      </xdr:nvCxnSpPr>
      <xdr:spPr>
        <a:xfrm>
          <a:off x="16093440" y="5665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52" name="テキスト ボックス 451">
          <a:extLst>
            <a:ext uri="{FF2B5EF4-FFF2-40B4-BE49-F238E27FC236}">
              <a16:creationId xmlns:a16="http://schemas.microsoft.com/office/drawing/2014/main" id="{47B0D42A-108B-40CA-B5B6-E30609332B83}"/>
            </a:ext>
          </a:extLst>
        </xdr:cNvPr>
        <xdr:cNvSpPr txBox="1"/>
      </xdr:nvSpPr>
      <xdr:spPr>
        <a:xfrm>
          <a:off x="15694841" y="5527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3" name="直線コネクタ 452">
          <a:extLst>
            <a:ext uri="{FF2B5EF4-FFF2-40B4-BE49-F238E27FC236}">
              <a16:creationId xmlns:a16="http://schemas.microsoft.com/office/drawing/2014/main" id="{60033434-DB52-4774-A171-7B910345BC42}"/>
            </a:ext>
          </a:extLst>
        </xdr:cNvPr>
        <xdr:cNvCxnSpPr/>
      </xdr:nvCxnSpPr>
      <xdr:spPr>
        <a:xfrm>
          <a:off x="16093440" y="52158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4" name="テキスト ボックス 453">
          <a:extLst>
            <a:ext uri="{FF2B5EF4-FFF2-40B4-BE49-F238E27FC236}">
              <a16:creationId xmlns:a16="http://schemas.microsoft.com/office/drawing/2014/main" id="{6F75DD8E-678A-4474-B516-E68C9E3C9171}"/>
            </a:ext>
          </a:extLst>
        </xdr:cNvPr>
        <xdr:cNvSpPr txBox="1"/>
      </xdr:nvSpPr>
      <xdr:spPr>
        <a:xfrm>
          <a:off x="15694841" y="5077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5" name="【認定こども園・幼稚園・保育所】&#10;一人当たり面積グラフ枠">
          <a:extLst>
            <a:ext uri="{FF2B5EF4-FFF2-40B4-BE49-F238E27FC236}">
              <a16:creationId xmlns:a16="http://schemas.microsoft.com/office/drawing/2014/main" id="{422D660A-0DD8-442D-88EE-288CD8E78430}"/>
            </a:ext>
          </a:extLst>
        </xdr:cNvPr>
        <xdr:cNvSpPr/>
      </xdr:nvSpPr>
      <xdr:spPr>
        <a:xfrm>
          <a:off x="16093440" y="521589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18136</xdr:rowOff>
    </xdr:from>
    <xdr:to>
      <xdr:col>116</xdr:col>
      <xdr:colOff>62864</xdr:colOff>
      <xdr:row>41</xdr:row>
      <xdr:rowOff>88544</xdr:rowOff>
    </xdr:to>
    <xdr:cxnSp macro="">
      <xdr:nvCxnSpPr>
        <xdr:cNvPr id="456" name="直線コネクタ 455">
          <a:extLst>
            <a:ext uri="{FF2B5EF4-FFF2-40B4-BE49-F238E27FC236}">
              <a16:creationId xmlns:a16="http://schemas.microsoft.com/office/drawing/2014/main" id="{1C82C09B-5BEA-4FF0-8D75-2629085ED48B}"/>
            </a:ext>
          </a:extLst>
        </xdr:cNvPr>
        <xdr:cNvCxnSpPr/>
      </xdr:nvCxnSpPr>
      <xdr:spPr>
        <a:xfrm flipV="1">
          <a:off x="19509104" y="5550256"/>
          <a:ext cx="0" cy="14115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92371</xdr:rowOff>
    </xdr:from>
    <xdr:ext cx="469744" cy="259045"/>
    <xdr:sp macro="" textlink="">
      <xdr:nvSpPr>
        <xdr:cNvPr id="457" name="【認定こども園・幼稚園・保育所】&#10;一人当たり面積最小値テキスト">
          <a:extLst>
            <a:ext uri="{FF2B5EF4-FFF2-40B4-BE49-F238E27FC236}">
              <a16:creationId xmlns:a16="http://schemas.microsoft.com/office/drawing/2014/main" id="{3962BBFB-3444-458A-A79F-1A6CCDD995C7}"/>
            </a:ext>
          </a:extLst>
        </xdr:cNvPr>
        <xdr:cNvSpPr txBox="1"/>
      </xdr:nvSpPr>
      <xdr:spPr>
        <a:xfrm>
          <a:off x="19547840" y="6965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88544</xdr:rowOff>
    </xdr:from>
    <xdr:to>
      <xdr:col>116</xdr:col>
      <xdr:colOff>152400</xdr:colOff>
      <xdr:row>41</xdr:row>
      <xdr:rowOff>88544</xdr:rowOff>
    </xdr:to>
    <xdr:cxnSp macro="">
      <xdr:nvCxnSpPr>
        <xdr:cNvPr id="458" name="直線コネクタ 457">
          <a:extLst>
            <a:ext uri="{FF2B5EF4-FFF2-40B4-BE49-F238E27FC236}">
              <a16:creationId xmlns:a16="http://schemas.microsoft.com/office/drawing/2014/main" id="{51DB0712-848A-42C7-A4E5-4CE82A691355}"/>
            </a:ext>
          </a:extLst>
        </xdr:cNvPr>
        <xdr:cNvCxnSpPr/>
      </xdr:nvCxnSpPr>
      <xdr:spPr>
        <a:xfrm>
          <a:off x="19443700" y="696178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136263</xdr:rowOff>
    </xdr:from>
    <xdr:ext cx="469744" cy="259045"/>
    <xdr:sp macro="" textlink="">
      <xdr:nvSpPr>
        <xdr:cNvPr id="459" name="【認定こども園・幼稚園・保育所】&#10;一人当たり面積最大値テキスト">
          <a:extLst>
            <a:ext uri="{FF2B5EF4-FFF2-40B4-BE49-F238E27FC236}">
              <a16:creationId xmlns:a16="http://schemas.microsoft.com/office/drawing/2014/main" id="{388C7868-47EF-4611-8F55-407EB1035028}"/>
            </a:ext>
          </a:extLst>
        </xdr:cNvPr>
        <xdr:cNvSpPr txBox="1"/>
      </xdr:nvSpPr>
      <xdr:spPr>
        <a:xfrm>
          <a:off x="19547840" y="5333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18136</xdr:rowOff>
    </xdr:from>
    <xdr:to>
      <xdr:col>116</xdr:col>
      <xdr:colOff>152400</xdr:colOff>
      <xdr:row>33</xdr:row>
      <xdr:rowOff>18136</xdr:rowOff>
    </xdr:to>
    <xdr:cxnSp macro="">
      <xdr:nvCxnSpPr>
        <xdr:cNvPr id="460" name="直線コネクタ 459">
          <a:extLst>
            <a:ext uri="{FF2B5EF4-FFF2-40B4-BE49-F238E27FC236}">
              <a16:creationId xmlns:a16="http://schemas.microsoft.com/office/drawing/2014/main" id="{56E430D0-16BE-4DD1-A547-05B47817F247}"/>
            </a:ext>
          </a:extLst>
        </xdr:cNvPr>
        <xdr:cNvCxnSpPr/>
      </xdr:nvCxnSpPr>
      <xdr:spPr>
        <a:xfrm>
          <a:off x="19443700" y="555025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146473</xdr:rowOff>
    </xdr:from>
    <xdr:ext cx="469744" cy="259045"/>
    <xdr:sp macro="" textlink="">
      <xdr:nvSpPr>
        <xdr:cNvPr id="461" name="【認定こども園・幼稚園・保育所】&#10;一人当たり面積平均値テキスト">
          <a:extLst>
            <a:ext uri="{FF2B5EF4-FFF2-40B4-BE49-F238E27FC236}">
              <a16:creationId xmlns:a16="http://schemas.microsoft.com/office/drawing/2014/main" id="{74E5DE97-DF99-49D2-AE31-5E5A272E2D82}"/>
            </a:ext>
          </a:extLst>
        </xdr:cNvPr>
        <xdr:cNvSpPr txBox="1"/>
      </xdr:nvSpPr>
      <xdr:spPr>
        <a:xfrm>
          <a:off x="19547840" y="65167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168046</xdr:rowOff>
    </xdr:from>
    <xdr:to>
      <xdr:col>116</xdr:col>
      <xdr:colOff>114300</xdr:colOff>
      <xdr:row>39</xdr:row>
      <xdr:rowOff>98196</xdr:rowOff>
    </xdr:to>
    <xdr:sp macro="" textlink="">
      <xdr:nvSpPr>
        <xdr:cNvPr id="462" name="フローチャート: 判断 461">
          <a:extLst>
            <a:ext uri="{FF2B5EF4-FFF2-40B4-BE49-F238E27FC236}">
              <a16:creationId xmlns:a16="http://schemas.microsoft.com/office/drawing/2014/main" id="{E07924A5-AA1D-4B0B-BE96-82A622D74882}"/>
            </a:ext>
          </a:extLst>
        </xdr:cNvPr>
        <xdr:cNvSpPr/>
      </xdr:nvSpPr>
      <xdr:spPr>
        <a:xfrm>
          <a:off x="19458940" y="653836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17628</xdr:rowOff>
    </xdr:from>
    <xdr:to>
      <xdr:col>112</xdr:col>
      <xdr:colOff>38100</xdr:colOff>
      <xdr:row>39</xdr:row>
      <xdr:rowOff>119228</xdr:rowOff>
    </xdr:to>
    <xdr:sp macro="" textlink="">
      <xdr:nvSpPr>
        <xdr:cNvPr id="463" name="フローチャート: 判断 462">
          <a:extLst>
            <a:ext uri="{FF2B5EF4-FFF2-40B4-BE49-F238E27FC236}">
              <a16:creationId xmlns:a16="http://schemas.microsoft.com/office/drawing/2014/main" id="{C9563EC7-564D-4123-8AC3-4391F37A18AF}"/>
            </a:ext>
          </a:extLst>
        </xdr:cNvPr>
        <xdr:cNvSpPr/>
      </xdr:nvSpPr>
      <xdr:spPr>
        <a:xfrm>
          <a:off x="18735040" y="655558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30429</xdr:rowOff>
    </xdr:from>
    <xdr:to>
      <xdr:col>107</xdr:col>
      <xdr:colOff>101600</xdr:colOff>
      <xdr:row>39</xdr:row>
      <xdr:rowOff>132029</xdr:rowOff>
    </xdr:to>
    <xdr:sp macro="" textlink="">
      <xdr:nvSpPr>
        <xdr:cNvPr id="464" name="フローチャート: 判断 463">
          <a:extLst>
            <a:ext uri="{FF2B5EF4-FFF2-40B4-BE49-F238E27FC236}">
              <a16:creationId xmlns:a16="http://schemas.microsoft.com/office/drawing/2014/main" id="{8619EA5E-644A-407A-B003-D03F85AD352D}"/>
            </a:ext>
          </a:extLst>
        </xdr:cNvPr>
        <xdr:cNvSpPr/>
      </xdr:nvSpPr>
      <xdr:spPr>
        <a:xfrm>
          <a:off x="17937480" y="6568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41402</xdr:rowOff>
    </xdr:from>
    <xdr:to>
      <xdr:col>102</xdr:col>
      <xdr:colOff>165100</xdr:colOff>
      <xdr:row>39</xdr:row>
      <xdr:rowOff>143002</xdr:rowOff>
    </xdr:to>
    <xdr:sp macro="" textlink="">
      <xdr:nvSpPr>
        <xdr:cNvPr id="465" name="フローチャート: 判断 464">
          <a:extLst>
            <a:ext uri="{FF2B5EF4-FFF2-40B4-BE49-F238E27FC236}">
              <a16:creationId xmlns:a16="http://schemas.microsoft.com/office/drawing/2014/main" id="{4D80AF3A-4650-42FB-BE62-656D57F269DA}"/>
            </a:ext>
          </a:extLst>
        </xdr:cNvPr>
        <xdr:cNvSpPr/>
      </xdr:nvSpPr>
      <xdr:spPr>
        <a:xfrm>
          <a:off x="17162780" y="657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47803</xdr:rowOff>
    </xdr:from>
    <xdr:to>
      <xdr:col>98</xdr:col>
      <xdr:colOff>38100</xdr:colOff>
      <xdr:row>39</xdr:row>
      <xdr:rowOff>149403</xdr:rowOff>
    </xdr:to>
    <xdr:sp macro="" textlink="">
      <xdr:nvSpPr>
        <xdr:cNvPr id="466" name="フローチャート: 判断 465">
          <a:extLst>
            <a:ext uri="{FF2B5EF4-FFF2-40B4-BE49-F238E27FC236}">
              <a16:creationId xmlns:a16="http://schemas.microsoft.com/office/drawing/2014/main" id="{077A0000-3723-4BE1-8084-7FFED85F9953}"/>
            </a:ext>
          </a:extLst>
        </xdr:cNvPr>
        <xdr:cNvSpPr/>
      </xdr:nvSpPr>
      <xdr:spPr>
        <a:xfrm>
          <a:off x="16388080" y="658576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id="{72B3B8CB-DCA5-4AFA-B060-B22F96CB48A9}"/>
            </a:ext>
          </a:extLst>
        </xdr:cNvPr>
        <xdr:cNvSpPr txBox="1"/>
      </xdr:nvSpPr>
      <xdr:spPr>
        <a:xfrm>
          <a:off x="1934210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id="{8C1D24D6-7CB0-4892-A5A2-528E003DCC20}"/>
            </a:ext>
          </a:extLst>
        </xdr:cNvPr>
        <xdr:cNvSpPr txBox="1"/>
      </xdr:nvSpPr>
      <xdr:spPr>
        <a:xfrm>
          <a:off x="1861058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9" name="テキスト ボックス 468">
          <a:extLst>
            <a:ext uri="{FF2B5EF4-FFF2-40B4-BE49-F238E27FC236}">
              <a16:creationId xmlns:a16="http://schemas.microsoft.com/office/drawing/2014/main" id="{B362DA33-7CAE-47C5-AF76-9EFF0C90C17E}"/>
            </a:ext>
          </a:extLst>
        </xdr:cNvPr>
        <xdr:cNvSpPr txBox="1"/>
      </xdr:nvSpPr>
      <xdr:spPr>
        <a:xfrm>
          <a:off x="178206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70" name="テキスト ボックス 469">
          <a:extLst>
            <a:ext uri="{FF2B5EF4-FFF2-40B4-BE49-F238E27FC236}">
              <a16:creationId xmlns:a16="http://schemas.microsoft.com/office/drawing/2014/main" id="{2AAEEB88-2468-45E3-B4B7-ED5671B651B8}"/>
            </a:ext>
          </a:extLst>
        </xdr:cNvPr>
        <xdr:cNvSpPr txBox="1"/>
      </xdr:nvSpPr>
      <xdr:spPr>
        <a:xfrm>
          <a:off x="1704594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71" name="テキスト ボックス 470">
          <a:extLst>
            <a:ext uri="{FF2B5EF4-FFF2-40B4-BE49-F238E27FC236}">
              <a16:creationId xmlns:a16="http://schemas.microsoft.com/office/drawing/2014/main" id="{3929ED48-E1B5-4105-887D-97880870CB73}"/>
            </a:ext>
          </a:extLst>
        </xdr:cNvPr>
        <xdr:cNvSpPr txBox="1"/>
      </xdr:nvSpPr>
      <xdr:spPr>
        <a:xfrm>
          <a:off x="16263620" y="744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163475</xdr:rowOff>
    </xdr:from>
    <xdr:to>
      <xdr:col>116</xdr:col>
      <xdr:colOff>114300</xdr:colOff>
      <xdr:row>39</xdr:row>
      <xdr:rowOff>93625</xdr:rowOff>
    </xdr:to>
    <xdr:sp macro="" textlink="">
      <xdr:nvSpPr>
        <xdr:cNvPr id="472" name="楕円 471">
          <a:extLst>
            <a:ext uri="{FF2B5EF4-FFF2-40B4-BE49-F238E27FC236}">
              <a16:creationId xmlns:a16="http://schemas.microsoft.com/office/drawing/2014/main" id="{EFE3697A-7A3F-4CA0-9250-4B6DA872E86A}"/>
            </a:ext>
          </a:extLst>
        </xdr:cNvPr>
        <xdr:cNvSpPr/>
      </xdr:nvSpPr>
      <xdr:spPr>
        <a:xfrm>
          <a:off x="19458940" y="65337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14902</xdr:rowOff>
    </xdr:from>
    <xdr:ext cx="469744" cy="259045"/>
    <xdr:sp macro="" textlink="">
      <xdr:nvSpPr>
        <xdr:cNvPr id="473" name="【認定こども園・幼稚園・保育所】&#10;一人当たり面積該当値テキスト">
          <a:extLst>
            <a:ext uri="{FF2B5EF4-FFF2-40B4-BE49-F238E27FC236}">
              <a16:creationId xmlns:a16="http://schemas.microsoft.com/office/drawing/2014/main" id="{82213BE8-250C-423F-AD5F-02BDD252570A}"/>
            </a:ext>
          </a:extLst>
        </xdr:cNvPr>
        <xdr:cNvSpPr txBox="1"/>
      </xdr:nvSpPr>
      <xdr:spPr>
        <a:xfrm>
          <a:off x="19547840" y="6385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254</xdr:rowOff>
    </xdr:from>
    <xdr:to>
      <xdr:col>112</xdr:col>
      <xdr:colOff>38100</xdr:colOff>
      <xdr:row>39</xdr:row>
      <xdr:rowOff>101854</xdr:rowOff>
    </xdr:to>
    <xdr:sp macro="" textlink="">
      <xdr:nvSpPr>
        <xdr:cNvPr id="474" name="楕円 473">
          <a:extLst>
            <a:ext uri="{FF2B5EF4-FFF2-40B4-BE49-F238E27FC236}">
              <a16:creationId xmlns:a16="http://schemas.microsoft.com/office/drawing/2014/main" id="{A4633C1A-54CC-4C57-AB02-7FDDAD35D9FF}"/>
            </a:ext>
          </a:extLst>
        </xdr:cNvPr>
        <xdr:cNvSpPr/>
      </xdr:nvSpPr>
      <xdr:spPr>
        <a:xfrm>
          <a:off x="18735040" y="6538214"/>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42825</xdr:rowOff>
    </xdr:from>
    <xdr:to>
      <xdr:col>116</xdr:col>
      <xdr:colOff>63500</xdr:colOff>
      <xdr:row>39</xdr:row>
      <xdr:rowOff>51054</xdr:rowOff>
    </xdr:to>
    <xdr:cxnSp macro="">
      <xdr:nvCxnSpPr>
        <xdr:cNvPr id="475" name="直線コネクタ 474">
          <a:extLst>
            <a:ext uri="{FF2B5EF4-FFF2-40B4-BE49-F238E27FC236}">
              <a16:creationId xmlns:a16="http://schemas.microsoft.com/office/drawing/2014/main" id="{52C89A86-BB10-424A-9238-91F8315CA05C}"/>
            </a:ext>
          </a:extLst>
        </xdr:cNvPr>
        <xdr:cNvCxnSpPr/>
      </xdr:nvCxnSpPr>
      <xdr:spPr>
        <a:xfrm flipV="1">
          <a:off x="18778220" y="6580785"/>
          <a:ext cx="731520" cy="8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11226</xdr:rowOff>
    </xdr:from>
    <xdr:to>
      <xdr:col>107</xdr:col>
      <xdr:colOff>101600</xdr:colOff>
      <xdr:row>39</xdr:row>
      <xdr:rowOff>112826</xdr:rowOff>
    </xdr:to>
    <xdr:sp macro="" textlink="">
      <xdr:nvSpPr>
        <xdr:cNvPr id="476" name="楕円 475">
          <a:extLst>
            <a:ext uri="{FF2B5EF4-FFF2-40B4-BE49-F238E27FC236}">
              <a16:creationId xmlns:a16="http://schemas.microsoft.com/office/drawing/2014/main" id="{44F36808-012A-4DD4-BBE8-BF1C8B743B22}"/>
            </a:ext>
          </a:extLst>
        </xdr:cNvPr>
        <xdr:cNvSpPr/>
      </xdr:nvSpPr>
      <xdr:spPr>
        <a:xfrm>
          <a:off x="17937480" y="6549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51054</xdr:rowOff>
    </xdr:from>
    <xdr:to>
      <xdr:col>111</xdr:col>
      <xdr:colOff>177800</xdr:colOff>
      <xdr:row>39</xdr:row>
      <xdr:rowOff>62026</xdr:rowOff>
    </xdr:to>
    <xdr:cxnSp macro="">
      <xdr:nvCxnSpPr>
        <xdr:cNvPr id="477" name="直線コネクタ 476">
          <a:extLst>
            <a:ext uri="{FF2B5EF4-FFF2-40B4-BE49-F238E27FC236}">
              <a16:creationId xmlns:a16="http://schemas.microsoft.com/office/drawing/2014/main" id="{ECB29643-595D-4128-A270-23C304873A47}"/>
            </a:ext>
          </a:extLst>
        </xdr:cNvPr>
        <xdr:cNvCxnSpPr/>
      </xdr:nvCxnSpPr>
      <xdr:spPr>
        <a:xfrm flipV="1">
          <a:off x="17988280" y="6589014"/>
          <a:ext cx="789940" cy="10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26771</xdr:rowOff>
    </xdr:from>
    <xdr:to>
      <xdr:col>102</xdr:col>
      <xdr:colOff>165100</xdr:colOff>
      <xdr:row>39</xdr:row>
      <xdr:rowOff>128371</xdr:rowOff>
    </xdr:to>
    <xdr:sp macro="" textlink="">
      <xdr:nvSpPr>
        <xdr:cNvPr id="478" name="楕円 477">
          <a:extLst>
            <a:ext uri="{FF2B5EF4-FFF2-40B4-BE49-F238E27FC236}">
              <a16:creationId xmlns:a16="http://schemas.microsoft.com/office/drawing/2014/main" id="{437087C0-4468-4098-8E72-61AF23490B55}"/>
            </a:ext>
          </a:extLst>
        </xdr:cNvPr>
        <xdr:cNvSpPr/>
      </xdr:nvSpPr>
      <xdr:spPr>
        <a:xfrm>
          <a:off x="17162780" y="656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62026</xdr:rowOff>
    </xdr:from>
    <xdr:to>
      <xdr:col>107</xdr:col>
      <xdr:colOff>50800</xdr:colOff>
      <xdr:row>39</xdr:row>
      <xdr:rowOff>77571</xdr:rowOff>
    </xdr:to>
    <xdr:cxnSp macro="">
      <xdr:nvCxnSpPr>
        <xdr:cNvPr id="479" name="直線コネクタ 478">
          <a:extLst>
            <a:ext uri="{FF2B5EF4-FFF2-40B4-BE49-F238E27FC236}">
              <a16:creationId xmlns:a16="http://schemas.microsoft.com/office/drawing/2014/main" id="{D2B1E76D-D9B9-4258-AB7B-51131B00E102}"/>
            </a:ext>
          </a:extLst>
        </xdr:cNvPr>
        <xdr:cNvCxnSpPr/>
      </xdr:nvCxnSpPr>
      <xdr:spPr>
        <a:xfrm flipV="1">
          <a:off x="17213580" y="6599986"/>
          <a:ext cx="7747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110355</xdr:rowOff>
    </xdr:from>
    <xdr:ext cx="469744" cy="259045"/>
    <xdr:sp macro="" textlink="">
      <xdr:nvSpPr>
        <xdr:cNvPr id="480" name="n_1aveValue【認定こども園・幼稚園・保育所】&#10;一人当たり面積">
          <a:extLst>
            <a:ext uri="{FF2B5EF4-FFF2-40B4-BE49-F238E27FC236}">
              <a16:creationId xmlns:a16="http://schemas.microsoft.com/office/drawing/2014/main" id="{F27520B9-D8FC-4830-BAAC-8AF98ECDC7E2}"/>
            </a:ext>
          </a:extLst>
        </xdr:cNvPr>
        <xdr:cNvSpPr txBox="1"/>
      </xdr:nvSpPr>
      <xdr:spPr>
        <a:xfrm>
          <a:off x="18561127" y="6648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123156</xdr:rowOff>
    </xdr:from>
    <xdr:ext cx="469744" cy="259045"/>
    <xdr:sp macro="" textlink="">
      <xdr:nvSpPr>
        <xdr:cNvPr id="481" name="n_2aveValue【認定こども園・幼稚園・保育所】&#10;一人当たり面積">
          <a:extLst>
            <a:ext uri="{FF2B5EF4-FFF2-40B4-BE49-F238E27FC236}">
              <a16:creationId xmlns:a16="http://schemas.microsoft.com/office/drawing/2014/main" id="{056C6FE3-90DE-4336-97E1-B6D9E4BFE069}"/>
            </a:ext>
          </a:extLst>
        </xdr:cNvPr>
        <xdr:cNvSpPr txBox="1"/>
      </xdr:nvSpPr>
      <xdr:spPr>
        <a:xfrm>
          <a:off x="17776267" y="6661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134129</xdr:rowOff>
    </xdr:from>
    <xdr:ext cx="469744" cy="259045"/>
    <xdr:sp macro="" textlink="">
      <xdr:nvSpPr>
        <xdr:cNvPr id="482" name="n_3aveValue【認定こども園・幼稚園・保育所】&#10;一人当たり面積">
          <a:extLst>
            <a:ext uri="{FF2B5EF4-FFF2-40B4-BE49-F238E27FC236}">
              <a16:creationId xmlns:a16="http://schemas.microsoft.com/office/drawing/2014/main" id="{85924563-0416-4A66-A165-3147FDBF5ECE}"/>
            </a:ext>
          </a:extLst>
        </xdr:cNvPr>
        <xdr:cNvSpPr txBox="1"/>
      </xdr:nvSpPr>
      <xdr:spPr>
        <a:xfrm>
          <a:off x="17001567" y="6672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165930</xdr:rowOff>
    </xdr:from>
    <xdr:ext cx="469744" cy="259045"/>
    <xdr:sp macro="" textlink="">
      <xdr:nvSpPr>
        <xdr:cNvPr id="483" name="n_4aveValue【認定こども園・幼稚園・保育所】&#10;一人当たり面積">
          <a:extLst>
            <a:ext uri="{FF2B5EF4-FFF2-40B4-BE49-F238E27FC236}">
              <a16:creationId xmlns:a16="http://schemas.microsoft.com/office/drawing/2014/main" id="{58380557-C7EB-48B3-BAD2-707E8A652632}"/>
            </a:ext>
          </a:extLst>
        </xdr:cNvPr>
        <xdr:cNvSpPr txBox="1"/>
      </xdr:nvSpPr>
      <xdr:spPr>
        <a:xfrm>
          <a:off x="16226867" y="6368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118381</xdr:rowOff>
    </xdr:from>
    <xdr:ext cx="469744" cy="259045"/>
    <xdr:sp macro="" textlink="">
      <xdr:nvSpPr>
        <xdr:cNvPr id="484" name="n_1mainValue【認定こども園・幼稚園・保育所】&#10;一人当たり面積">
          <a:extLst>
            <a:ext uri="{FF2B5EF4-FFF2-40B4-BE49-F238E27FC236}">
              <a16:creationId xmlns:a16="http://schemas.microsoft.com/office/drawing/2014/main" id="{F2B1AD81-1BA5-49F7-9EF7-FA3C12984D70}"/>
            </a:ext>
          </a:extLst>
        </xdr:cNvPr>
        <xdr:cNvSpPr txBox="1"/>
      </xdr:nvSpPr>
      <xdr:spPr>
        <a:xfrm>
          <a:off x="18561127" y="6321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129353</xdr:rowOff>
    </xdr:from>
    <xdr:ext cx="469744" cy="259045"/>
    <xdr:sp macro="" textlink="">
      <xdr:nvSpPr>
        <xdr:cNvPr id="485" name="n_2mainValue【認定こども園・幼稚園・保育所】&#10;一人当たり面積">
          <a:extLst>
            <a:ext uri="{FF2B5EF4-FFF2-40B4-BE49-F238E27FC236}">
              <a16:creationId xmlns:a16="http://schemas.microsoft.com/office/drawing/2014/main" id="{82AA2EF5-AEA3-4A76-A9B4-0D44ABE0980A}"/>
            </a:ext>
          </a:extLst>
        </xdr:cNvPr>
        <xdr:cNvSpPr txBox="1"/>
      </xdr:nvSpPr>
      <xdr:spPr>
        <a:xfrm>
          <a:off x="17776267" y="6332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144898</xdr:rowOff>
    </xdr:from>
    <xdr:ext cx="469744" cy="259045"/>
    <xdr:sp macro="" textlink="">
      <xdr:nvSpPr>
        <xdr:cNvPr id="486" name="n_3mainValue【認定こども園・幼稚園・保育所】&#10;一人当たり面積">
          <a:extLst>
            <a:ext uri="{FF2B5EF4-FFF2-40B4-BE49-F238E27FC236}">
              <a16:creationId xmlns:a16="http://schemas.microsoft.com/office/drawing/2014/main" id="{10C2F37B-0120-4E9E-A727-00A8A54A2E16}"/>
            </a:ext>
          </a:extLst>
        </xdr:cNvPr>
        <xdr:cNvSpPr txBox="1"/>
      </xdr:nvSpPr>
      <xdr:spPr>
        <a:xfrm>
          <a:off x="17001567" y="6347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7" name="正方形/長方形 486">
          <a:extLst>
            <a:ext uri="{FF2B5EF4-FFF2-40B4-BE49-F238E27FC236}">
              <a16:creationId xmlns:a16="http://schemas.microsoft.com/office/drawing/2014/main" id="{E31932A0-415C-4203-A294-327DC0673DCF}"/>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8" name="正方形/長方形 487">
          <a:extLst>
            <a:ext uri="{FF2B5EF4-FFF2-40B4-BE49-F238E27FC236}">
              <a16:creationId xmlns:a16="http://schemas.microsoft.com/office/drawing/2014/main" id="{3B522F32-1865-4E06-8EFF-90BF9E3AE264}"/>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9" name="正方形/長方形 488">
          <a:extLst>
            <a:ext uri="{FF2B5EF4-FFF2-40B4-BE49-F238E27FC236}">
              <a16:creationId xmlns:a16="http://schemas.microsoft.com/office/drawing/2014/main" id="{4636ADFB-F05C-4EE1-9DBF-FB30CBA1E6C1}"/>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90" name="正方形/長方形 489">
          <a:extLst>
            <a:ext uri="{FF2B5EF4-FFF2-40B4-BE49-F238E27FC236}">
              <a16:creationId xmlns:a16="http://schemas.microsoft.com/office/drawing/2014/main" id="{EE2CB5CD-8389-493F-BE6A-D3A27958B5A8}"/>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91" name="正方形/長方形 490">
          <a:extLst>
            <a:ext uri="{FF2B5EF4-FFF2-40B4-BE49-F238E27FC236}">
              <a16:creationId xmlns:a16="http://schemas.microsoft.com/office/drawing/2014/main" id="{F1B3505E-6770-4579-847C-C403BB6748B0}"/>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92" name="正方形/長方形 491">
          <a:extLst>
            <a:ext uri="{FF2B5EF4-FFF2-40B4-BE49-F238E27FC236}">
              <a16:creationId xmlns:a16="http://schemas.microsoft.com/office/drawing/2014/main" id="{9F23476F-8AD6-4FDF-B79A-889ECBD0206F}"/>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3" name="正方形/長方形 492">
          <a:extLst>
            <a:ext uri="{FF2B5EF4-FFF2-40B4-BE49-F238E27FC236}">
              <a16:creationId xmlns:a16="http://schemas.microsoft.com/office/drawing/2014/main" id="{2801D515-7D6B-45D6-B825-9194DA619F49}"/>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4" name="正方形/長方形 493">
          <a:extLst>
            <a:ext uri="{FF2B5EF4-FFF2-40B4-BE49-F238E27FC236}">
              <a16:creationId xmlns:a16="http://schemas.microsoft.com/office/drawing/2014/main" id="{DC252662-9487-4F52-9BBE-31AC79407331}"/>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5" name="テキスト ボックス 494">
          <a:extLst>
            <a:ext uri="{FF2B5EF4-FFF2-40B4-BE49-F238E27FC236}">
              <a16:creationId xmlns:a16="http://schemas.microsoft.com/office/drawing/2014/main" id="{DE78127A-51EF-47A2-A26F-4930689FFB8D}"/>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6" name="直線コネクタ 495">
          <a:extLst>
            <a:ext uri="{FF2B5EF4-FFF2-40B4-BE49-F238E27FC236}">
              <a16:creationId xmlns:a16="http://schemas.microsoft.com/office/drawing/2014/main" id="{C0A3D429-C3E4-4BC6-87D9-EF3DE08DDA0D}"/>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7" name="テキスト ボックス 496">
          <a:extLst>
            <a:ext uri="{FF2B5EF4-FFF2-40B4-BE49-F238E27FC236}">
              <a16:creationId xmlns:a16="http://schemas.microsoft.com/office/drawing/2014/main" id="{9A7F5F82-462C-40FC-8B07-38F80C08FF62}"/>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98" name="直線コネクタ 497">
          <a:extLst>
            <a:ext uri="{FF2B5EF4-FFF2-40B4-BE49-F238E27FC236}">
              <a16:creationId xmlns:a16="http://schemas.microsoft.com/office/drawing/2014/main" id="{2EBA8CD3-C05F-42FE-91E5-336AE683B31E}"/>
            </a:ext>
          </a:extLst>
        </xdr:cNvPr>
        <xdr:cNvCxnSpPr/>
      </xdr:nvCxnSpPr>
      <xdr:spPr>
        <a:xfrm>
          <a:off x="10960100" y="10859588"/>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99" name="テキスト ボックス 498">
          <a:extLst>
            <a:ext uri="{FF2B5EF4-FFF2-40B4-BE49-F238E27FC236}">
              <a16:creationId xmlns:a16="http://schemas.microsoft.com/office/drawing/2014/main" id="{FB005526-522D-4983-8889-8EAE332DB199}"/>
            </a:ext>
          </a:extLst>
        </xdr:cNvPr>
        <xdr:cNvSpPr txBox="1"/>
      </xdr:nvSpPr>
      <xdr:spPr>
        <a:xfrm>
          <a:off x="105615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00" name="直線コネクタ 499">
          <a:extLst>
            <a:ext uri="{FF2B5EF4-FFF2-40B4-BE49-F238E27FC236}">
              <a16:creationId xmlns:a16="http://schemas.microsoft.com/office/drawing/2014/main" id="{EE1F6AC2-CA7F-4923-9903-8836D0DF62C8}"/>
            </a:ext>
          </a:extLst>
        </xdr:cNvPr>
        <xdr:cNvCxnSpPr/>
      </xdr:nvCxnSpPr>
      <xdr:spPr>
        <a:xfrm>
          <a:off x="10960100" y="1054063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01" name="テキスト ボックス 500">
          <a:extLst>
            <a:ext uri="{FF2B5EF4-FFF2-40B4-BE49-F238E27FC236}">
              <a16:creationId xmlns:a16="http://schemas.microsoft.com/office/drawing/2014/main" id="{22AF24FB-6063-41E9-8FC8-6C5EA9DCBBE3}"/>
            </a:ext>
          </a:extLst>
        </xdr:cNvPr>
        <xdr:cNvSpPr txBox="1"/>
      </xdr:nvSpPr>
      <xdr:spPr>
        <a:xfrm>
          <a:off x="10602761" y="1039841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02" name="直線コネクタ 501">
          <a:extLst>
            <a:ext uri="{FF2B5EF4-FFF2-40B4-BE49-F238E27FC236}">
              <a16:creationId xmlns:a16="http://schemas.microsoft.com/office/drawing/2014/main" id="{606EF54E-8D4E-4EAC-85A6-861C888D12ED}"/>
            </a:ext>
          </a:extLst>
        </xdr:cNvPr>
        <xdr:cNvCxnSpPr/>
      </xdr:nvCxnSpPr>
      <xdr:spPr>
        <a:xfrm>
          <a:off x="10960100" y="1022168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03" name="テキスト ボックス 502">
          <a:extLst>
            <a:ext uri="{FF2B5EF4-FFF2-40B4-BE49-F238E27FC236}">
              <a16:creationId xmlns:a16="http://schemas.microsoft.com/office/drawing/2014/main" id="{D55D2D1F-D044-4492-9392-C8FA172F6C4E}"/>
            </a:ext>
          </a:extLst>
        </xdr:cNvPr>
        <xdr:cNvSpPr txBox="1"/>
      </xdr:nvSpPr>
      <xdr:spPr>
        <a:xfrm>
          <a:off x="10602761" y="1007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04" name="直線コネクタ 503">
          <a:extLst>
            <a:ext uri="{FF2B5EF4-FFF2-40B4-BE49-F238E27FC236}">
              <a16:creationId xmlns:a16="http://schemas.microsoft.com/office/drawing/2014/main" id="{7AAB5926-CA7F-444E-8E19-85891BF94303}"/>
            </a:ext>
          </a:extLst>
        </xdr:cNvPr>
        <xdr:cNvCxnSpPr/>
      </xdr:nvCxnSpPr>
      <xdr:spPr>
        <a:xfrm>
          <a:off x="10960100" y="9898925"/>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05" name="テキスト ボックス 504">
          <a:extLst>
            <a:ext uri="{FF2B5EF4-FFF2-40B4-BE49-F238E27FC236}">
              <a16:creationId xmlns:a16="http://schemas.microsoft.com/office/drawing/2014/main" id="{760406A4-246E-4C37-9EAE-C81BCD80F5BF}"/>
            </a:ext>
          </a:extLst>
        </xdr:cNvPr>
        <xdr:cNvSpPr txBox="1"/>
      </xdr:nvSpPr>
      <xdr:spPr>
        <a:xfrm>
          <a:off x="10602761" y="976051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06" name="直線コネクタ 505">
          <a:extLst>
            <a:ext uri="{FF2B5EF4-FFF2-40B4-BE49-F238E27FC236}">
              <a16:creationId xmlns:a16="http://schemas.microsoft.com/office/drawing/2014/main" id="{89F732A5-44CE-4933-A91D-D888922BF77F}"/>
            </a:ext>
          </a:extLst>
        </xdr:cNvPr>
        <xdr:cNvCxnSpPr/>
      </xdr:nvCxnSpPr>
      <xdr:spPr>
        <a:xfrm>
          <a:off x="10960100" y="957997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07" name="テキスト ボックス 506">
          <a:extLst>
            <a:ext uri="{FF2B5EF4-FFF2-40B4-BE49-F238E27FC236}">
              <a16:creationId xmlns:a16="http://schemas.microsoft.com/office/drawing/2014/main" id="{E5E33410-7C42-4B5D-B563-BF11F6D10AD4}"/>
            </a:ext>
          </a:extLst>
        </xdr:cNvPr>
        <xdr:cNvSpPr txBox="1"/>
      </xdr:nvSpPr>
      <xdr:spPr>
        <a:xfrm>
          <a:off x="10602761" y="944156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08" name="直線コネクタ 507">
          <a:extLst>
            <a:ext uri="{FF2B5EF4-FFF2-40B4-BE49-F238E27FC236}">
              <a16:creationId xmlns:a16="http://schemas.microsoft.com/office/drawing/2014/main" id="{9A1DFB4F-DD5D-4CC0-B59B-61DEEEC47F8B}"/>
            </a:ext>
          </a:extLst>
        </xdr:cNvPr>
        <xdr:cNvCxnSpPr/>
      </xdr:nvCxnSpPr>
      <xdr:spPr>
        <a:xfrm>
          <a:off x="10960100" y="9261022"/>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09" name="テキスト ボックス 508">
          <a:extLst>
            <a:ext uri="{FF2B5EF4-FFF2-40B4-BE49-F238E27FC236}">
              <a16:creationId xmlns:a16="http://schemas.microsoft.com/office/drawing/2014/main" id="{331AD248-FB73-423F-86B3-0D689150A4AD}"/>
            </a:ext>
          </a:extLst>
        </xdr:cNvPr>
        <xdr:cNvSpPr txBox="1"/>
      </xdr:nvSpPr>
      <xdr:spPr>
        <a:xfrm>
          <a:off x="10666881" y="912260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10" name="直線コネクタ 509">
          <a:extLst>
            <a:ext uri="{FF2B5EF4-FFF2-40B4-BE49-F238E27FC236}">
              <a16:creationId xmlns:a16="http://schemas.microsoft.com/office/drawing/2014/main" id="{BB04F845-133B-412C-BEB3-589DE1DB4918}"/>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学校施設】&#10;有形固定資産減価償却率グラフ枠">
          <a:extLst>
            <a:ext uri="{FF2B5EF4-FFF2-40B4-BE49-F238E27FC236}">
              <a16:creationId xmlns:a16="http://schemas.microsoft.com/office/drawing/2014/main" id="{222F13F1-4212-4E50-A986-5F4A69E19FCD}"/>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68580</xdr:rowOff>
    </xdr:from>
    <xdr:to>
      <xdr:col>85</xdr:col>
      <xdr:colOff>126364</xdr:colOff>
      <xdr:row>64</xdr:row>
      <xdr:rowOff>65315</xdr:rowOff>
    </xdr:to>
    <xdr:cxnSp macro="">
      <xdr:nvCxnSpPr>
        <xdr:cNvPr id="512" name="直線コネクタ 511">
          <a:extLst>
            <a:ext uri="{FF2B5EF4-FFF2-40B4-BE49-F238E27FC236}">
              <a16:creationId xmlns:a16="http://schemas.microsoft.com/office/drawing/2014/main" id="{33296BFB-9604-483F-A8DD-1BE446C4EF30}"/>
            </a:ext>
          </a:extLst>
        </xdr:cNvPr>
        <xdr:cNvCxnSpPr/>
      </xdr:nvCxnSpPr>
      <xdr:spPr>
        <a:xfrm flipV="1">
          <a:off x="14375764" y="9456420"/>
          <a:ext cx="0" cy="1337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69142</xdr:rowOff>
    </xdr:from>
    <xdr:ext cx="405111" cy="259045"/>
    <xdr:sp macro="" textlink="">
      <xdr:nvSpPr>
        <xdr:cNvPr id="513" name="【学校施設】&#10;有形固定資産減価償却率最小値テキスト">
          <a:extLst>
            <a:ext uri="{FF2B5EF4-FFF2-40B4-BE49-F238E27FC236}">
              <a16:creationId xmlns:a16="http://schemas.microsoft.com/office/drawing/2014/main" id="{CD7BE8B5-807A-4376-80AA-0043F386CC51}"/>
            </a:ext>
          </a:extLst>
        </xdr:cNvPr>
        <xdr:cNvSpPr txBox="1"/>
      </xdr:nvSpPr>
      <xdr:spPr>
        <a:xfrm>
          <a:off x="14414500" y="107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65315</xdr:rowOff>
    </xdr:from>
    <xdr:to>
      <xdr:col>86</xdr:col>
      <xdr:colOff>25400</xdr:colOff>
      <xdr:row>64</xdr:row>
      <xdr:rowOff>65315</xdr:rowOff>
    </xdr:to>
    <xdr:cxnSp macro="">
      <xdr:nvCxnSpPr>
        <xdr:cNvPr id="514" name="直線コネクタ 513">
          <a:extLst>
            <a:ext uri="{FF2B5EF4-FFF2-40B4-BE49-F238E27FC236}">
              <a16:creationId xmlns:a16="http://schemas.microsoft.com/office/drawing/2014/main" id="{B51703D7-0E23-43D0-A6BD-26ADD3C5C697}"/>
            </a:ext>
          </a:extLst>
        </xdr:cNvPr>
        <xdr:cNvCxnSpPr/>
      </xdr:nvCxnSpPr>
      <xdr:spPr>
        <a:xfrm>
          <a:off x="14287500" y="10794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15257</xdr:rowOff>
    </xdr:from>
    <xdr:ext cx="405111" cy="259045"/>
    <xdr:sp macro="" textlink="">
      <xdr:nvSpPr>
        <xdr:cNvPr id="515" name="【学校施設】&#10;有形固定資産減価償却率最大値テキスト">
          <a:extLst>
            <a:ext uri="{FF2B5EF4-FFF2-40B4-BE49-F238E27FC236}">
              <a16:creationId xmlns:a16="http://schemas.microsoft.com/office/drawing/2014/main" id="{334A1258-D77F-418B-8451-6C934DEFFF0C}"/>
            </a:ext>
          </a:extLst>
        </xdr:cNvPr>
        <xdr:cNvSpPr txBox="1"/>
      </xdr:nvSpPr>
      <xdr:spPr>
        <a:xfrm>
          <a:off x="14414500" y="9235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68580</xdr:rowOff>
    </xdr:from>
    <xdr:to>
      <xdr:col>86</xdr:col>
      <xdr:colOff>25400</xdr:colOff>
      <xdr:row>56</xdr:row>
      <xdr:rowOff>68580</xdr:rowOff>
    </xdr:to>
    <xdr:cxnSp macro="">
      <xdr:nvCxnSpPr>
        <xdr:cNvPr id="516" name="直線コネクタ 515">
          <a:extLst>
            <a:ext uri="{FF2B5EF4-FFF2-40B4-BE49-F238E27FC236}">
              <a16:creationId xmlns:a16="http://schemas.microsoft.com/office/drawing/2014/main" id="{E943F231-AD80-4D7F-8078-BEF6DDC0B8E7}"/>
            </a:ext>
          </a:extLst>
        </xdr:cNvPr>
        <xdr:cNvCxnSpPr/>
      </xdr:nvCxnSpPr>
      <xdr:spPr>
        <a:xfrm>
          <a:off x="14287500" y="945642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29227</xdr:rowOff>
    </xdr:from>
    <xdr:ext cx="405111" cy="259045"/>
    <xdr:sp macro="" textlink="">
      <xdr:nvSpPr>
        <xdr:cNvPr id="517" name="【学校施設】&#10;有形固定資産減価償却率平均値テキスト">
          <a:extLst>
            <a:ext uri="{FF2B5EF4-FFF2-40B4-BE49-F238E27FC236}">
              <a16:creationId xmlns:a16="http://schemas.microsoft.com/office/drawing/2014/main" id="{58663655-DCE2-4ADB-95D2-653C4147BCDB}"/>
            </a:ext>
          </a:extLst>
        </xdr:cNvPr>
        <xdr:cNvSpPr txBox="1"/>
      </xdr:nvSpPr>
      <xdr:spPr>
        <a:xfrm>
          <a:off x="14414500" y="100876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6350</xdr:rowOff>
    </xdr:from>
    <xdr:to>
      <xdr:col>85</xdr:col>
      <xdr:colOff>177800</xdr:colOff>
      <xdr:row>61</xdr:row>
      <xdr:rowOff>107950</xdr:rowOff>
    </xdr:to>
    <xdr:sp macro="" textlink="">
      <xdr:nvSpPr>
        <xdr:cNvPr id="518" name="フローチャート: 判断 517">
          <a:extLst>
            <a:ext uri="{FF2B5EF4-FFF2-40B4-BE49-F238E27FC236}">
              <a16:creationId xmlns:a16="http://schemas.microsoft.com/office/drawing/2014/main" id="{F9D7E11B-5A39-409E-B1F8-62C53CB1898C}"/>
            </a:ext>
          </a:extLst>
        </xdr:cNvPr>
        <xdr:cNvSpPr/>
      </xdr:nvSpPr>
      <xdr:spPr>
        <a:xfrm>
          <a:off x="14325600" y="10232390"/>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61</xdr:row>
      <xdr:rowOff>1451</xdr:rowOff>
    </xdr:from>
    <xdr:to>
      <xdr:col>81</xdr:col>
      <xdr:colOff>101600</xdr:colOff>
      <xdr:row>61</xdr:row>
      <xdr:rowOff>103051</xdr:rowOff>
    </xdr:to>
    <xdr:sp macro="" textlink="">
      <xdr:nvSpPr>
        <xdr:cNvPr id="519" name="フローチャート: 判断 518">
          <a:extLst>
            <a:ext uri="{FF2B5EF4-FFF2-40B4-BE49-F238E27FC236}">
              <a16:creationId xmlns:a16="http://schemas.microsoft.com/office/drawing/2014/main" id="{84C5F44D-66B6-48A0-AB39-5C3FABA698E8}"/>
            </a:ext>
          </a:extLst>
        </xdr:cNvPr>
        <xdr:cNvSpPr/>
      </xdr:nvSpPr>
      <xdr:spPr>
        <a:xfrm>
          <a:off x="13578840" y="1022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164737</xdr:rowOff>
    </xdr:from>
    <xdr:to>
      <xdr:col>76</xdr:col>
      <xdr:colOff>165100</xdr:colOff>
      <xdr:row>61</xdr:row>
      <xdr:rowOff>94887</xdr:rowOff>
    </xdr:to>
    <xdr:sp macro="" textlink="">
      <xdr:nvSpPr>
        <xdr:cNvPr id="520" name="フローチャート: 判断 519">
          <a:extLst>
            <a:ext uri="{FF2B5EF4-FFF2-40B4-BE49-F238E27FC236}">
              <a16:creationId xmlns:a16="http://schemas.microsoft.com/office/drawing/2014/main" id="{CE47E33B-AF91-4119-BCCB-110CD9D073CE}"/>
            </a:ext>
          </a:extLst>
        </xdr:cNvPr>
        <xdr:cNvSpPr/>
      </xdr:nvSpPr>
      <xdr:spPr>
        <a:xfrm>
          <a:off x="12804140" y="1022313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141877</xdr:rowOff>
    </xdr:from>
    <xdr:to>
      <xdr:col>72</xdr:col>
      <xdr:colOff>38100</xdr:colOff>
      <xdr:row>61</xdr:row>
      <xdr:rowOff>72027</xdr:rowOff>
    </xdr:to>
    <xdr:sp macro="" textlink="">
      <xdr:nvSpPr>
        <xdr:cNvPr id="521" name="フローチャート: 判断 520">
          <a:extLst>
            <a:ext uri="{FF2B5EF4-FFF2-40B4-BE49-F238E27FC236}">
              <a16:creationId xmlns:a16="http://schemas.microsoft.com/office/drawing/2014/main" id="{97D7FC9A-9DF7-4BC7-9073-210AB4C44881}"/>
            </a:ext>
          </a:extLst>
        </xdr:cNvPr>
        <xdr:cNvSpPr/>
      </xdr:nvSpPr>
      <xdr:spPr>
        <a:xfrm>
          <a:off x="12029440" y="1020027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99423</xdr:rowOff>
    </xdr:from>
    <xdr:to>
      <xdr:col>67</xdr:col>
      <xdr:colOff>101600</xdr:colOff>
      <xdr:row>61</xdr:row>
      <xdr:rowOff>29573</xdr:rowOff>
    </xdr:to>
    <xdr:sp macro="" textlink="">
      <xdr:nvSpPr>
        <xdr:cNvPr id="522" name="フローチャート: 判断 521">
          <a:extLst>
            <a:ext uri="{FF2B5EF4-FFF2-40B4-BE49-F238E27FC236}">
              <a16:creationId xmlns:a16="http://schemas.microsoft.com/office/drawing/2014/main" id="{71CE2780-7793-4AE8-8312-055F7AE65C4C}"/>
            </a:ext>
          </a:extLst>
        </xdr:cNvPr>
        <xdr:cNvSpPr/>
      </xdr:nvSpPr>
      <xdr:spPr>
        <a:xfrm>
          <a:off x="11231880" y="101578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id="{924E428C-6C48-4F45-924F-6D8C5094D3D1}"/>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4" name="テキスト ボックス 523">
          <a:extLst>
            <a:ext uri="{FF2B5EF4-FFF2-40B4-BE49-F238E27FC236}">
              <a16:creationId xmlns:a16="http://schemas.microsoft.com/office/drawing/2014/main" id="{56710DBD-9458-4F4A-A09F-129134F60634}"/>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5" name="テキスト ボックス 524">
          <a:extLst>
            <a:ext uri="{FF2B5EF4-FFF2-40B4-BE49-F238E27FC236}">
              <a16:creationId xmlns:a16="http://schemas.microsoft.com/office/drawing/2014/main" id="{500B59FE-8116-454F-B19D-008FD66FD4C7}"/>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6" name="テキスト ボックス 525">
          <a:extLst>
            <a:ext uri="{FF2B5EF4-FFF2-40B4-BE49-F238E27FC236}">
              <a16:creationId xmlns:a16="http://schemas.microsoft.com/office/drawing/2014/main" id="{56D4107F-E1E2-44B7-8799-7904F4D867D7}"/>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7" name="テキスト ボックス 526">
          <a:extLst>
            <a:ext uri="{FF2B5EF4-FFF2-40B4-BE49-F238E27FC236}">
              <a16:creationId xmlns:a16="http://schemas.microsoft.com/office/drawing/2014/main" id="{2E77517E-0AFA-449A-9B3D-8AA20EAF614A}"/>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120650</xdr:rowOff>
    </xdr:from>
    <xdr:to>
      <xdr:col>85</xdr:col>
      <xdr:colOff>177800</xdr:colOff>
      <xdr:row>63</xdr:row>
      <xdr:rowOff>50800</xdr:rowOff>
    </xdr:to>
    <xdr:sp macro="" textlink="">
      <xdr:nvSpPr>
        <xdr:cNvPr id="528" name="楕円 527">
          <a:extLst>
            <a:ext uri="{FF2B5EF4-FFF2-40B4-BE49-F238E27FC236}">
              <a16:creationId xmlns:a16="http://schemas.microsoft.com/office/drawing/2014/main" id="{6FE90379-647B-4075-ADE7-7F1283311DFF}"/>
            </a:ext>
          </a:extLst>
        </xdr:cNvPr>
        <xdr:cNvSpPr/>
      </xdr:nvSpPr>
      <xdr:spPr>
        <a:xfrm>
          <a:off x="14325600" y="10514330"/>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99077</xdr:rowOff>
    </xdr:from>
    <xdr:ext cx="405111" cy="259045"/>
    <xdr:sp macro="" textlink="">
      <xdr:nvSpPr>
        <xdr:cNvPr id="529" name="【学校施設】&#10;有形固定資産減価償却率該当値テキスト">
          <a:extLst>
            <a:ext uri="{FF2B5EF4-FFF2-40B4-BE49-F238E27FC236}">
              <a16:creationId xmlns:a16="http://schemas.microsoft.com/office/drawing/2014/main" id="{4A85A93B-FC19-4328-A272-F7B4A095AA2B}"/>
            </a:ext>
          </a:extLst>
        </xdr:cNvPr>
        <xdr:cNvSpPr txBox="1"/>
      </xdr:nvSpPr>
      <xdr:spPr>
        <a:xfrm>
          <a:off x="14414500" y="10492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109220</xdr:rowOff>
    </xdr:from>
    <xdr:to>
      <xdr:col>81</xdr:col>
      <xdr:colOff>101600</xdr:colOff>
      <xdr:row>63</xdr:row>
      <xdr:rowOff>39370</xdr:rowOff>
    </xdr:to>
    <xdr:sp macro="" textlink="">
      <xdr:nvSpPr>
        <xdr:cNvPr id="530" name="楕円 529">
          <a:extLst>
            <a:ext uri="{FF2B5EF4-FFF2-40B4-BE49-F238E27FC236}">
              <a16:creationId xmlns:a16="http://schemas.microsoft.com/office/drawing/2014/main" id="{17974839-FDEB-4EA8-9289-21F328CDDD60}"/>
            </a:ext>
          </a:extLst>
        </xdr:cNvPr>
        <xdr:cNvSpPr/>
      </xdr:nvSpPr>
      <xdr:spPr>
        <a:xfrm>
          <a:off x="13578840" y="105029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160020</xdr:rowOff>
    </xdr:from>
    <xdr:to>
      <xdr:col>85</xdr:col>
      <xdr:colOff>127000</xdr:colOff>
      <xdr:row>63</xdr:row>
      <xdr:rowOff>0</xdr:rowOff>
    </xdr:to>
    <xdr:cxnSp macro="">
      <xdr:nvCxnSpPr>
        <xdr:cNvPr id="531" name="直線コネクタ 530">
          <a:extLst>
            <a:ext uri="{FF2B5EF4-FFF2-40B4-BE49-F238E27FC236}">
              <a16:creationId xmlns:a16="http://schemas.microsoft.com/office/drawing/2014/main" id="{5162F775-FF94-4D77-BB5B-3D77907B8EDE}"/>
            </a:ext>
          </a:extLst>
        </xdr:cNvPr>
        <xdr:cNvCxnSpPr/>
      </xdr:nvCxnSpPr>
      <xdr:spPr>
        <a:xfrm>
          <a:off x="13629640" y="10553700"/>
          <a:ext cx="74676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163104</xdr:rowOff>
    </xdr:from>
    <xdr:to>
      <xdr:col>76</xdr:col>
      <xdr:colOff>165100</xdr:colOff>
      <xdr:row>63</xdr:row>
      <xdr:rowOff>93254</xdr:rowOff>
    </xdr:to>
    <xdr:sp macro="" textlink="">
      <xdr:nvSpPr>
        <xdr:cNvPr id="532" name="楕円 531">
          <a:extLst>
            <a:ext uri="{FF2B5EF4-FFF2-40B4-BE49-F238E27FC236}">
              <a16:creationId xmlns:a16="http://schemas.microsoft.com/office/drawing/2014/main" id="{DF336F1B-9672-4088-A57E-E91CBBFCC205}"/>
            </a:ext>
          </a:extLst>
        </xdr:cNvPr>
        <xdr:cNvSpPr/>
      </xdr:nvSpPr>
      <xdr:spPr>
        <a:xfrm>
          <a:off x="12804140" y="10556784"/>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160020</xdr:rowOff>
    </xdr:from>
    <xdr:to>
      <xdr:col>81</xdr:col>
      <xdr:colOff>50800</xdr:colOff>
      <xdr:row>63</xdr:row>
      <xdr:rowOff>42454</xdr:rowOff>
    </xdr:to>
    <xdr:cxnSp macro="">
      <xdr:nvCxnSpPr>
        <xdr:cNvPr id="533" name="直線コネクタ 532">
          <a:extLst>
            <a:ext uri="{FF2B5EF4-FFF2-40B4-BE49-F238E27FC236}">
              <a16:creationId xmlns:a16="http://schemas.microsoft.com/office/drawing/2014/main" id="{530BA583-6574-4BFE-B71A-FD019BD34437}"/>
            </a:ext>
          </a:extLst>
        </xdr:cNvPr>
        <xdr:cNvCxnSpPr/>
      </xdr:nvCxnSpPr>
      <xdr:spPr>
        <a:xfrm flipV="1">
          <a:off x="12854940" y="10553700"/>
          <a:ext cx="774700" cy="50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122283</xdr:rowOff>
    </xdr:from>
    <xdr:to>
      <xdr:col>72</xdr:col>
      <xdr:colOff>38100</xdr:colOff>
      <xdr:row>63</xdr:row>
      <xdr:rowOff>52433</xdr:rowOff>
    </xdr:to>
    <xdr:sp macro="" textlink="">
      <xdr:nvSpPr>
        <xdr:cNvPr id="534" name="楕円 533">
          <a:extLst>
            <a:ext uri="{FF2B5EF4-FFF2-40B4-BE49-F238E27FC236}">
              <a16:creationId xmlns:a16="http://schemas.microsoft.com/office/drawing/2014/main" id="{C89EE1BE-F80F-4807-BF34-73AD95A42FF6}"/>
            </a:ext>
          </a:extLst>
        </xdr:cNvPr>
        <xdr:cNvSpPr/>
      </xdr:nvSpPr>
      <xdr:spPr>
        <a:xfrm>
          <a:off x="12029440" y="1051596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1633</xdr:rowOff>
    </xdr:from>
    <xdr:to>
      <xdr:col>76</xdr:col>
      <xdr:colOff>114300</xdr:colOff>
      <xdr:row>63</xdr:row>
      <xdr:rowOff>42454</xdr:rowOff>
    </xdr:to>
    <xdr:cxnSp macro="">
      <xdr:nvCxnSpPr>
        <xdr:cNvPr id="535" name="直線コネクタ 534">
          <a:extLst>
            <a:ext uri="{FF2B5EF4-FFF2-40B4-BE49-F238E27FC236}">
              <a16:creationId xmlns:a16="http://schemas.microsoft.com/office/drawing/2014/main" id="{6CE5FA67-D0D3-4BA1-9DEC-0B94E3045290}"/>
            </a:ext>
          </a:extLst>
        </xdr:cNvPr>
        <xdr:cNvCxnSpPr/>
      </xdr:nvCxnSpPr>
      <xdr:spPr>
        <a:xfrm>
          <a:off x="12072620" y="10562953"/>
          <a:ext cx="78232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119578</xdr:rowOff>
    </xdr:from>
    <xdr:ext cx="405111" cy="259045"/>
    <xdr:sp macro="" textlink="">
      <xdr:nvSpPr>
        <xdr:cNvPr id="536" name="n_1aveValue【学校施設】&#10;有形固定資産減価償却率">
          <a:extLst>
            <a:ext uri="{FF2B5EF4-FFF2-40B4-BE49-F238E27FC236}">
              <a16:creationId xmlns:a16="http://schemas.microsoft.com/office/drawing/2014/main" id="{AD96FB1C-8227-4030-8AC6-C2C1D886FB46}"/>
            </a:ext>
          </a:extLst>
        </xdr:cNvPr>
        <xdr:cNvSpPr txBox="1"/>
      </xdr:nvSpPr>
      <xdr:spPr>
        <a:xfrm>
          <a:off x="13437244" y="1001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111414</xdr:rowOff>
    </xdr:from>
    <xdr:ext cx="405111" cy="259045"/>
    <xdr:sp macro="" textlink="">
      <xdr:nvSpPr>
        <xdr:cNvPr id="537" name="n_2aveValue【学校施設】&#10;有形固定資産減価償却率">
          <a:extLst>
            <a:ext uri="{FF2B5EF4-FFF2-40B4-BE49-F238E27FC236}">
              <a16:creationId xmlns:a16="http://schemas.microsoft.com/office/drawing/2014/main" id="{3EABDA49-BFDB-4668-B766-9FB2F8521C68}"/>
            </a:ext>
          </a:extLst>
        </xdr:cNvPr>
        <xdr:cNvSpPr txBox="1"/>
      </xdr:nvSpPr>
      <xdr:spPr>
        <a:xfrm>
          <a:off x="12675244" y="10002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88554</xdr:rowOff>
    </xdr:from>
    <xdr:ext cx="405111" cy="259045"/>
    <xdr:sp macro="" textlink="">
      <xdr:nvSpPr>
        <xdr:cNvPr id="538" name="n_3aveValue【学校施設】&#10;有形固定資産減価償却率">
          <a:extLst>
            <a:ext uri="{FF2B5EF4-FFF2-40B4-BE49-F238E27FC236}">
              <a16:creationId xmlns:a16="http://schemas.microsoft.com/office/drawing/2014/main" id="{AAA56CF3-FFC3-40CA-B827-D6A7320853D3}"/>
            </a:ext>
          </a:extLst>
        </xdr:cNvPr>
        <xdr:cNvSpPr txBox="1"/>
      </xdr:nvSpPr>
      <xdr:spPr>
        <a:xfrm>
          <a:off x="11900544" y="99793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46100</xdr:rowOff>
    </xdr:from>
    <xdr:ext cx="405111" cy="259045"/>
    <xdr:sp macro="" textlink="">
      <xdr:nvSpPr>
        <xdr:cNvPr id="539" name="n_4aveValue【学校施設】&#10;有形固定資産減価償却率">
          <a:extLst>
            <a:ext uri="{FF2B5EF4-FFF2-40B4-BE49-F238E27FC236}">
              <a16:creationId xmlns:a16="http://schemas.microsoft.com/office/drawing/2014/main" id="{8090BD70-27BE-4597-9C4E-395EDC9AD598}"/>
            </a:ext>
          </a:extLst>
        </xdr:cNvPr>
        <xdr:cNvSpPr txBox="1"/>
      </xdr:nvSpPr>
      <xdr:spPr>
        <a:xfrm>
          <a:off x="11102984" y="9936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30497</xdr:rowOff>
    </xdr:from>
    <xdr:ext cx="405111" cy="259045"/>
    <xdr:sp macro="" textlink="">
      <xdr:nvSpPr>
        <xdr:cNvPr id="540" name="n_1mainValue【学校施設】&#10;有形固定資産減価償却率">
          <a:extLst>
            <a:ext uri="{FF2B5EF4-FFF2-40B4-BE49-F238E27FC236}">
              <a16:creationId xmlns:a16="http://schemas.microsoft.com/office/drawing/2014/main" id="{BEE0FB21-7169-4D39-9094-F9D9AA3F1EE2}"/>
            </a:ext>
          </a:extLst>
        </xdr:cNvPr>
        <xdr:cNvSpPr txBox="1"/>
      </xdr:nvSpPr>
      <xdr:spPr>
        <a:xfrm>
          <a:off x="134372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84381</xdr:rowOff>
    </xdr:from>
    <xdr:ext cx="405111" cy="259045"/>
    <xdr:sp macro="" textlink="">
      <xdr:nvSpPr>
        <xdr:cNvPr id="541" name="n_2mainValue【学校施設】&#10;有形固定資産減価償却率">
          <a:extLst>
            <a:ext uri="{FF2B5EF4-FFF2-40B4-BE49-F238E27FC236}">
              <a16:creationId xmlns:a16="http://schemas.microsoft.com/office/drawing/2014/main" id="{D3100688-6EAC-438C-BE26-0A0584BB374B}"/>
            </a:ext>
          </a:extLst>
        </xdr:cNvPr>
        <xdr:cNvSpPr txBox="1"/>
      </xdr:nvSpPr>
      <xdr:spPr>
        <a:xfrm>
          <a:off x="126752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43560</xdr:rowOff>
    </xdr:from>
    <xdr:ext cx="405111" cy="259045"/>
    <xdr:sp macro="" textlink="">
      <xdr:nvSpPr>
        <xdr:cNvPr id="542" name="n_3mainValue【学校施設】&#10;有形固定資産減価償却率">
          <a:extLst>
            <a:ext uri="{FF2B5EF4-FFF2-40B4-BE49-F238E27FC236}">
              <a16:creationId xmlns:a16="http://schemas.microsoft.com/office/drawing/2014/main" id="{8DD717F4-04B8-4F8C-987D-75262DD00ADC}"/>
            </a:ext>
          </a:extLst>
        </xdr:cNvPr>
        <xdr:cNvSpPr txBox="1"/>
      </xdr:nvSpPr>
      <xdr:spPr>
        <a:xfrm>
          <a:off x="11900544" y="106048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43" name="正方形/長方形 542">
          <a:extLst>
            <a:ext uri="{FF2B5EF4-FFF2-40B4-BE49-F238E27FC236}">
              <a16:creationId xmlns:a16="http://schemas.microsoft.com/office/drawing/2014/main" id="{9FD73635-8E1A-4330-A65F-458F8E91BB25}"/>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4" name="正方形/長方形 543">
          <a:extLst>
            <a:ext uri="{FF2B5EF4-FFF2-40B4-BE49-F238E27FC236}">
              <a16:creationId xmlns:a16="http://schemas.microsoft.com/office/drawing/2014/main" id="{F6DF15AA-E456-43E7-846F-3AE6752D3DB4}"/>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5" name="正方形/長方形 544">
          <a:extLst>
            <a:ext uri="{FF2B5EF4-FFF2-40B4-BE49-F238E27FC236}">
              <a16:creationId xmlns:a16="http://schemas.microsoft.com/office/drawing/2014/main" id="{FB87D92F-EE8E-440E-B906-5C012950870A}"/>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6" name="正方形/長方形 545">
          <a:extLst>
            <a:ext uri="{FF2B5EF4-FFF2-40B4-BE49-F238E27FC236}">
              <a16:creationId xmlns:a16="http://schemas.microsoft.com/office/drawing/2014/main" id="{B36C46E3-7AEE-48F3-B755-1811648AA348}"/>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7" name="正方形/長方形 546">
          <a:extLst>
            <a:ext uri="{FF2B5EF4-FFF2-40B4-BE49-F238E27FC236}">
              <a16:creationId xmlns:a16="http://schemas.microsoft.com/office/drawing/2014/main" id="{44731A92-2A19-4B28-8B75-CA355FB0D13D}"/>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8" name="正方形/長方形 547">
          <a:extLst>
            <a:ext uri="{FF2B5EF4-FFF2-40B4-BE49-F238E27FC236}">
              <a16:creationId xmlns:a16="http://schemas.microsoft.com/office/drawing/2014/main" id="{397E8E69-FCEA-460A-B519-05776130E083}"/>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9" name="正方形/長方形 548">
          <a:extLst>
            <a:ext uri="{FF2B5EF4-FFF2-40B4-BE49-F238E27FC236}">
              <a16:creationId xmlns:a16="http://schemas.microsoft.com/office/drawing/2014/main" id="{1EAC20DF-5BC0-4407-88A3-775689683498}"/>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50" name="正方形/長方形 549">
          <a:extLst>
            <a:ext uri="{FF2B5EF4-FFF2-40B4-BE49-F238E27FC236}">
              <a16:creationId xmlns:a16="http://schemas.microsoft.com/office/drawing/2014/main" id="{51AC2B7A-7B4C-4EDF-AC9F-CB78C07D2472}"/>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51" name="テキスト ボックス 550">
          <a:extLst>
            <a:ext uri="{FF2B5EF4-FFF2-40B4-BE49-F238E27FC236}">
              <a16:creationId xmlns:a16="http://schemas.microsoft.com/office/drawing/2014/main" id="{47395B96-54D1-4134-9528-F398C6929BA6}"/>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52" name="直線コネクタ 551">
          <a:extLst>
            <a:ext uri="{FF2B5EF4-FFF2-40B4-BE49-F238E27FC236}">
              <a16:creationId xmlns:a16="http://schemas.microsoft.com/office/drawing/2014/main" id="{DF563023-F949-486C-9031-568E7D03AED3}"/>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53" name="直線コネクタ 552">
          <a:extLst>
            <a:ext uri="{FF2B5EF4-FFF2-40B4-BE49-F238E27FC236}">
              <a16:creationId xmlns:a16="http://schemas.microsoft.com/office/drawing/2014/main" id="{95BA4EE7-1084-4700-AC8E-B1DBA2F58752}"/>
            </a:ext>
          </a:extLst>
        </xdr:cNvPr>
        <xdr:cNvCxnSpPr/>
      </xdr:nvCxnSpPr>
      <xdr:spPr>
        <a:xfrm>
          <a:off x="16093440" y="107289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4" name="テキスト ボックス 553">
          <a:extLst>
            <a:ext uri="{FF2B5EF4-FFF2-40B4-BE49-F238E27FC236}">
              <a16:creationId xmlns:a16="http://schemas.microsoft.com/office/drawing/2014/main" id="{ED8DBB80-C74E-43A4-A202-1220C3AB6907}"/>
            </a:ext>
          </a:extLst>
        </xdr:cNvPr>
        <xdr:cNvSpPr txBox="1"/>
      </xdr:nvSpPr>
      <xdr:spPr>
        <a:xfrm>
          <a:off x="15694841" y="105905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5" name="直線コネクタ 554">
          <a:extLst>
            <a:ext uri="{FF2B5EF4-FFF2-40B4-BE49-F238E27FC236}">
              <a16:creationId xmlns:a16="http://schemas.microsoft.com/office/drawing/2014/main" id="{750147E8-2FB6-48D6-93D0-B1F1ABCFA10B}"/>
            </a:ext>
          </a:extLst>
        </xdr:cNvPr>
        <xdr:cNvCxnSpPr/>
      </xdr:nvCxnSpPr>
      <xdr:spPr>
        <a:xfrm>
          <a:off x="16093440" y="102831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60</xdr:row>
      <xdr:rowOff>86377</xdr:rowOff>
    </xdr:from>
    <xdr:ext cx="531299" cy="259045"/>
    <xdr:sp macro="" textlink="">
      <xdr:nvSpPr>
        <xdr:cNvPr id="556" name="テキスト ボックス 555">
          <a:extLst>
            <a:ext uri="{FF2B5EF4-FFF2-40B4-BE49-F238E27FC236}">
              <a16:creationId xmlns:a16="http://schemas.microsoft.com/office/drawing/2014/main" id="{4A47349E-B8AB-4408-A319-838AC08C9779}"/>
            </a:ext>
          </a:extLst>
        </xdr:cNvPr>
        <xdr:cNvSpPr txBox="1"/>
      </xdr:nvSpPr>
      <xdr:spPr>
        <a:xfrm>
          <a:off x="1563072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7" name="直線コネクタ 556">
          <a:extLst>
            <a:ext uri="{FF2B5EF4-FFF2-40B4-BE49-F238E27FC236}">
              <a16:creationId xmlns:a16="http://schemas.microsoft.com/office/drawing/2014/main" id="{00929BF6-CE58-468D-849F-36EEAE5F6E4D}"/>
            </a:ext>
          </a:extLst>
        </xdr:cNvPr>
        <xdr:cNvCxnSpPr/>
      </xdr:nvCxnSpPr>
      <xdr:spPr>
        <a:xfrm>
          <a:off x="16093440" y="98374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57</xdr:row>
      <xdr:rowOff>143527</xdr:rowOff>
    </xdr:from>
    <xdr:ext cx="531299" cy="259045"/>
    <xdr:sp macro="" textlink="">
      <xdr:nvSpPr>
        <xdr:cNvPr id="558" name="テキスト ボックス 557">
          <a:extLst>
            <a:ext uri="{FF2B5EF4-FFF2-40B4-BE49-F238E27FC236}">
              <a16:creationId xmlns:a16="http://schemas.microsoft.com/office/drawing/2014/main" id="{B7A84616-2428-408C-9033-EC80507A3967}"/>
            </a:ext>
          </a:extLst>
        </xdr:cNvPr>
        <xdr:cNvSpPr txBox="1"/>
      </xdr:nvSpPr>
      <xdr:spPr>
        <a:xfrm>
          <a:off x="15630721" y="969900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9" name="直線コネクタ 558">
          <a:extLst>
            <a:ext uri="{FF2B5EF4-FFF2-40B4-BE49-F238E27FC236}">
              <a16:creationId xmlns:a16="http://schemas.microsoft.com/office/drawing/2014/main" id="{50342053-B710-4E29-9FB2-36EBC935C843}"/>
            </a:ext>
          </a:extLst>
        </xdr:cNvPr>
        <xdr:cNvCxnSpPr/>
      </xdr:nvCxnSpPr>
      <xdr:spPr>
        <a:xfrm>
          <a:off x="16093440" y="93878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29227</xdr:rowOff>
    </xdr:from>
    <xdr:ext cx="531299" cy="259045"/>
    <xdr:sp macro="" textlink="">
      <xdr:nvSpPr>
        <xdr:cNvPr id="560" name="テキスト ボックス 559">
          <a:extLst>
            <a:ext uri="{FF2B5EF4-FFF2-40B4-BE49-F238E27FC236}">
              <a16:creationId xmlns:a16="http://schemas.microsoft.com/office/drawing/2014/main" id="{94D747CB-1323-4763-8F3B-AC2FEFB7E1D2}"/>
            </a:ext>
          </a:extLst>
        </xdr:cNvPr>
        <xdr:cNvSpPr txBox="1"/>
      </xdr:nvSpPr>
      <xdr:spPr>
        <a:xfrm>
          <a:off x="15630721" y="92494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61" name="直線コネクタ 560">
          <a:extLst>
            <a:ext uri="{FF2B5EF4-FFF2-40B4-BE49-F238E27FC236}">
              <a16:creationId xmlns:a16="http://schemas.microsoft.com/office/drawing/2014/main" id="{33763983-8FE1-4F57-BA10-69A0F5DAE1A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62" name="テキスト ボックス 561">
          <a:extLst>
            <a:ext uri="{FF2B5EF4-FFF2-40B4-BE49-F238E27FC236}">
              <a16:creationId xmlns:a16="http://schemas.microsoft.com/office/drawing/2014/main" id="{F2811FAD-8F7B-40B3-908C-620696D76273}"/>
            </a:ext>
          </a:extLst>
        </xdr:cNvPr>
        <xdr:cNvSpPr txBox="1"/>
      </xdr:nvSpPr>
      <xdr:spPr>
        <a:xfrm>
          <a:off x="15630721" y="880365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3" name="【学校施設】&#10;一人当たり面積グラフ枠">
          <a:extLst>
            <a:ext uri="{FF2B5EF4-FFF2-40B4-BE49-F238E27FC236}">
              <a16:creationId xmlns:a16="http://schemas.microsoft.com/office/drawing/2014/main" id="{0AC0CF0F-8C01-48BD-BDE9-50F597F9BBE6}"/>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79827</xdr:rowOff>
    </xdr:from>
    <xdr:to>
      <xdr:col>116</xdr:col>
      <xdr:colOff>62864</xdr:colOff>
      <xdr:row>63</xdr:row>
      <xdr:rowOff>125959</xdr:rowOff>
    </xdr:to>
    <xdr:cxnSp macro="">
      <xdr:nvCxnSpPr>
        <xdr:cNvPr id="564" name="直線コネクタ 563">
          <a:extLst>
            <a:ext uri="{FF2B5EF4-FFF2-40B4-BE49-F238E27FC236}">
              <a16:creationId xmlns:a16="http://schemas.microsoft.com/office/drawing/2014/main" id="{4E4614C5-C81D-48C9-9D93-6BF3FE53AE70}"/>
            </a:ext>
          </a:extLst>
        </xdr:cNvPr>
        <xdr:cNvCxnSpPr/>
      </xdr:nvCxnSpPr>
      <xdr:spPr>
        <a:xfrm flipV="1">
          <a:off x="19509104" y="9467667"/>
          <a:ext cx="0" cy="12196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129786</xdr:rowOff>
    </xdr:from>
    <xdr:ext cx="469744" cy="259045"/>
    <xdr:sp macro="" textlink="">
      <xdr:nvSpPr>
        <xdr:cNvPr id="565" name="【学校施設】&#10;一人当たり面積最小値テキスト">
          <a:extLst>
            <a:ext uri="{FF2B5EF4-FFF2-40B4-BE49-F238E27FC236}">
              <a16:creationId xmlns:a16="http://schemas.microsoft.com/office/drawing/2014/main" id="{D6DCD51E-708C-41BD-BE43-F23E3658C74E}"/>
            </a:ext>
          </a:extLst>
        </xdr:cNvPr>
        <xdr:cNvSpPr txBox="1"/>
      </xdr:nvSpPr>
      <xdr:spPr>
        <a:xfrm>
          <a:off x="19547840" y="106911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125959</xdr:rowOff>
    </xdr:from>
    <xdr:to>
      <xdr:col>116</xdr:col>
      <xdr:colOff>152400</xdr:colOff>
      <xdr:row>63</xdr:row>
      <xdr:rowOff>125959</xdr:rowOff>
    </xdr:to>
    <xdr:cxnSp macro="">
      <xdr:nvCxnSpPr>
        <xdr:cNvPr id="566" name="直線コネクタ 565">
          <a:extLst>
            <a:ext uri="{FF2B5EF4-FFF2-40B4-BE49-F238E27FC236}">
              <a16:creationId xmlns:a16="http://schemas.microsoft.com/office/drawing/2014/main" id="{3A0FE90B-7AB7-4DCE-9E78-6D1B3695C543}"/>
            </a:ext>
          </a:extLst>
        </xdr:cNvPr>
        <xdr:cNvCxnSpPr/>
      </xdr:nvCxnSpPr>
      <xdr:spPr>
        <a:xfrm>
          <a:off x="19443700" y="1068727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26504</xdr:rowOff>
    </xdr:from>
    <xdr:ext cx="534377" cy="259045"/>
    <xdr:sp macro="" textlink="">
      <xdr:nvSpPr>
        <xdr:cNvPr id="567" name="【学校施設】&#10;一人当たり面積最大値テキスト">
          <a:extLst>
            <a:ext uri="{FF2B5EF4-FFF2-40B4-BE49-F238E27FC236}">
              <a16:creationId xmlns:a16="http://schemas.microsoft.com/office/drawing/2014/main" id="{F22A2D2C-0F79-4F69-9B5A-CBCA8EA14AB0}"/>
            </a:ext>
          </a:extLst>
        </xdr:cNvPr>
        <xdr:cNvSpPr txBox="1"/>
      </xdr:nvSpPr>
      <xdr:spPr>
        <a:xfrm>
          <a:off x="19547840" y="924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79827</xdr:rowOff>
    </xdr:from>
    <xdr:to>
      <xdr:col>116</xdr:col>
      <xdr:colOff>152400</xdr:colOff>
      <xdr:row>56</xdr:row>
      <xdr:rowOff>79827</xdr:rowOff>
    </xdr:to>
    <xdr:cxnSp macro="">
      <xdr:nvCxnSpPr>
        <xdr:cNvPr id="568" name="直線コネクタ 567">
          <a:extLst>
            <a:ext uri="{FF2B5EF4-FFF2-40B4-BE49-F238E27FC236}">
              <a16:creationId xmlns:a16="http://schemas.microsoft.com/office/drawing/2014/main" id="{5F705157-5C28-42EE-9165-CFF87972E98F}"/>
            </a:ext>
          </a:extLst>
        </xdr:cNvPr>
        <xdr:cNvCxnSpPr/>
      </xdr:nvCxnSpPr>
      <xdr:spPr>
        <a:xfrm>
          <a:off x="19443700" y="94676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63873</xdr:rowOff>
    </xdr:from>
    <xdr:ext cx="469744" cy="259045"/>
    <xdr:sp macro="" textlink="">
      <xdr:nvSpPr>
        <xdr:cNvPr id="569" name="【学校施設】&#10;一人当たり面積平均値テキスト">
          <a:extLst>
            <a:ext uri="{FF2B5EF4-FFF2-40B4-BE49-F238E27FC236}">
              <a16:creationId xmlns:a16="http://schemas.microsoft.com/office/drawing/2014/main" id="{707EF099-93AE-4CAE-B6DA-F5BF4456086B}"/>
            </a:ext>
          </a:extLst>
        </xdr:cNvPr>
        <xdr:cNvSpPr txBox="1"/>
      </xdr:nvSpPr>
      <xdr:spPr>
        <a:xfrm>
          <a:off x="19547840" y="104575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85446</xdr:rowOff>
    </xdr:from>
    <xdr:to>
      <xdr:col>116</xdr:col>
      <xdr:colOff>114300</xdr:colOff>
      <xdr:row>63</xdr:row>
      <xdr:rowOff>15596</xdr:rowOff>
    </xdr:to>
    <xdr:sp macro="" textlink="">
      <xdr:nvSpPr>
        <xdr:cNvPr id="570" name="フローチャート: 判断 569">
          <a:extLst>
            <a:ext uri="{FF2B5EF4-FFF2-40B4-BE49-F238E27FC236}">
              <a16:creationId xmlns:a16="http://schemas.microsoft.com/office/drawing/2014/main" id="{ED7F265E-DE86-4843-BF98-57D04857F40D}"/>
            </a:ext>
          </a:extLst>
        </xdr:cNvPr>
        <xdr:cNvSpPr/>
      </xdr:nvSpPr>
      <xdr:spPr>
        <a:xfrm>
          <a:off x="19458940" y="1047912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89560</xdr:rowOff>
    </xdr:from>
    <xdr:to>
      <xdr:col>112</xdr:col>
      <xdr:colOff>38100</xdr:colOff>
      <xdr:row>63</xdr:row>
      <xdr:rowOff>19710</xdr:rowOff>
    </xdr:to>
    <xdr:sp macro="" textlink="">
      <xdr:nvSpPr>
        <xdr:cNvPr id="571" name="フローチャート: 判断 570">
          <a:extLst>
            <a:ext uri="{FF2B5EF4-FFF2-40B4-BE49-F238E27FC236}">
              <a16:creationId xmlns:a16="http://schemas.microsoft.com/office/drawing/2014/main" id="{E3B42CD3-E8E9-493C-B219-2982E2FFF97F}"/>
            </a:ext>
          </a:extLst>
        </xdr:cNvPr>
        <xdr:cNvSpPr/>
      </xdr:nvSpPr>
      <xdr:spPr>
        <a:xfrm>
          <a:off x="18735040" y="104832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96921</xdr:rowOff>
    </xdr:from>
    <xdr:to>
      <xdr:col>107</xdr:col>
      <xdr:colOff>101600</xdr:colOff>
      <xdr:row>63</xdr:row>
      <xdr:rowOff>27071</xdr:rowOff>
    </xdr:to>
    <xdr:sp macro="" textlink="">
      <xdr:nvSpPr>
        <xdr:cNvPr id="572" name="フローチャート: 判断 571">
          <a:extLst>
            <a:ext uri="{FF2B5EF4-FFF2-40B4-BE49-F238E27FC236}">
              <a16:creationId xmlns:a16="http://schemas.microsoft.com/office/drawing/2014/main" id="{137302A5-F9DC-4CE6-8C41-1CF08ACB94AE}"/>
            </a:ext>
          </a:extLst>
        </xdr:cNvPr>
        <xdr:cNvSpPr/>
      </xdr:nvSpPr>
      <xdr:spPr>
        <a:xfrm>
          <a:off x="17937480" y="1049060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103870</xdr:rowOff>
    </xdr:from>
    <xdr:to>
      <xdr:col>102</xdr:col>
      <xdr:colOff>165100</xdr:colOff>
      <xdr:row>63</xdr:row>
      <xdr:rowOff>34020</xdr:rowOff>
    </xdr:to>
    <xdr:sp macro="" textlink="">
      <xdr:nvSpPr>
        <xdr:cNvPr id="573" name="フローチャート: 判断 572">
          <a:extLst>
            <a:ext uri="{FF2B5EF4-FFF2-40B4-BE49-F238E27FC236}">
              <a16:creationId xmlns:a16="http://schemas.microsoft.com/office/drawing/2014/main" id="{6E773A4F-B13E-48A6-9F20-A016E3424C52}"/>
            </a:ext>
          </a:extLst>
        </xdr:cNvPr>
        <xdr:cNvSpPr/>
      </xdr:nvSpPr>
      <xdr:spPr>
        <a:xfrm>
          <a:off x="17162780" y="104975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107117</xdr:rowOff>
    </xdr:from>
    <xdr:to>
      <xdr:col>98</xdr:col>
      <xdr:colOff>38100</xdr:colOff>
      <xdr:row>63</xdr:row>
      <xdr:rowOff>37267</xdr:rowOff>
    </xdr:to>
    <xdr:sp macro="" textlink="">
      <xdr:nvSpPr>
        <xdr:cNvPr id="574" name="フローチャート: 判断 573">
          <a:extLst>
            <a:ext uri="{FF2B5EF4-FFF2-40B4-BE49-F238E27FC236}">
              <a16:creationId xmlns:a16="http://schemas.microsoft.com/office/drawing/2014/main" id="{E29F4E83-69F5-4E3D-A519-4DE721CC3B20}"/>
            </a:ext>
          </a:extLst>
        </xdr:cNvPr>
        <xdr:cNvSpPr/>
      </xdr:nvSpPr>
      <xdr:spPr>
        <a:xfrm>
          <a:off x="16388080" y="10500797"/>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id="{EEF41269-9075-43BD-9954-1A7B62871D3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id="{F427E54D-AB5F-4B51-A4EF-8429E1AA7650}"/>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7" name="テキスト ボックス 576">
          <a:extLst>
            <a:ext uri="{FF2B5EF4-FFF2-40B4-BE49-F238E27FC236}">
              <a16:creationId xmlns:a16="http://schemas.microsoft.com/office/drawing/2014/main" id="{E3A698B2-F427-4CE2-9122-FECECA481E17}"/>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8" name="テキスト ボックス 577">
          <a:extLst>
            <a:ext uri="{FF2B5EF4-FFF2-40B4-BE49-F238E27FC236}">
              <a16:creationId xmlns:a16="http://schemas.microsoft.com/office/drawing/2014/main" id="{E28C69A9-0607-4A39-9AFD-F22293D11ACE}"/>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9" name="テキスト ボックス 578">
          <a:extLst>
            <a:ext uri="{FF2B5EF4-FFF2-40B4-BE49-F238E27FC236}">
              <a16:creationId xmlns:a16="http://schemas.microsoft.com/office/drawing/2014/main" id="{A1BAA637-9F0D-41C1-9424-801AF7E0D79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6579</xdr:rowOff>
    </xdr:from>
    <xdr:to>
      <xdr:col>116</xdr:col>
      <xdr:colOff>114300</xdr:colOff>
      <xdr:row>62</xdr:row>
      <xdr:rowOff>108179</xdr:rowOff>
    </xdr:to>
    <xdr:sp macro="" textlink="">
      <xdr:nvSpPr>
        <xdr:cNvPr id="580" name="楕円 579">
          <a:extLst>
            <a:ext uri="{FF2B5EF4-FFF2-40B4-BE49-F238E27FC236}">
              <a16:creationId xmlns:a16="http://schemas.microsoft.com/office/drawing/2014/main" id="{E66EF615-C22A-45EF-829E-C22F544A0D7C}"/>
            </a:ext>
          </a:extLst>
        </xdr:cNvPr>
        <xdr:cNvSpPr/>
      </xdr:nvSpPr>
      <xdr:spPr>
        <a:xfrm>
          <a:off x="19458940" y="10400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29456</xdr:rowOff>
    </xdr:from>
    <xdr:ext cx="469744" cy="259045"/>
    <xdr:sp macro="" textlink="">
      <xdr:nvSpPr>
        <xdr:cNvPr id="581" name="【学校施設】&#10;一人当たり面積該当値テキスト">
          <a:extLst>
            <a:ext uri="{FF2B5EF4-FFF2-40B4-BE49-F238E27FC236}">
              <a16:creationId xmlns:a16="http://schemas.microsoft.com/office/drawing/2014/main" id="{80946A38-2EE7-4BBE-9D16-12FBE1631467}"/>
            </a:ext>
          </a:extLst>
        </xdr:cNvPr>
        <xdr:cNvSpPr txBox="1"/>
      </xdr:nvSpPr>
      <xdr:spPr>
        <a:xfrm>
          <a:off x="19547840" y="10255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12111</xdr:rowOff>
    </xdr:from>
    <xdr:to>
      <xdr:col>112</xdr:col>
      <xdr:colOff>38100</xdr:colOff>
      <xdr:row>62</xdr:row>
      <xdr:rowOff>113711</xdr:rowOff>
    </xdr:to>
    <xdr:sp macro="" textlink="">
      <xdr:nvSpPr>
        <xdr:cNvPr id="582" name="楕円 581">
          <a:extLst>
            <a:ext uri="{FF2B5EF4-FFF2-40B4-BE49-F238E27FC236}">
              <a16:creationId xmlns:a16="http://schemas.microsoft.com/office/drawing/2014/main" id="{8E785985-C4C3-4A58-BED8-EFFF156B0D6E}"/>
            </a:ext>
          </a:extLst>
        </xdr:cNvPr>
        <xdr:cNvSpPr/>
      </xdr:nvSpPr>
      <xdr:spPr>
        <a:xfrm>
          <a:off x="18735040" y="10405791"/>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57379</xdr:rowOff>
    </xdr:from>
    <xdr:to>
      <xdr:col>116</xdr:col>
      <xdr:colOff>63500</xdr:colOff>
      <xdr:row>62</xdr:row>
      <xdr:rowOff>62911</xdr:rowOff>
    </xdr:to>
    <xdr:cxnSp macro="">
      <xdr:nvCxnSpPr>
        <xdr:cNvPr id="583" name="直線コネクタ 582">
          <a:extLst>
            <a:ext uri="{FF2B5EF4-FFF2-40B4-BE49-F238E27FC236}">
              <a16:creationId xmlns:a16="http://schemas.microsoft.com/office/drawing/2014/main" id="{0E724452-B117-4CC2-AC8D-6C3B1B8734E5}"/>
            </a:ext>
          </a:extLst>
        </xdr:cNvPr>
        <xdr:cNvCxnSpPr/>
      </xdr:nvCxnSpPr>
      <xdr:spPr>
        <a:xfrm flipV="1">
          <a:off x="18778220" y="10451059"/>
          <a:ext cx="73152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19243</xdr:rowOff>
    </xdr:from>
    <xdr:to>
      <xdr:col>107</xdr:col>
      <xdr:colOff>101600</xdr:colOff>
      <xdr:row>62</xdr:row>
      <xdr:rowOff>120843</xdr:rowOff>
    </xdr:to>
    <xdr:sp macro="" textlink="">
      <xdr:nvSpPr>
        <xdr:cNvPr id="584" name="楕円 583">
          <a:extLst>
            <a:ext uri="{FF2B5EF4-FFF2-40B4-BE49-F238E27FC236}">
              <a16:creationId xmlns:a16="http://schemas.microsoft.com/office/drawing/2014/main" id="{BBDA70EF-21B7-4A0C-8A63-019627EDB30C}"/>
            </a:ext>
          </a:extLst>
        </xdr:cNvPr>
        <xdr:cNvSpPr/>
      </xdr:nvSpPr>
      <xdr:spPr>
        <a:xfrm>
          <a:off x="17937480" y="10412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62911</xdr:rowOff>
    </xdr:from>
    <xdr:to>
      <xdr:col>111</xdr:col>
      <xdr:colOff>177800</xdr:colOff>
      <xdr:row>62</xdr:row>
      <xdr:rowOff>70043</xdr:rowOff>
    </xdr:to>
    <xdr:cxnSp macro="">
      <xdr:nvCxnSpPr>
        <xdr:cNvPr id="585" name="直線コネクタ 584">
          <a:extLst>
            <a:ext uri="{FF2B5EF4-FFF2-40B4-BE49-F238E27FC236}">
              <a16:creationId xmlns:a16="http://schemas.microsoft.com/office/drawing/2014/main" id="{AA454729-999B-4DAA-94EA-A5FF9A5C581A}"/>
            </a:ext>
          </a:extLst>
        </xdr:cNvPr>
        <xdr:cNvCxnSpPr/>
      </xdr:nvCxnSpPr>
      <xdr:spPr>
        <a:xfrm flipV="1">
          <a:off x="17988280" y="10456591"/>
          <a:ext cx="789940" cy="7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29576</xdr:rowOff>
    </xdr:from>
    <xdr:to>
      <xdr:col>102</xdr:col>
      <xdr:colOff>165100</xdr:colOff>
      <xdr:row>62</xdr:row>
      <xdr:rowOff>131176</xdr:rowOff>
    </xdr:to>
    <xdr:sp macro="" textlink="">
      <xdr:nvSpPr>
        <xdr:cNvPr id="586" name="楕円 585">
          <a:extLst>
            <a:ext uri="{FF2B5EF4-FFF2-40B4-BE49-F238E27FC236}">
              <a16:creationId xmlns:a16="http://schemas.microsoft.com/office/drawing/2014/main" id="{C52C72E4-CDE4-4870-830F-3C649F30E121}"/>
            </a:ext>
          </a:extLst>
        </xdr:cNvPr>
        <xdr:cNvSpPr/>
      </xdr:nvSpPr>
      <xdr:spPr>
        <a:xfrm>
          <a:off x="17162780" y="1042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70043</xdr:rowOff>
    </xdr:from>
    <xdr:to>
      <xdr:col>107</xdr:col>
      <xdr:colOff>50800</xdr:colOff>
      <xdr:row>62</xdr:row>
      <xdr:rowOff>80376</xdr:rowOff>
    </xdr:to>
    <xdr:cxnSp macro="">
      <xdr:nvCxnSpPr>
        <xdr:cNvPr id="587" name="直線コネクタ 586">
          <a:extLst>
            <a:ext uri="{FF2B5EF4-FFF2-40B4-BE49-F238E27FC236}">
              <a16:creationId xmlns:a16="http://schemas.microsoft.com/office/drawing/2014/main" id="{D7105199-E312-4517-B743-10BA69FFB055}"/>
            </a:ext>
          </a:extLst>
        </xdr:cNvPr>
        <xdr:cNvCxnSpPr/>
      </xdr:nvCxnSpPr>
      <xdr:spPr>
        <a:xfrm flipV="1">
          <a:off x="17213580" y="10463723"/>
          <a:ext cx="774700" cy="103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10837</xdr:rowOff>
    </xdr:from>
    <xdr:ext cx="469744" cy="259045"/>
    <xdr:sp macro="" textlink="">
      <xdr:nvSpPr>
        <xdr:cNvPr id="588" name="n_1aveValue【学校施設】&#10;一人当たり面積">
          <a:extLst>
            <a:ext uri="{FF2B5EF4-FFF2-40B4-BE49-F238E27FC236}">
              <a16:creationId xmlns:a16="http://schemas.microsoft.com/office/drawing/2014/main" id="{012C0160-B0C6-440B-9C14-CC5FC86B6055}"/>
            </a:ext>
          </a:extLst>
        </xdr:cNvPr>
        <xdr:cNvSpPr txBox="1"/>
      </xdr:nvSpPr>
      <xdr:spPr>
        <a:xfrm>
          <a:off x="18561127" y="10572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18198</xdr:rowOff>
    </xdr:from>
    <xdr:ext cx="469744" cy="259045"/>
    <xdr:sp macro="" textlink="">
      <xdr:nvSpPr>
        <xdr:cNvPr id="589" name="n_2aveValue【学校施設】&#10;一人当たり面積">
          <a:extLst>
            <a:ext uri="{FF2B5EF4-FFF2-40B4-BE49-F238E27FC236}">
              <a16:creationId xmlns:a16="http://schemas.microsoft.com/office/drawing/2014/main" id="{95FEDAA7-521F-4FFD-96C0-79ED9FD980FC}"/>
            </a:ext>
          </a:extLst>
        </xdr:cNvPr>
        <xdr:cNvSpPr txBox="1"/>
      </xdr:nvSpPr>
      <xdr:spPr>
        <a:xfrm>
          <a:off x="17776267" y="105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25147</xdr:rowOff>
    </xdr:from>
    <xdr:ext cx="469744" cy="259045"/>
    <xdr:sp macro="" textlink="">
      <xdr:nvSpPr>
        <xdr:cNvPr id="590" name="n_3aveValue【学校施設】&#10;一人当たり面積">
          <a:extLst>
            <a:ext uri="{FF2B5EF4-FFF2-40B4-BE49-F238E27FC236}">
              <a16:creationId xmlns:a16="http://schemas.microsoft.com/office/drawing/2014/main" id="{9B835FBA-73DF-49EC-840B-984FF5E5965D}"/>
            </a:ext>
          </a:extLst>
        </xdr:cNvPr>
        <xdr:cNvSpPr txBox="1"/>
      </xdr:nvSpPr>
      <xdr:spPr>
        <a:xfrm>
          <a:off x="17001567" y="10586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53794</xdr:rowOff>
    </xdr:from>
    <xdr:ext cx="469744" cy="259045"/>
    <xdr:sp macro="" textlink="">
      <xdr:nvSpPr>
        <xdr:cNvPr id="591" name="n_4aveValue【学校施設】&#10;一人当たり面積">
          <a:extLst>
            <a:ext uri="{FF2B5EF4-FFF2-40B4-BE49-F238E27FC236}">
              <a16:creationId xmlns:a16="http://schemas.microsoft.com/office/drawing/2014/main" id="{242B8774-3E08-4A19-AE2A-B50AE5DE6341}"/>
            </a:ext>
          </a:extLst>
        </xdr:cNvPr>
        <xdr:cNvSpPr txBox="1"/>
      </xdr:nvSpPr>
      <xdr:spPr>
        <a:xfrm>
          <a:off x="16226867" y="102798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130238</xdr:rowOff>
    </xdr:from>
    <xdr:ext cx="469744" cy="259045"/>
    <xdr:sp macro="" textlink="">
      <xdr:nvSpPr>
        <xdr:cNvPr id="592" name="n_1mainValue【学校施設】&#10;一人当たり面積">
          <a:extLst>
            <a:ext uri="{FF2B5EF4-FFF2-40B4-BE49-F238E27FC236}">
              <a16:creationId xmlns:a16="http://schemas.microsoft.com/office/drawing/2014/main" id="{CD51E611-D154-46F9-B34A-B3678153BBAC}"/>
            </a:ext>
          </a:extLst>
        </xdr:cNvPr>
        <xdr:cNvSpPr txBox="1"/>
      </xdr:nvSpPr>
      <xdr:spPr>
        <a:xfrm>
          <a:off x="18561127" y="1018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137370</xdr:rowOff>
    </xdr:from>
    <xdr:ext cx="469744" cy="259045"/>
    <xdr:sp macro="" textlink="">
      <xdr:nvSpPr>
        <xdr:cNvPr id="593" name="n_2mainValue【学校施設】&#10;一人当たり面積">
          <a:extLst>
            <a:ext uri="{FF2B5EF4-FFF2-40B4-BE49-F238E27FC236}">
              <a16:creationId xmlns:a16="http://schemas.microsoft.com/office/drawing/2014/main" id="{B94E279C-F730-4DBD-91C2-A4F5E6EC2D39}"/>
            </a:ext>
          </a:extLst>
        </xdr:cNvPr>
        <xdr:cNvSpPr txBox="1"/>
      </xdr:nvSpPr>
      <xdr:spPr>
        <a:xfrm>
          <a:off x="17776267" y="1019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147703</xdr:rowOff>
    </xdr:from>
    <xdr:ext cx="469744" cy="259045"/>
    <xdr:sp macro="" textlink="">
      <xdr:nvSpPr>
        <xdr:cNvPr id="594" name="n_3mainValue【学校施設】&#10;一人当たり面積">
          <a:extLst>
            <a:ext uri="{FF2B5EF4-FFF2-40B4-BE49-F238E27FC236}">
              <a16:creationId xmlns:a16="http://schemas.microsoft.com/office/drawing/2014/main" id="{B6104FD3-92BA-4BBE-962D-094065D9AE7D}"/>
            </a:ext>
          </a:extLst>
        </xdr:cNvPr>
        <xdr:cNvSpPr txBox="1"/>
      </xdr:nvSpPr>
      <xdr:spPr>
        <a:xfrm>
          <a:off x="17001567" y="10206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5" name="正方形/長方形 594">
          <a:extLst>
            <a:ext uri="{FF2B5EF4-FFF2-40B4-BE49-F238E27FC236}">
              <a16:creationId xmlns:a16="http://schemas.microsoft.com/office/drawing/2014/main" id="{FBF4602F-F4D6-4ADB-B9D5-F51CF9CE8BB2}"/>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6" name="正方形/長方形 595">
          <a:extLst>
            <a:ext uri="{FF2B5EF4-FFF2-40B4-BE49-F238E27FC236}">
              <a16:creationId xmlns:a16="http://schemas.microsoft.com/office/drawing/2014/main" id="{F10CF02E-896A-43B8-A782-082939397DA9}"/>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7" name="正方形/長方形 596">
          <a:extLst>
            <a:ext uri="{FF2B5EF4-FFF2-40B4-BE49-F238E27FC236}">
              <a16:creationId xmlns:a16="http://schemas.microsoft.com/office/drawing/2014/main" id="{6897F23A-93AF-49E2-8759-96EB7E1F1E4D}"/>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8" name="正方形/長方形 597">
          <a:extLst>
            <a:ext uri="{FF2B5EF4-FFF2-40B4-BE49-F238E27FC236}">
              <a16:creationId xmlns:a16="http://schemas.microsoft.com/office/drawing/2014/main" id="{F01C6D9E-D8CC-41BB-8E80-B5D75538D1A0}"/>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9" name="正方形/長方形 598">
          <a:extLst>
            <a:ext uri="{FF2B5EF4-FFF2-40B4-BE49-F238E27FC236}">
              <a16:creationId xmlns:a16="http://schemas.microsoft.com/office/drawing/2014/main" id="{7143DBC0-7F78-4A16-85D5-12B5B5D2CC56}"/>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00" name="正方形/長方形 599">
          <a:extLst>
            <a:ext uri="{FF2B5EF4-FFF2-40B4-BE49-F238E27FC236}">
              <a16:creationId xmlns:a16="http://schemas.microsoft.com/office/drawing/2014/main" id="{2D76C0CD-0E69-4466-90E2-A9BA266D3CE0}"/>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01" name="正方形/長方形 600">
          <a:extLst>
            <a:ext uri="{FF2B5EF4-FFF2-40B4-BE49-F238E27FC236}">
              <a16:creationId xmlns:a16="http://schemas.microsoft.com/office/drawing/2014/main" id="{1EA46D46-DEC1-4FAB-8735-CD4BB632BC7D}"/>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02" name="正方形/長方形 601">
          <a:extLst>
            <a:ext uri="{FF2B5EF4-FFF2-40B4-BE49-F238E27FC236}">
              <a16:creationId xmlns:a16="http://schemas.microsoft.com/office/drawing/2014/main" id="{B550589D-E4C3-47D6-9A4A-33C6F243F408}"/>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3" name="正方形/長方形 602">
          <a:extLst>
            <a:ext uri="{FF2B5EF4-FFF2-40B4-BE49-F238E27FC236}">
              <a16:creationId xmlns:a16="http://schemas.microsoft.com/office/drawing/2014/main" id="{FD20EDC5-13D4-49C1-8E77-669E5F20D26E}"/>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4" name="正方形/長方形 603">
          <a:extLst>
            <a:ext uri="{FF2B5EF4-FFF2-40B4-BE49-F238E27FC236}">
              <a16:creationId xmlns:a16="http://schemas.microsoft.com/office/drawing/2014/main" id="{C291F95D-D161-4450-B385-B2F704B471AE}"/>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5" name="正方形/長方形 604">
          <a:extLst>
            <a:ext uri="{FF2B5EF4-FFF2-40B4-BE49-F238E27FC236}">
              <a16:creationId xmlns:a16="http://schemas.microsoft.com/office/drawing/2014/main" id="{B5FC757E-062A-4DD6-872C-BF50FDB5B5DC}"/>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6" name="正方形/長方形 605">
          <a:extLst>
            <a:ext uri="{FF2B5EF4-FFF2-40B4-BE49-F238E27FC236}">
              <a16:creationId xmlns:a16="http://schemas.microsoft.com/office/drawing/2014/main" id="{CA1FE665-4C5A-460A-9165-CA91A85428B8}"/>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7" name="正方形/長方形 606">
          <a:extLst>
            <a:ext uri="{FF2B5EF4-FFF2-40B4-BE49-F238E27FC236}">
              <a16:creationId xmlns:a16="http://schemas.microsoft.com/office/drawing/2014/main" id="{BE8DB4C4-F527-4EDE-81AE-9CEA67F6249D}"/>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8" name="正方形/長方形 607">
          <a:extLst>
            <a:ext uri="{FF2B5EF4-FFF2-40B4-BE49-F238E27FC236}">
              <a16:creationId xmlns:a16="http://schemas.microsoft.com/office/drawing/2014/main" id="{078A597F-688C-45CF-AE2A-06410041A1D4}"/>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9" name="正方形/長方形 608">
          <a:extLst>
            <a:ext uri="{FF2B5EF4-FFF2-40B4-BE49-F238E27FC236}">
              <a16:creationId xmlns:a16="http://schemas.microsoft.com/office/drawing/2014/main" id="{8AE61CDF-6DE1-411C-B86A-AB8B6122515F}"/>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10" name="正方形/長方形 609">
          <a:extLst>
            <a:ext uri="{FF2B5EF4-FFF2-40B4-BE49-F238E27FC236}">
              <a16:creationId xmlns:a16="http://schemas.microsoft.com/office/drawing/2014/main" id="{22442E91-7934-400A-937A-23046BB2D29C}"/>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11" name="正方形/長方形 610">
          <a:extLst>
            <a:ext uri="{FF2B5EF4-FFF2-40B4-BE49-F238E27FC236}">
              <a16:creationId xmlns:a16="http://schemas.microsoft.com/office/drawing/2014/main" id="{98C8FEA0-8812-4282-AF28-43914C1E95F3}"/>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12" name="正方形/長方形 611">
          <a:extLst>
            <a:ext uri="{FF2B5EF4-FFF2-40B4-BE49-F238E27FC236}">
              <a16:creationId xmlns:a16="http://schemas.microsoft.com/office/drawing/2014/main" id="{8F515A6E-20E7-4F32-84C8-A87D2F04A43F}"/>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3" name="正方形/長方形 612">
          <a:extLst>
            <a:ext uri="{FF2B5EF4-FFF2-40B4-BE49-F238E27FC236}">
              <a16:creationId xmlns:a16="http://schemas.microsoft.com/office/drawing/2014/main" id="{5E57B4BC-7189-4525-A1B0-1F89CADBD40F}"/>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4" name="正方形/長方形 613">
          <a:extLst>
            <a:ext uri="{FF2B5EF4-FFF2-40B4-BE49-F238E27FC236}">
              <a16:creationId xmlns:a16="http://schemas.microsoft.com/office/drawing/2014/main" id="{6B87FE03-904F-4952-87F0-8D192AF1E307}"/>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5" name="正方形/長方形 614">
          <a:extLst>
            <a:ext uri="{FF2B5EF4-FFF2-40B4-BE49-F238E27FC236}">
              <a16:creationId xmlns:a16="http://schemas.microsoft.com/office/drawing/2014/main" id="{32303A52-7310-43BB-96A1-5194DE2B9929}"/>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6" name="正方形/長方形 615">
          <a:extLst>
            <a:ext uri="{FF2B5EF4-FFF2-40B4-BE49-F238E27FC236}">
              <a16:creationId xmlns:a16="http://schemas.microsoft.com/office/drawing/2014/main" id="{3296ED8F-6520-495E-8326-5F5DB56079AF}"/>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7" name="正方形/長方形 616">
          <a:extLst>
            <a:ext uri="{FF2B5EF4-FFF2-40B4-BE49-F238E27FC236}">
              <a16:creationId xmlns:a16="http://schemas.microsoft.com/office/drawing/2014/main" id="{45C2FE1F-103C-4ADA-B24F-D7250F6B78B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8" name="正方形/長方形 617">
          <a:extLst>
            <a:ext uri="{FF2B5EF4-FFF2-40B4-BE49-F238E27FC236}">
              <a16:creationId xmlns:a16="http://schemas.microsoft.com/office/drawing/2014/main" id="{E6225DA0-0E53-484A-B722-AD10D0701657}"/>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9" name="テキスト ボックス 618">
          <a:extLst>
            <a:ext uri="{FF2B5EF4-FFF2-40B4-BE49-F238E27FC236}">
              <a16:creationId xmlns:a16="http://schemas.microsoft.com/office/drawing/2014/main" id="{6DCD7E62-FA3C-45AC-B27C-E14AB2862C8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20" name="直線コネクタ 619">
          <a:extLst>
            <a:ext uri="{FF2B5EF4-FFF2-40B4-BE49-F238E27FC236}">
              <a16:creationId xmlns:a16="http://schemas.microsoft.com/office/drawing/2014/main" id="{9E00AF3F-3E9F-401F-95B7-F160FCADDF8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21" name="テキスト ボックス 620">
          <a:extLst>
            <a:ext uri="{FF2B5EF4-FFF2-40B4-BE49-F238E27FC236}">
              <a16:creationId xmlns:a16="http://schemas.microsoft.com/office/drawing/2014/main" id="{936A51C0-75C0-4816-AB4B-872287DC3BDE}"/>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22" name="直線コネクタ 621">
          <a:extLst>
            <a:ext uri="{FF2B5EF4-FFF2-40B4-BE49-F238E27FC236}">
              <a16:creationId xmlns:a16="http://schemas.microsoft.com/office/drawing/2014/main" id="{3AA78566-A4D5-4305-AD9B-DBAFEF6468C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3" name="テキスト ボックス 622">
          <a:extLst>
            <a:ext uri="{FF2B5EF4-FFF2-40B4-BE49-F238E27FC236}">
              <a16:creationId xmlns:a16="http://schemas.microsoft.com/office/drawing/2014/main" id="{D4F102AB-E08D-4130-92C0-0812C8FCF71A}"/>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4" name="直線コネクタ 623">
          <a:extLst>
            <a:ext uri="{FF2B5EF4-FFF2-40B4-BE49-F238E27FC236}">
              <a16:creationId xmlns:a16="http://schemas.microsoft.com/office/drawing/2014/main" id="{89CB2792-F599-4A15-971B-5E9C41ABFCAD}"/>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5" name="テキスト ボックス 624">
          <a:extLst>
            <a:ext uri="{FF2B5EF4-FFF2-40B4-BE49-F238E27FC236}">
              <a16:creationId xmlns:a16="http://schemas.microsoft.com/office/drawing/2014/main" id="{9B5C2D69-6E69-4CD7-8076-56D220BD3168}"/>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6" name="直線コネクタ 625">
          <a:extLst>
            <a:ext uri="{FF2B5EF4-FFF2-40B4-BE49-F238E27FC236}">
              <a16:creationId xmlns:a16="http://schemas.microsoft.com/office/drawing/2014/main" id="{53D66311-6DE7-438E-BDEB-FD7117665759}"/>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7" name="テキスト ボックス 626">
          <a:extLst>
            <a:ext uri="{FF2B5EF4-FFF2-40B4-BE49-F238E27FC236}">
              <a16:creationId xmlns:a16="http://schemas.microsoft.com/office/drawing/2014/main" id="{C8750346-7BD3-4618-B64D-B00C8483ECBF}"/>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8" name="直線コネクタ 627">
          <a:extLst>
            <a:ext uri="{FF2B5EF4-FFF2-40B4-BE49-F238E27FC236}">
              <a16:creationId xmlns:a16="http://schemas.microsoft.com/office/drawing/2014/main" id="{323AF98B-E4C7-4478-9B7A-55B7E070F892}"/>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9" name="テキスト ボックス 628">
          <a:extLst>
            <a:ext uri="{FF2B5EF4-FFF2-40B4-BE49-F238E27FC236}">
              <a16:creationId xmlns:a16="http://schemas.microsoft.com/office/drawing/2014/main" id="{B6B8820A-DFB5-4236-AC54-80B6645244E8}"/>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30" name="直線コネクタ 629">
          <a:extLst>
            <a:ext uri="{FF2B5EF4-FFF2-40B4-BE49-F238E27FC236}">
              <a16:creationId xmlns:a16="http://schemas.microsoft.com/office/drawing/2014/main" id="{738D56C3-81E0-43C2-B387-9A235E592D6E}"/>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31" name="テキスト ボックス 630">
          <a:extLst>
            <a:ext uri="{FF2B5EF4-FFF2-40B4-BE49-F238E27FC236}">
              <a16:creationId xmlns:a16="http://schemas.microsoft.com/office/drawing/2014/main" id="{8CA92314-09F4-422A-A693-8B1D0AEC4A76}"/>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32" name="直線コネクタ 631">
          <a:extLst>
            <a:ext uri="{FF2B5EF4-FFF2-40B4-BE49-F238E27FC236}">
              <a16:creationId xmlns:a16="http://schemas.microsoft.com/office/drawing/2014/main" id="{91697C54-68BF-4BAB-9882-A234EAB7D208}"/>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3" name="テキスト ボックス 632">
          <a:extLst>
            <a:ext uri="{FF2B5EF4-FFF2-40B4-BE49-F238E27FC236}">
              <a16:creationId xmlns:a16="http://schemas.microsoft.com/office/drawing/2014/main" id="{642A8644-A46A-4CFE-B260-9786700CFA32}"/>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4" name="直線コネクタ 633">
          <a:extLst>
            <a:ext uri="{FF2B5EF4-FFF2-40B4-BE49-F238E27FC236}">
              <a16:creationId xmlns:a16="http://schemas.microsoft.com/office/drawing/2014/main" id="{8709CDD8-C7A9-4744-9D84-85653E92E24C}"/>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5" name="【公民館】&#10;有形固定資産減価償却率グラフ枠">
          <a:extLst>
            <a:ext uri="{FF2B5EF4-FFF2-40B4-BE49-F238E27FC236}">
              <a16:creationId xmlns:a16="http://schemas.microsoft.com/office/drawing/2014/main" id="{9319D81E-D2AD-4D5A-86D9-1755318D3461}"/>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53339</xdr:rowOff>
    </xdr:from>
    <xdr:to>
      <xdr:col>85</xdr:col>
      <xdr:colOff>126364</xdr:colOff>
      <xdr:row>109</xdr:row>
      <xdr:rowOff>35379</xdr:rowOff>
    </xdr:to>
    <xdr:cxnSp macro="">
      <xdr:nvCxnSpPr>
        <xdr:cNvPr id="636" name="直線コネクタ 635">
          <a:extLst>
            <a:ext uri="{FF2B5EF4-FFF2-40B4-BE49-F238E27FC236}">
              <a16:creationId xmlns:a16="http://schemas.microsoft.com/office/drawing/2014/main" id="{89B9FA06-699F-47E0-A8DC-124F03EBBC29}"/>
            </a:ext>
          </a:extLst>
        </xdr:cNvPr>
        <xdr:cNvCxnSpPr/>
      </xdr:nvCxnSpPr>
      <xdr:spPr>
        <a:xfrm flipV="1">
          <a:off x="14375764" y="16817339"/>
          <a:ext cx="0" cy="149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7" name="【公民館】&#10;有形固定資産減価償却率最小値テキスト">
          <a:extLst>
            <a:ext uri="{FF2B5EF4-FFF2-40B4-BE49-F238E27FC236}">
              <a16:creationId xmlns:a16="http://schemas.microsoft.com/office/drawing/2014/main" id="{AFB6D80F-17FC-45FE-BA2D-97FA77DC0DFC}"/>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8" name="直線コネクタ 637">
          <a:extLst>
            <a:ext uri="{FF2B5EF4-FFF2-40B4-BE49-F238E27FC236}">
              <a16:creationId xmlns:a16="http://schemas.microsoft.com/office/drawing/2014/main" id="{6C49319F-38AB-4A7A-BEC3-A9632475F458}"/>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16</xdr:rowOff>
    </xdr:from>
    <xdr:ext cx="340478" cy="259045"/>
    <xdr:sp macro="" textlink="">
      <xdr:nvSpPr>
        <xdr:cNvPr id="639" name="【公民館】&#10;有形固定資産減価償却率最大値テキスト">
          <a:extLst>
            <a:ext uri="{FF2B5EF4-FFF2-40B4-BE49-F238E27FC236}">
              <a16:creationId xmlns:a16="http://schemas.microsoft.com/office/drawing/2014/main" id="{A5BE68D7-0CE7-4BE0-9908-8300C7E8DFE0}"/>
            </a:ext>
          </a:extLst>
        </xdr:cNvPr>
        <xdr:cNvSpPr txBox="1"/>
      </xdr:nvSpPr>
      <xdr:spPr>
        <a:xfrm>
          <a:off x="14414500" y="1659637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53339</xdr:rowOff>
    </xdr:from>
    <xdr:to>
      <xdr:col>86</xdr:col>
      <xdr:colOff>25400</xdr:colOff>
      <xdr:row>100</xdr:row>
      <xdr:rowOff>53339</xdr:rowOff>
    </xdr:to>
    <xdr:cxnSp macro="">
      <xdr:nvCxnSpPr>
        <xdr:cNvPr id="640" name="直線コネクタ 639">
          <a:extLst>
            <a:ext uri="{FF2B5EF4-FFF2-40B4-BE49-F238E27FC236}">
              <a16:creationId xmlns:a16="http://schemas.microsoft.com/office/drawing/2014/main" id="{2A1F6E74-3E6F-4900-B09B-EE3412AE156B}"/>
            </a:ext>
          </a:extLst>
        </xdr:cNvPr>
        <xdr:cNvCxnSpPr/>
      </xdr:nvCxnSpPr>
      <xdr:spPr>
        <a:xfrm>
          <a:off x="14287500" y="168173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142983</xdr:rowOff>
    </xdr:from>
    <xdr:ext cx="405111" cy="259045"/>
    <xdr:sp macro="" textlink="">
      <xdr:nvSpPr>
        <xdr:cNvPr id="641" name="【公民館】&#10;有形固定資産減価償却率平均値テキスト">
          <a:extLst>
            <a:ext uri="{FF2B5EF4-FFF2-40B4-BE49-F238E27FC236}">
              <a16:creationId xmlns:a16="http://schemas.microsoft.com/office/drawing/2014/main" id="{82FAE5CB-63A1-43A8-8798-3B70C1E18F1E}"/>
            </a:ext>
          </a:extLst>
        </xdr:cNvPr>
        <xdr:cNvSpPr txBox="1"/>
      </xdr:nvSpPr>
      <xdr:spPr>
        <a:xfrm>
          <a:off x="14414500" y="175775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120106</xdr:rowOff>
    </xdr:from>
    <xdr:to>
      <xdr:col>85</xdr:col>
      <xdr:colOff>177800</xdr:colOff>
      <xdr:row>106</xdr:row>
      <xdr:rowOff>50256</xdr:rowOff>
    </xdr:to>
    <xdr:sp macro="" textlink="">
      <xdr:nvSpPr>
        <xdr:cNvPr id="642" name="フローチャート: 判断 641">
          <a:extLst>
            <a:ext uri="{FF2B5EF4-FFF2-40B4-BE49-F238E27FC236}">
              <a16:creationId xmlns:a16="http://schemas.microsoft.com/office/drawing/2014/main" id="{66E380DF-4938-4C22-BB81-1F93FAA15EAC}"/>
            </a:ext>
          </a:extLst>
        </xdr:cNvPr>
        <xdr:cNvSpPr/>
      </xdr:nvSpPr>
      <xdr:spPr>
        <a:xfrm>
          <a:off x="14325600" y="17722306"/>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90714</xdr:rowOff>
    </xdr:from>
    <xdr:to>
      <xdr:col>81</xdr:col>
      <xdr:colOff>101600</xdr:colOff>
      <xdr:row>106</xdr:row>
      <xdr:rowOff>20864</xdr:rowOff>
    </xdr:to>
    <xdr:sp macro="" textlink="">
      <xdr:nvSpPr>
        <xdr:cNvPr id="643" name="フローチャート: 判断 642">
          <a:extLst>
            <a:ext uri="{FF2B5EF4-FFF2-40B4-BE49-F238E27FC236}">
              <a16:creationId xmlns:a16="http://schemas.microsoft.com/office/drawing/2014/main" id="{2288CBA5-5F3A-4FBF-856B-2A5DF6D5EE14}"/>
            </a:ext>
          </a:extLst>
        </xdr:cNvPr>
        <xdr:cNvSpPr/>
      </xdr:nvSpPr>
      <xdr:spPr>
        <a:xfrm>
          <a:off x="13578840" y="1769291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67855</xdr:rowOff>
    </xdr:from>
    <xdr:to>
      <xdr:col>76</xdr:col>
      <xdr:colOff>165100</xdr:colOff>
      <xdr:row>105</xdr:row>
      <xdr:rowOff>169455</xdr:rowOff>
    </xdr:to>
    <xdr:sp macro="" textlink="">
      <xdr:nvSpPr>
        <xdr:cNvPr id="644" name="フローチャート: 判断 643">
          <a:extLst>
            <a:ext uri="{FF2B5EF4-FFF2-40B4-BE49-F238E27FC236}">
              <a16:creationId xmlns:a16="http://schemas.microsoft.com/office/drawing/2014/main" id="{221F99B6-6C08-4078-A66A-72F94381593E}"/>
            </a:ext>
          </a:extLst>
        </xdr:cNvPr>
        <xdr:cNvSpPr/>
      </xdr:nvSpPr>
      <xdr:spPr>
        <a:xfrm>
          <a:off x="12804140" y="17670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92348</xdr:rowOff>
    </xdr:from>
    <xdr:to>
      <xdr:col>72</xdr:col>
      <xdr:colOff>38100</xdr:colOff>
      <xdr:row>106</xdr:row>
      <xdr:rowOff>22498</xdr:rowOff>
    </xdr:to>
    <xdr:sp macro="" textlink="">
      <xdr:nvSpPr>
        <xdr:cNvPr id="645" name="フローチャート: 判断 644">
          <a:extLst>
            <a:ext uri="{FF2B5EF4-FFF2-40B4-BE49-F238E27FC236}">
              <a16:creationId xmlns:a16="http://schemas.microsoft.com/office/drawing/2014/main" id="{93CEDFAA-F677-4883-9448-B4E0516144A2}"/>
            </a:ext>
          </a:extLst>
        </xdr:cNvPr>
        <xdr:cNvSpPr/>
      </xdr:nvSpPr>
      <xdr:spPr>
        <a:xfrm>
          <a:off x="12029440" y="1769454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113574</xdr:rowOff>
    </xdr:from>
    <xdr:to>
      <xdr:col>67</xdr:col>
      <xdr:colOff>101600</xdr:colOff>
      <xdr:row>106</xdr:row>
      <xdr:rowOff>43724</xdr:rowOff>
    </xdr:to>
    <xdr:sp macro="" textlink="">
      <xdr:nvSpPr>
        <xdr:cNvPr id="646" name="フローチャート: 判断 645">
          <a:extLst>
            <a:ext uri="{FF2B5EF4-FFF2-40B4-BE49-F238E27FC236}">
              <a16:creationId xmlns:a16="http://schemas.microsoft.com/office/drawing/2014/main" id="{89482D66-2B54-4D45-9123-0137C2457F5C}"/>
            </a:ext>
          </a:extLst>
        </xdr:cNvPr>
        <xdr:cNvSpPr/>
      </xdr:nvSpPr>
      <xdr:spPr>
        <a:xfrm>
          <a:off x="11231880" y="17715774"/>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id="{9C5564E1-1857-42FB-9FD3-001CB41C38D7}"/>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id="{DA5612DA-9498-441D-993E-BD614451229C}"/>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9" name="テキスト ボックス 648">
          <a:extLst>
            <a:ext uri="{FF2B5EF4-FFF2-40B4-BE49-F238E27FC236}">
              <a16:creationId xmlns:a16="http://schemas.microsoft.com/office/drawing/2014/main" id="{46E31CA7-5AA9-4047-9D0B-C96131F7076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0" name="テキスト ボックス 649">
          <a:extLst>
            <a:ext uri="{FF2B5EF4-FFF2-40B4-BE49-F238E27FC236}">
              <a16:creationId xmlns:a16="http://schemas.microsoft.com/office/drawing/2014/main" id="{8A0A76B5-25FB-45BD-AB68-DE16BE90E743}"/>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51" name="テキスト ボックス 650">
          <a:extLst>
            <a:ext uri="{FF2B5EF4-FFF2-40B4-BE49-F238E27FC236}">
              <a16:creationId xmlns:a16="http://schemas.microsoft.com/office/drawing/2014/main" id="{154210B5-7FCF-4803-99C0-6707CE8ED359}"/>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129902</xdr:rowOff>
    </xdr:from>
    <xdr:to>
      <xdr:col>85</xdr:col>
      <xdr:colOff>177800</xdr:colOff>
      <xdr:row>108</xdr:row>
      <xdr:rowOff>60052</xdr:rowOff>
    </xdr:to>
    <xdr:sp macro="" textlink="">
      <xdr:nvSpPr>
        <xdr:cNvPr id="652" name="楕円 651">
          <a:extLst>
            <a:ext uri="{FF2B5EF4-FFF2-40B4-BE49-F238E27FC236}">
              <a16:creationId xmlns:a16="http://schemas.microsoft.com/office/drawing/2014/main" id="{7C635192-0C08-434E-935C-140635A891F2}"/>
            </a:ext>
          </a:extLst>
        </xdr:cNvPr>
        <xdr:cNvSpPr/>
      </xdr:nvSpPr>
      <xdr:spPr>
        <a:xfrm>
          <a:off x="14325600" y="1806738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108329</xdr:rowOff>
    </xdr:from>
    <xdr:ext cx="405111" cy="259045"/>
    <xdr:sp macro="" textlink="">
      <xdr:nvSpPr>
        <xdr:cNvPr id="653" name="【公民館】&#10;有形固定資産減価償却率該当値テキスト">
          <a:extLst>
            <a:ext uri="{FF2B5EF4-FFF2-40B4-BE49-F238E27FC236}">
              <a16:creationId xmlns:a16="http://schemas.microsoft.com/office/drawing/2014/main" id="{6A833DFA-38DD-431C-A4FF-BEB2430C49CC}"/>
            </a:ext>
          </a:extLst>
        </xdr:cNvPr>
        <xdr:cNvSpPr txBox="1"/>
      </xdr:nvSpPr>
      <xdr:spPr>
        <a:xfrm>
          <a:off x="14414500" y="180458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118473</xdr:rowOff>
    </xdr:from>
    <xdr:to>
      <xdr:col>81</xdr:col>
      <xdr:colOff>101600</xdr:colOff>
      <xdr:row>108</xdr:row>
      <xdr:rowOff>48623</xdr:rowOff>
    </xdr:to>
    <xdr:sp macro="" textlink="">
      <xdr:nvSpPr>
        <xdr:cNvPr id="654" name="楕円 653">
          <a:extLst>
            <a:ext uri="{FF2B5EF4-FFF2-40B4-BE49-F238E27FC236}">
              <a16:creationId xmlns:a16="http://schemas.microsoft.com/office/drawing/2014/main" id="{C29B3EDA-941E-4CED-9009-37C4BFCC2598}"/>
            </a:ext>
          </a:extLst>
        </xdr:cNvPr>
        <xdr:cNvSpPr/>
      </xdr:nvSpPr>
      <xdr:spPr>
        <a:xfrm>
          <a:off x="13578840" y="18055953"/>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169273</xdr:rowOff>
    </xdr:from>
    <xdr:to>
      <xdr:col>85</xdr:col>
      <xdr:colOff>127000</xdr:colOff>
      <xdr:row>108</xdr:row>
      <xdr:rowOff>9252</xdr:rowOff>
    </xdr:to>
    <xdr:cxnSp macro="">
      <xdr:nvCxnSpPr>
        <xdr:cNvPr id="655" name="直線コネクタ 654">
          <a:extLst>
            <a:ext uri="{FF2B5EF4-FFF2-40B4-BE49-F238E27FC236}">
              <a16:creationId xmlns:a16="http://schemas.microsoft.com/office/drawing/2014/main" id="{1F9CA53F-2B49-45F8-B563-EED09C3B68CC}"/>
            </a:ext>
          </a:extLst>
        </xdr:cNvPr>
        <xdr:cNvCxnSpPr/>
      </xdr:nvCxnSpPr>
      <xdr:spPr>
        <a:xfrm>
          <a:off x="13629640" y="18106753"/>
          <a:ext cx="74676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61323</xdr:rowOff>
    </xdr:from>
    <xdr:to>
      <xdr:col>76</xdr:col>
      <xdr:colOff>165100</xdr:colOff>
      <xdr:row>107</xdr:row>
      <xdr:rowOff>162923</xdr:rowOff>
    </xdr:to>
    <xdr:sp macro="" textlink="">
      <xdr:nvSpPr>
        <xdr:cNvPr id="656" name="楕円 655">
          <a:extLst>
            <a:ext uri="{FF2B5EF4-FFF2-40B4-BE49-F238E27FC236}">
              <a16:creationId xmlns:a16="http://schemas.microsoft.com/office/drawing/2014/main" id="{9DBCF193-C171-4E29-9278-39CE73037BC3}"/>
            </a:ext>
          </a:extLst>
        </xdr:cNvPr>
        <xdr:cNvSpPr/>
      </xdr:nvSpPr>
      <xdr:spPr>
        <a:xfrm>
          <a:off x="12804140" y="17998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112123</xdr:rowOff>
    </xdr:from>
    <xdr:to>
      <xdr:col>81</xdr:col>
      <xdr:colOff>50800</xdr:colOff>
      <xdr:row>107</xdr:row>
      <xdr:rowOff>169273</xdr:rowOff>
    </xdr:to>
    <xdr:cxnSp macro="">
      <xdr:nvCxnSpPr>
        <xdr:cNvPr id="657" name="直線コネクタ 656">
          <a:extLst>
            <a:ext uri="{FF2B5EF4-FFF2-40B4-BE49-F238E27FC236}">
              <a16:creationId xmlns:a16="http://schemas.microsoft.com/office/drawing/2014/main" id="{A9192E02-23A4-4F46-8331-CACCE855342E}"/>
            </a:ext>
          </a:extLst>
        </xdr:cNvPr>
        <xdr:cNvCxnSpPr/>
      </xdr:nvCxnSpPr>
      <xdr:spPr>
        <a:xfrm>
          <a:off x="12854940" y="18049603"/>
          <a:ext cx="7747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17236</xdr:rowOff>
    </xdr:from>
    <xdr:to>
      <xdr:col>72</xdr:col>
      <xdr:colOff>38100</xdr:colOff>
      <xdr:row>107</xdr:row>
      <xdr:rowOff>118836</xdr:rowOff>
    </xdr:to>
    <xdr:sp macro="" textlink="">
      <xdr:nvSpPr>
        <xdr:cNvPr id="658" name="楕円 657">
          <a:extLst>
            <a:ext uri="{FF2B5EF4-FFF2-40B4-BE49-F238E27FC236}">
              <a16:creationId xmlns:a16="http://schemas.microsoft.com/office/drawing/2014/main" id="{717A6148-95D4-46C8-9423-EE04EF0EDC1E}"/>
            </a:ext>
          </a:extLst>
        </xdr:cNvPr>
        <xdr:cNvSpPr/>
      </xdr:nvSpPr>
      <xdr:spPr>
        <a:xfrm>
          <a:off x="12029440" y="1795471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68036</xdr:rowOff>
    </xdr:from>
    <xdr:to>
      <xdr:col>76</xdr:col>
      <xdr:colOff>114300</xdr:colOff>
      <xdr:row>107</xdr:row>
      <xdr:rowOff>112123</xdr:rowOff>
    </xdr:to>
    <xdr:cxnSp macro="">
      <xdr:nvCxnSpPr>
        <xdr:cNvPr id="659" name="直線コネクタ 658">
          <a:extLst>
            <a:ext uri="{FF2B5EF4-FFF2-40B4-BE49-F238E27FC236}">
              <a16:creationId xmlns:a16="http://schemas.microsoft.com/office/drawing/2014/main" id="{84138EBA-9FFB-4C7E-9574-1027EB766B25}"/>
            </a:ext>
          </a:extLst>
        </xdr:cNvPr>
        <xdr:cNvCxnSpPr/>
      </xdr:nvCxnSpPr>
      <xdr:spPr>
        <a:xfrm>
          <a:off x="12072620" y="18005516"/>
          <a:ext cx="78232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37391</xdr:rowOff>
    </xdr:from>
    <xdr:ext cx="405111" cy="259045"/>
    <xdr:sp macro="" textlink="">
      <xdr:nvSpPr>
        <xdr:cNvPr id="660" name="n_1aveValue【公民館】&#10;有形固定資産減価償却率">
          <a:extLst>
            <a:ext uri="{FF2B5EF4-FFF2-40B4-BE49-F238E27FC236}">
              <a16:creationId xmlns:a16="http://schemas.microsoft.com/office/drawing/2014/main" id="{9F9FC19C-A72D-4C02-B2B5-5E131F7004CE}"/>
            </a:ext>
          </a:extLst>
        </xdr:cNvPr>
        <xdr:cNvSpPr txBox="1"/>
      </xdr:nvSpPr>
      <xdr:spPr>
        <a:xfrm>
          <a:off x="13437244" y="17471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14532</xdr:rowOff>
    </xdr:from>
    <xdr:ext cx="405111" cy="259045"/>
    <xdr:sp macro="" textlink="">
      <xdr:nvSpPr>
        <xdr:cNvPr id="661" name="n_2aveValue【公民館】&#10;有形固定資産減価償却率">
          <a:extLst>
            <a:ext uri="{FF2B5EF4-FFF2-40B4-BE49-F238E27FC236}">
              <a16:creationId xmlns:a16="http://schemas.microsoft.com/office/drawing/2014/main" id="{62951B33-B573-4FF9-A65B-8B35072A6375}"/>
            </a:ext>
          </a:extLst>
        </xdr:cNvPr>
        <xdr:cNvSpPr txBox="1"/>
      </xdr:nvSpPr>
      <xdr:spPr>
        <a:xfrm>
          <a:off x="12675244" y="1744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39025</xdr:rowOff>
    </xdr:from>
    <xdr:ext cx="405111" cy="259045"/>
    <xdr:sp macro="" textlink="">
      <xdr:nvSpPr>
        <xdr:cNvPr id="662" name="n_3aveValue【公民館】&#10;有形固定資産減価償却率">
          <a:extLst>
            <a:ext uri="{FF2B5EF4-FFF2-40B4-BE49-F238E27FC236}">
              <a16:creationId xmlns:a16="http://schemas.microsoft.com/office/drawing/2014/main" id="{32CE26E3-6966-4BD4-AF7F-E71512745702}"/>
            </a:ext>
          </a:extLst>
        </xdr:cNvPr>
        <xdr:cNvSpPr txBox="1"/>
      </xdr:nvSpPr>
      <xdr:spPr>
        <a:xfrm>
          <a:off x="11900544" y="17473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60251</xdr:rowOff>
    </xdr:from>
    <xdr:ext cx="405111" cy="259045"/>
    <xdr:sp macro="" textlink="">
      <xdr:nvSpPr>
        <xdr:cNvPr id="663" name="n_4aveValue【公民館】&#10;有形固定資産減価償却率">
          <a:extLst>
            <a:ext uri="{FF2B5EF4-FFF2-40B4-BE49-F238E27FC236}">
              <a16:creationId xmlns:a16="http://schemas.microsoft.com/office/drawing/2014/main" id="{05D1F850-5819-45BC-AB2F-0F1404E9C6B9}"/>
            </a:ext>
          </a:extLst>
        </xdr:cNvPr>
        <xdr:cNvSpPr txBox="1"/>
      </xdr:nvSpPr>
      <xdr:spPr>
        <a:xfrm>
          <a:off x="11102984" y="17494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39750</xdr:rowOff>
    </xdr:from>
    <xdr:ext cx="405111" cy="259045"/>
    <xdr:sp macro="" textlink="">
      <xdr:nvSpPr>
        <xdr:cNvPr id="664" name="n_1mainValue【公民館】&#10;有形固定資産減価償却率">
          <a:extLst>
            <a:ext uri="{FF2B5EF4-FFF2-40B4-BE49-F238E27FC236}">
              <a16:creationId xmlns:a16="http://schemas.microsoft.com/office/drawing/2014/main" id="{D1A25957-3C31-4353-84E0-AC08249B681A}"/>
            </a:ext>
          </a:extLst>
        </xdr:cNvPr>
        <xdr:cNvSpPr txBox="1"/>
      </xdr:nvSpPr>
      <xdr:spPr>
        <a:xfrm>
          <a:off x="13437244" y="1814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154050</xdr:rowOff>
    </xdr:from>
    <xdr:ext cx="405111" cy="259045"/>
    <xdr:sp macro="" textlink="">
      <xdr:nvSpPr>
        <xdr:cNvPr id="665" name="n_2mainValue【公民館】&#10;有形固定資産減価償却率">
          <a:extLst>
            <a:ext uri="{FF2B5EF4-FFF2-40B4-BE49-F238E27FC236}">
              <a16:creationId xmlns:a16="http://schemas.microsoft.com/office/drawing/2014/main" id="{38BD84B9-2D78-46B0-9D97-258639B25A68}"/>
            </a:ext>
          </a:extLst>
        </xdr:cNvPr>
        <xdr:cNvSpPr txBox="1"/>
      </xdr:nvSpPr>
      <xdr:spPr>
        <a:xfrm>
          <a:off x="12675244" y="180915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109963</xdr:rowOff>
    </xdr:from>
    <xdr:ext cx="405111" cy="259045"/>
    <xdr:sp macro="" textlink="">
      <xdr:nvSpPr>
        <xdr:cNvPr id="666" name="n_3mainValue【公民館】&#10;有形固定資産減価償却率">
          <a:extLst>
            <a:ext uri="{FF2B5EF4-FFF2-40B4-BE49-F238E27FC236}">
              <a16:creationId xmlns:a16="http://schemas.microsoft.com/office/drawing/2014/main" id="{78AF483E-EE6F-41B5-A2DB-194FDE451935}"/>
            </a:ext>
          </a:extLst>
        </xdr:cNvPr>
        <xdr:cNvSpPr txBox="1"/>
      </xdr:nvSpPr>
      <xdr:spPr>
        <a:xfrm>
          <a:off x="11900544" y="180474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7" name="正方形/長方形 666">
          <a:extLst>
            <a:ext uri="{FF2B5EF4-FFF2-40B4-BE49-F238E27FC236}">
              <a16:creationId xmlns:a16="http://schemas.microsoft.com/office/drawing/2014/main" id="{AB181225-FAFE-401F-A4A8-344AD5825290}"/>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8" name="正方形/長方形 667">
          <a:extLst>
            <a:ext uri="{FF2B5EF4-FFF2-40B4-BE49-F238E27FC236}">
              <a16:creationId xmlns:a16="http://schemas.microsoft.com/office/drawing/2014/main" id="{0A2B0FBD-066A-4C8D-9155-FCEAF195EF1F}"/>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9" name="正方形/長方形 668">
          <a:extLst>
            <a:ext uri="{FF2B5EF4-FFF2-40B4-BE49-F238E27FC236}">
              <a16:creationId xmlns:a16="http://schemas.microsoft.com/office/drawing/2014/main" id="{214288FC-D455-4920-8BA6-74894B657514}"/>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0" name="正方形/長方形 669">
          <a:extLst>
            <a:ext uri="{FF2B5EF4-FFF2-40B4-BE49-F238E27FC236}">
              <a16:creationId xmlns:a16="http://schemas.microsoft.com/office/drawing/2014/main" id="{D6E48E74-033E-47C8-B4E3-21A931AFFAD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1" name="正方形/長方形 670">
          <a:extLst>
            <a:ext uri="{FF2B5EF4-FFF2-40B4-BE49-F238E27FC236}">
              <a16:creationId xmlns:a16="http://schemas.microsoft.com/office/drawing/2014/main" id="{0CDF9165-A0B3-422F-8362-657E1FBA4A91}"/>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2" name="正方形/長方形 671">
          <a:extLst>
            <a:ext uri="{FF2B5EF4-FFF2-40B4-BE49-F238E27FC236}">
              <a16:creationId xmlns:a16="http://schemas.microsoft.com/office/drawing/2014/main" id="{F7753F3E-5FD7-47F4-9AB8-9E4E8EF1D5A6}"/>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3" name="正方形/長方形 672">
          <a:extLst>
            <a:ext uri="{FF2B5EF4-FFF2-40B4-BE49-F238E27FC236}">
              <a16:creationId xmlns:a16="http://schemas.microsoft.com/office/drawing/2014/main" id="{75EE6BAA-EEF6-423E-841C-7000CA210DA8}"/>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4" name="正方形/長方形 673">
          <a:extLst>
            <a:ext uri="{FF2B5EF4-FFF2-40B4-BE49-F238E27FC236}">
              <a16:creationId xmlns:a16="http://schemas.microsoft.com/office/drawing/2014/main" id="{B0F04963-4AF9-4546-AEFA-112724E6665B}"/>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5" name="テキスト ボックス 674">
          <a:extLst>
            <a:ext uri="{FF2B5EF4-FFF2-40B4-BE49-F238E27FC236}">
              <a16:creationId xmlns:a16="http://schemas.microsoft.com/office/drawing/2014/main" id="{9498371F-9A66-49BD-8497-370FCFB2840C}"/>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6" name="直線コネクタ 675">
          <a:extLst>
            <a:ext uri="{FF2B5EF4-FFF2-40B4-BE49-F238E27FC236}">
              <a16:creationId xmlns:a16="http://schemas.microsoft.com/office/drawing/2014/main" id="{6D44FD21-A2B6-45D3-9417-B328EEEDE86A}"/>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77" name="直線コネクタ 676">
          <a:extLst>
            <a:ext uri="{FF2B5EF4-FFF2-40B4-BE49-F238E27FC236}">
              <a16:creationId xmlns:a16="http://schemas.microsoft.com/office/drawing/2014/main" id="{7DF41197-0820-48A1-8D77-D6A471046900}"/>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78" name="テキスト ボックス 677">
          <a:extLst>
            <a:ext uri="{FF2B5EF4-FFF2-40B4-BE49-F238E27FC236}">
              <a16:creationId xmlns:a16="http://schemas.microsoft.com/office/drawing/2014/main" id="{86ED7E83-4EFF-46AF-A067-E298D0AB12DE}"/>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79" name="直線コネクタ 678">
          <a:extLst>
            <a:ext uri="{FF2B5EF4-FFF2-40B4-BE49-F238E27FC236}">
              <a16:creationId xmlns:a16="http://schemas.microsoft.com/office/drawing/2014/main" id="{26C2640C-8E82-4322-8BE5-44D702CC0F70}"/>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0" name="テキスト ボックス 679">
          <a:extLst>
            <a:ext uri="{FF2B5EF4-FFF2-40B4-BE49-F238E27FC236}">
              <a16:creationId xmlns:a16="http://schemas.microsoft.com/office/drawing/2014/main" id="{A112C1E6-4231-4296-A3AD-5FEA1C8D2FB0}"/>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1" name="直線コネクタ 680">
          <a:extLst>
            <a:ext uri="{FF2B5EF4-FFF2-40B4-BE49-F238E27FC236}">
              <a16:creationId xmlns:a16="http://schemas.microsoft.com/office/drawing/2014/main" id="{1659BEB3-6CE3-4D5A-AD68-18CE99441DF5}"/>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103</xdr:row>
      <xdr:rowOff>105427</xdr:rowOff>
    </xdr:from>
    <xdr:ext cx="531299" cy="259045"/>
    <xdr:sp macro="" textlink="">
      <xdr:nvSpPr>
        <xdr:cNvPr id="682" name="テキスト ボックス 681">
          <a:extLst>
            <a:ext uri="{FF2B5EF4-FFF2-40B4-BE49-F238E27FC236}">
              <a16:creationId xmlns:a16="http://schemas.microsoft.com/office/drawing/2014/main" id="{B33F7C0A-36CB-400C-A6A4-0CDC4DDFEB16}"/>
            </a:ext>
          </a:extLst>
        </xdr:cNvPr>
        <xdr:cNvSpPr txBox="1"/>
      </xdr:nvSpPr>
      <xdr:spPr>
        <a:xfrm>
          <a:off x="15630721" y="1737234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3" name="直線コネクタ 682">
          <a:extLst>
            <a:ext uri="{FF2B5EF4-FFF2-40B4-BE49-F238E27FC236}">
              <a16:creationId xmlns:a16="http://schemas.microsoft.com/office/drawing/2014/main" id="{7D5E61E4-B35A-486B-8DED-77B9C63F166E}"/>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101</xdr:row>
      <xdr:rowOff>67327</xdr:rowOff>
    </xdr:from>
    <xdr:ext cx="531299" cy="259045"/>
    <xdr:sp macro="" textlink="">
      <xdr:nvSpPr>
        <xdr:cNvPr id="684" name="テキスト ボックス 683">
          <a:extLst>
            <a:ext uri="{FF2B5EF4-FFF2-40B4-BE49-F238E27FC236}">
              <a16:creationId xmlns:a16="http://schemas.microsoft.com/office/drawing/2014/main" id="{BDA1A2C8-67E0-4491-A69B-CF60A062ADBD}"/>
            </a:ext>
          </a:extLst>
        </xdr:cNvPr>
        <xdr:cNvSpPr txBox="1"/>
      </xdr:nvSpPr>
      <xdr:spPr>
        <a:xfrm>
          <a:off x="15630721" y="1699896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5" name="直線コネクタ 684">
          <a:extLst>
            <a:ext uri="{FF2B5EF4-FFF2-40B4-BE49-F238E27FC236}">
              <a16:creationId xmlns:a16="http://schemas.microsoft.com/office/drawing/2014/main" id="{AF5DF67D-C240-42DC-AD84-72367BC77BA4}"/>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686" name="テキスト ボックス 685">
          <a:extLst>
            <a:ext uri="{FF2B5EF4-FFF2-40B4-BE49-F238E27FC236}">
              <a16:creationId xmlns:a16="http://schemas.microsoft.com/office/drawing/2014/main" id="{CA86C81B-CDDA-41E7-A391-9A0263B7E6EC}"/>
            </a:ext>
          </a:extLst>
        </xdr:cNvPr>
        <xdr:cNvSpPr txBox="1"/>
      </xdr:nvSpPr>
      <xdr:spPr>
        <a:xfrm>
          <a:off x="15630721" y="1662558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7" name="直線コネクタ 686">
          <a:extLst>
            <a:ext uri="{FF2B5EF4-FFF2-40B4-BE49-F238E27FC236}">
              <a16:creationId xmlns:a16="http://schemas.microsoft.com/office/drawing/2014/main" id="{E6EBC6AC-8E28-42EF-BC5C-2E4B079F533D}"/>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688" name="テキスト ボックス 687">
          <a:extLst>
            <a:ext uri="{FF2B5EF4-FFF2-40B4-BE49-F238E27FC236}">
              <a16:creationId xmlns:a16="http://schemas.microsoft.com/office/drawing/2014/main" id="{AFB1D4D4-16E0-472F-9246-E06A50CBDF2A}"/>
            </a:ext>
          </a:extLst>
        </xdr:cNvPr>
        <xdr:cNvSpPr txBox="1"/>
      </xdr:nvSpPr>
      <xdr:spPr>
        <a:xfrm>
          <a:off x="15630721" y="1625601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9" name="【公民館】&#10;一人当たり面積グラフ枠">
          <a:extLst>
            <a:ext uri="{FF2B5EF4-FFF2-40B4-BE49-F238E27FC236}">
              <a16:creationId xmlns:a16="http://schemas.microsoft.com/office/drawing/2014/main" id="{AAAF6C77-67ED-4971-87A8-7C5EC9C3460A}"/>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136550</xdr:rowOff>
    </xdr:from>
    <xdr:to>
      <xdr:col>116</xdr:col>
      <xdr:colOff>62864</xdr:colOff>
      <xdr:row>108</xdr:row>
      <xdr:rowOff>150952</xdr:rowOff>
    </xdr:to>
    <xdr:cxnSp macro="">
      <xdr:nvCxnSpPr>
        <xdr:cNvPr id="690" name="直線コネクタ 689">
          <a:extLst>
            <a:ext uri="{FF2B5EF4-FFF2-40B4-BE49-F238E27FC236}">
              <a16:creationId xmlns:a16="http://schemas.microsoft.com/office/drawing/2014/main" id="{C38A4A05-3160-45A6-BC64-161933EC84DB}"/>
            </a:ext>
          </a:extLst>
        </xdr:cNvPr>
        <xdr:cNvCxnSpPr/>
      </xdr:nvCxnSpPr>
      <xdr:spPr>
        <a:xfrm flipV="1">
          <a:off x="19509104" y="16900550"/>
          <a:ext cx="0" cy="1355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154779</xdr:rowOff>
    </xdr:from>
    <xdr:ext cx="469744" cy="259045"/>
    <xdr:sp macro="" textlink="">
      <xdr:nvSpPr>
        <xdr:cNvPr id="691" name="【公民館】&#10;一人当たり面積最小値テキスト">
          <a:extLst>
            <a:ext uri="{FF2B5EF4-FFF2-40B4-BE49-F238E27FC236}">
              <a16:creationId xmlns:a16="http://schemas.microsoft.com/office/drawing/2014/main" id="{0CC271AB-9D38-4BA7-ACA8-084BA6CF32EF}"/>
            </a:ext>
          </a:extLst>
        </xdr:cNvPr>
        <xdr:cNvSpPr txBox="1"/>
      </xdr:nvSpPr>
      <xdr:spPr>
        <a:xfrm>
          <a:off x="19547840" y="18259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150952</xdr:rowOff>
    </xdr:from>
    <xdr:to>
      <xdr:col>116</xdr:col>
      <xdr:colOff>152400</xdr:colOff>
      <xdr:row>108</xdr:row>
      <xdr:rowOff>150952</xdr:rowOff>
    </xdr:to>
    <xdr:cxnSp macro="">
      <xdr:nvCxnSpPr>
        <xdr:cNvPr id="692" name="直線コネクタ 691">
          <a:extLst>
            <a:ext uri="{FF2B5EF4-FFF2-40B4-BE49-F238E27FC236}">
              <a16:creationId xmlns:a16="http://schemas.microsoft.com/office/drawing/2014/main" id="{5405CCE7-88C6-46FA-B6B1-4A8A69658DDB}"/>
            </a:ext>
          </a:extLst>
        </xdr:cNvPr>
        <xdr:cNvCxnSpPr/>
      </xdr:nvCxnSpPr>
      <xdr:spPr>
        <a:xfrm>
          <a:off x="19443700" y="1825607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83227</xdr:rowOff>
    </xdr:from>
    <xdr:ext cx="534377" cy="259045"/>
    <xdr:sp macro="" textlink="">
      <xdr:nvSpPr>
        <xdr:cNvPr id="693" name="【公民館】&#10;一人当たり面積最大値テキスト">
          <a:extLst>
            <a:ext uri="{FF2B5EF4-FFF2-40B4-BE49-F238E27FC236}">
              <a16:creationId xmlns:a16="http://schemas.microsoft.com/office/drawing/2014/main" id="{37F65256-933C-497A-A820-B4B1759A5F5A}"/>
            </a:ext>
          </a:extLst>
        </xdr:cNvPr>
        <xdr:cNvSpPr txBox="1"/>
      </xdr:nvSpPr>
      <xdr:spPr>
        <a:xfrm>
          <a:off x="19547840" y="16679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136550</xdr:rowOff>
    </xdr:from>
    <xdr:to>
      <xdr:col>116</xdr:col>
      <xdr:colOff>152400</xdr:colOff>
      <xdr:row>100</xdr:row>
      <xdr:rowOff>136550</xdr:rowOff>
    </xdr:to>
    <xdr:cxnSp macro="">
      <xdr:nvCxnSpPr>
        <xdr:cNvPr id="694" name="直線コネクタ 693">
          <a:extLst>
            <a:ext uri="{FF2B5EF4-FFF2-40B4-BE49-F238E27FC236}">
              <a16:creationId xmlns:a16="http://schemas.microsoft.com/office/drawing/2014/main" id="{CCBB0EE7-7D52-4A59-BD4A-DC36949A8386}"/>
            </a:ext>
          </a:extLst>
        </xdr:cNvPr>
        <xdr:cNvCxnSpPr/>
      </xdr:nvCxnSpPr>
      <xdr:spPr>
        <a:xfrm>
          <a:off x="19443700" y="169005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170933</xdr:rowOff>
    </xdr:from>
    <xdr:ext cx="469744" cy="259045"/>
    <xdr:sp macro="" textlink="">
      <xdr:nvSpPr>
        <xdr:cNvPr id="695" name="【公民館】&#10;一人当たり面積平均値テキスト">
          <a:extLst>
            <a:ext uri="{FF2B5EF4-FFF2-40B4-BE49-F238E27FC236}">
              <a16:creationId xmlns:a16="http://schemas.microsoft.com/office/drawing/2014/main" id="{81320130-1A89-4BAF-922C-3C5C1D132434}"/>
            </a:ext>
          </a:extLst>
        </xdr:cNvPr>
        <xdr:cNvSpPr txBox="1"/>
      </xdr:nvSpPr>
      <xdr:spPr>
        <a:xfrm>
          <a:off x="19547840" y="181084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21056</xdr:rowOff>
    </xdr:from>
    <xdr:to>
      <xdr:col>116</xdr:col>
      <xdr:colOff>114300</xdr:colOff>
      <xdr:row>108</xdr:row>
      <xdr:rowOff>122656</xdr:rowOff>
    </xdr:to>
    <xdr:sp macro="" textlink="">
      <xdr:nvSpPr>
        <xdr:cNvPr id="696" name="フローチャート: 判断 695">
          <a:extLst>
            <a:ext uri="{FF2B5EF4-FFF2-40B4-BE49-F238E27FC236}">
              <a16:creationId xmlns:a16="http://schemas.microsoft.com/office/drawing/2014/main" id="{FBF21A62-49AE-4EAF-93EA-D92B830390BA}"/>
            </a:ext>
          </a:extLst>
        </xdr:cNvPr>
        <xdr:cNvSpPr/>
      </xdr:nvSpPr>
      <xdr:spPr>
        <a:xfrm>
          <a:off x="19458940" y="18126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108</xdr:row>
      <xdr:rowOff>24791</xdr:rowOff>
    </xdr:from>
    <xdr:to>
      <xdr:col>112</xdr:col>
      <xdr:colOff>38100</xdr:colOff>
      <xdr:row>108</xdr:row>
      <xdr:rowOff>126391</xdr:rowOff>
    </xdr:to>
    <xdr:sp macro="" textlink="">
      <xdr:nvSpPr>
        <xdr:cNvPr id="697" name="フローチャート: 判断 696">
          <a:extLst>
            <a:ext uri="{FF2B5EF4-FFF2-40B4-BE49-F238E27FC236}">
              <a16:creationId xmlns:a16="http://schemas.microsoft.com/office/drawing/2014/main" id="{BB639771-EC39-4C41-820F-AB3DC3089A64}"/>
            </a:ext>
          </a:extLst>
        </xdr:cNvPr>
        <xdr:cNvSpPr/>
      </xdr:nvSpPr>
      <xdr:spPr>
        <a:xfrm>
          <a:off x="18735040" y="18129911"/>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108</xdr:row>
      <xdr:rowOff>30048</xdr:rowOff>
    </xdr:from>
    <xdr:to>
      <xdr:col>107</xdr:col>
      <xdr:colOff>101600</xdr:colOff>
      <xdr:row>108</xdr:row>
      <xdr:rowOff>131648</xdr:rowOff>
    </xdr:to>
    <xdr:sp macro="" textlink="">
      <xdr:nvSpPr>
        <xdr:cNvPr id="698" name="フローチャート: 判断 697">
          <a:extLst>
            <a:ext uri="{FF2B5EF4-FFF2-40B4-BE49-F238E27FC236}">
              <a16:creationId xmlns:a16="http://schemas.microsoft.com/office/drawing/2014/main" id="{5630EFAE-D145-4C68-A9CB-6932AC9691FF}"/>
            </a:ext>
          </a:extLst>
        </xdr:cNvPr>
        <xdr:cNvSpPr/>
      </xdr:nvSpPr>
      <xdr:spPr>
        <a:xfrm>
          <a:off x="17937480" y="18135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108</xdr:row>
      <xdr:rowOff>27381</xdr:rowOff>
    </xdr:from>
    <xdr:to>
      <xdr:col>102</xdr:col>
      <xdr:colOff>165100</xdr:colOff>
      <xdr:row>108</xdr:row>
      <xdr:rowOff>128981</xdr:rowOff>
    </xdr:to>
    <xdr:sp macro="" textlink="">
      <xdr:nvSpPr>
        <xdr:cNvPr id="699" name="フローチャート: 判断 698">
          <a:extLst>
            <a:ext uri="{FF2B5EF4-FFF2-40B4-BE49-F238E27FC236}">
              <a16:creationId xmlns:a16="http://schemas.microsoft.com/office/drawing/2014/main" id="{B10537B3-6134-4D73-8A1E-F8E0276EE868}"/>
            </a:ext>
          </a:extLst>
        </xdr:cNvPr>
        <xdr:cNvSpPr/>
      </xdr:nvSpPr>
      <xdr:spPr>
        <a:xfrm>
          <a:off x="17162780" y="18132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108</xdr:row>
      <xdr:rowOff>26848</xdr:rowOff>
    </xdr:from>
    <xdr:to>
      <xdr:col>98</xdr:col>
      <xdr:colOff>38100</xdr:colOff>
      <xdr:row>108</xdr:row>
      <xdr:rowOff>128448</xdr:rowOff>
    </xdr:to>
    <xdr:sp macro="" textlink="">
      <xdr:nvSpPr>
        <xdr:cNvPr id="700" name="フローチャート: 判断 699">
          <a:extLst>
            <a:ext uri="{FF2B5EF4-FFF2-40B4-BE49-F238E27FC236}">
              <a16:creationId xmlns:a16="http://schemas.microsoft.com/office/drawing/2014/main" id="{C06F3021-39EB-4DB1-BF09-3EE58DFA0DE3}"/>
            </a:ext>
          </a:extLst>
        </xdr:cNvPr>
        <xdr:cNvSpPr/>
      </xdr:nvSpPr>
      <xdr:spPr>
        <a:xfrm>
          <a:off x="16388080" y="1813196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id="{4221BB82-8DCB-42D8-AC74-BE9AB8717277}"/>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id="{ECA45F34-16AA-4A8B-A1A6-D4F2CA48D50E}"/>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id="{EE8E0641-F1C0-4C8C-A452-C5DD62E33C70}"/>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id="{6289D36C-0813-431C-8678-05F73D9DC48C}"/>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id="{0FDE459C-1CA3-40D4-A1F6-5EEEDEB9E99B}"/>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160122</xdr:rowOff>
    </xdr:from>
    <xdr:to>
      <xdr:col>116</xdr:col>
      <xdr:colOff>114300</xdr:colOff>
      <xdr:row>108</xdr:row>
      <xdr:rowOff>90272</xdr:rowOff>
    </xdr:to>
    <xdr:sp macro="" textlink="">
      <xdr:nvSpPr>
        <xdr:cNvPr id="706" name="楕円 705">
          <a:extLst>
            <a:ext uri="{FF2B5EF4-FFF2-40B4-BE49-F238E27FC236}">
              <a16:creationId xmlns:a16="http://schemas.microsoft.com/office/drawing/2014/main" id="{C9E458EB-C265-45DE-AD66-73C2BFB1F190}"/>
            </a:ext>
          </a:extLst>
        </xdr:cNvPr>
        <xdr:cNvSpPr/>
      </xdr:nvSpPr>
      <xdr:spPr>
        <a:xfrm>
          <a:off x="19458940" y="180976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119499</xdr:rowOff>
    </xdr:from>
    <xdr:ext cx="469744" cy="259045"/>
    <xdr:sp macro="" textlink="">
      <xdr:nvSpPr>
        <xdr:cNvPr id="707" name="【公民館】&#10;一人当たり面積該当値テキスト">
          <a:extLst>
            <a:ext uri="{FF2B5EF4-FFF2-40B4-BE49-F238E27FC236}">
              <a16:creationId xmlns:a16="http://schemas.microsoft.com/office/drawing/2014/main" id="{8D9FEE37-AEA3-45FB-A225-CC88D3F18DED}"/>
            </a:ext>
          </a:extLst>
        </xdr:cNvPr>
        <xdr:cNvSpPr txBox="1"/>
      </xdr:nvSpPr>
      <xdr:spPr>
        <a:xfrm>
          <a:off x="19547840" y="17889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162255</xdr:rowOff>
    </xdr:from>
    <xdr:to>
      <xdr:col>112</xdr:col>
      <xdr:colOff>38100</xdr:colOff>
      <xdr:row>108</xdr:row>
      <xdr:rowOff>92405</xdr:rowOff>
    </xdr:to>
    <xdr:sp macro="" textlink="">
      <xdr:nvSpPr>
        <xdr:cNvPr id="708" name="楕円 707">
          <a:extLst>
            <a:ext uri="{FF2B5EF4-FFF2-40B4-BE49-F238E27FC236}">
              <a16:creationId xmlns:a16="http://schemas.microsoft.com/office/drawing/2014/main" id="{2C958782-64E9-4A8F-82B5-5FD183C8B94B}"/>
            </a:ext>
          </a:extLst>
        </xdr:cNvPr>
        <xdr:cNvSpPr/>
      </xdr:nvSpPr>
      <xdr:spPr>
        <a:xfrm>
          <a:off x="18735040" y="1809973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39472</xdr:rowOff>
    </xdr:from>
    <xdr:to>
      <xdr:col>116</xdr:col>
      <xdr:colOff>63500</xdr:colOff>
      <xdr:row>108</xdr:row>
      <xdr:rowOff>41605</xdr:rowOff>
    </xdr:to>
    <xdr:cxnSp macro="">
      <xdr:nvCxnSpPr>
        <xdr:cNvPr id="709" name="直線コネクタ 708">
          <a:extLst>
            <a:ext uri="{FF2B5EF4-FFF2-40B4-BE49-F238E27FC236}">
              <a16:creationId xmlns:a16="http://schemas.microsoft.com/office/drawing/2014/main" id="{C9ADEF3E-01BD-40BE-8795-C662B9C9360A}"/>
            </a:ext>
          </a:extLst>
        </xdr:cNvPr>
        <xdr:cNvCxnSpPr/>
      </xdr:nvCxnSpPr>
      <xdr:spPr>
        <a:xfrm flipV="1">
          <a:off x="18778220" y="18144592"/>
          <a:ext cx="731520" cy="2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165151</xdr:rowOff>
    </xdr:from>
    <xdr:to>
      <xdr:col>107</xdr:col>
      <xdr:colOff>101600</xdr:colOff>
      <xdr:row>108</xdr:row>
      <xdr:rowOff>95301</xdr:rowOff>
    </xdr:to>
    <xdr:sp macro="" textlink="">
      <xdr:nvSpPr>
        <xdr:cNvPr id="710" name="楕円 709">
          <a:extLst>
            <a:ext uri="{FF2B5EF4-FFF2-40B4-BE49-F238E27FC236}">
              <a16:creationId xmlns:a16="http://schemas.microsoft.com/office/drawing/2014/main" id="{6996C5DC-1E2E-4F52-ADF2-523B2D86B73B}"/>
            </a:ext>
          </a:extLst>
        </xdr:cNvPr>
        <xdr:cNvSpPr/>
      </xdr:nvSpPr>
      <xdr:spPr>
        <a:xfrm>
          <a:off x="17937480" y="18102631"/>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41605</xdr:rowOff>
    </xdr:from>
    <xdr:to>
      <xdr:col>111</xdr:col>
      <xdr:colOff>177800</xdr:colOff>
      <xdr:row>108</xdr:row>
      <xdr:rowOff>44501</xdr:rowOff>
    </xdr:to>
    <xdr:cxnSp macro="">
      <xdr:nvCxnSpPr>
        <xdr:cNvPr id="711" name="直線コネクタ 710">
          <a:extLst>
            <a:ext uri="{FF2B5EF4-FFF2-40B4-BE49-F238E27FC236}">
              <a16:creationId xmlns:a16="http://schemas.microsoft.com/office/drawing/2014/main" id="{F97CB79F-30ED-433A-8DCD-84E7FE235BA6}"/>
            </a:ext>
          </a:extLst>
        </xdr:cNvPr>
        <xdr:cNvCxnSpPr/>
      </xdr:nvCxnSpPr>
      <xdr:spPr>
        <a:xfrm flipV="1">
          <a:off x="17988280" y="18146725"/>
          <a:ext cx="78994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169190</xdr:rowOff>
    </xdr:from>
    <xdr:to>
      <xdr:col>102</xdr:col>
      <xdr:colOff>165100</xdr:colOff>
      <xdr:row>108</xdr:row>
      <xdr:rowOff>99340</xdr:rowOff>
    </xdr:to>
    <xdr:sp macro="" textlink="">
      <xdr:nvSpPr>
        <xdr:cNvPr id="712" name="楕円 711">
          <a:extLst>
            <a:ext uri="{FF2B5EF4-FFF2-40B4-BE49-F238E27FC236}">
              <a16:creationId xmlns:a16="http://schemas.microsoft.com/office/drawing/2014/main" id="{41EAC5AF-41DE-4AD1-95F9-0F03F60BF5A2}"/>
            </a:ext>
          </a:extLst>
        </xdr:cNvPr>
        <xdr:cNvSpPr/>
      </xdr:nvSpPr>
      <xdr:spPr>
        <a:xfrm>
          <a:off x="17162780" y="181066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44501</xdr:rowOff>
    </xdr:from>
    <xdr:to>
      <xdr:col>107</xdr:col>
      <xdr:colOff>50800</xdr:colOff>
      <xdr:row>108</xdr:row>
      <xdr:rowOff>48540</xdr:rowOff>
    </xdr:to>
    <xdr:cxnSp macro="">
      <xdr:nvCxnSpPr>
        <xdr:cNvPr id="713" name="直線コネクタ 712">
          <a:extLst>
            <a:ext uri="{FF2B5EF4-FFF2-40B4-BE49-F238E27FC236}">
              <a16:creationId xmlns:a16="http://schemas.microsoft.com/office/drawing/2014/main" id="{4570393F-7D2F-40A8-9B9A-68360EADD58A}"/>
            </a:ext>
          </a:extLst>
        </xdr:cNvPr>
        <xdr:cNvCxnSpPr/>
      </xdr:nvCxnSpPr>
      <xdr:spPr>
        <a:xfrm flipV="1">
          <a:off x="17213580" y="18149621"/>
          <a:ext cx="774700" cy="4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117518</xdr:rowOff>
    </xdr:from>
    <xdr:ext cx="469744" cy="259045"/>
    <xdr:sp macro="" textlink="">
      <xdr:nvSpPr>
        <xdr:cNvPr id="714" name="n_1aveValue【公民館】&#10;一人当たり面積">
          <a:extLst>
            <a:ext uri="{FF2B5EF4-FFF2-40B4-BE49-F238E27FC236}">
              <a16:creationId xmlns:a16="http://schemas.microsoft.com/office/drawing/2014/main" id="{5D06F40D-0FD9-45D4-97DB-12EDD61C6072}"/>
            </a:ext>
          </a:extLst>
        </xdr:cNvPr>
        <xdr:cNvSpPr txBox="1"/>
      </xdr:nvSpPr>
      <xdr:spPr>
        <a:xfrm>
          <a:off x="18561127" y="18222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122775</xdr:rowOff>
    </xdr:from>
    <xdr:ext cx="469744" cy="259045"/>
    <xdr:sp macro="" textlink="">
      <xdr:nvSpPr>
        <xdr:cNvPr id="715" name="n_2aveValue【公民館】&#10;一人当たり面積">
          <a:extLst>
            <a:ext uri="{FF2B5EF4-FFF2-40B4-BE49-F238E27FC236}">
              <a16:creationId xmlns:a16="http://schemas.microsoft.com/office/drawing/2014/main" id="{65D0DC71-3BCB-4EDC-B1E0-329CC9A0D1C3}"/>
            </a:ext>
          </a:extLst>
        </xdr:cNvPr>
        <xdr:cNvSpPr txBox="1"/>
      </xdr:nvSpPr>
      <xdr:spPr>
        <a:xfrm>
          <a:off x="17776267" y="182278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120108</xdr:rowOff>
    </xdr:from>
    <xdr:ext cx="469744" cy="259045"/>
    <xdr:sp macro="" textlink="">
      <xdr:nvSpPr>
        <xdr:cNvPr id="716" name="n_3aveValue【公民館】&#10;一人当たり面積">
          <a:extLst>
            <a:ext uri="{FF2B5EF4-FFF2-40B4-BE49-F238E27FC236}">
              <a16:creationId xmlns:a16="http://schemas.microsoft.com/office/drawing/2014/main" id="{13144349-2A42-4E1D-B5BF-EB9C1C87352E}"/>
            </a:ext>
          </a:extLst>
        </xdr:cNvPr>
        <xdr:cNvSpPr txBox="1"/>
      </xdr:nvSpPr>
      <xdr:spPr>
        <a:xfrm>
          <a:off x="17001567" y="18225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144975</xdr:rowOff>
    </xdr:from>
    <xdr:ext cx="469744" cy="259045"/>
    <xdr:sp macro="" textlink="">
      <xdr:nvSpPr>
        <xdr:cNvPr id="717" name="n_4aveValue【公民館】&#10;一人当たり面積">
          <a:extLst>
            <a:ext uri="{FF2B5EF4-FFF2-40B4-BE49-F238E27FC236}">
              <a16:creationId xmlns:a16="http://schemas.microsoft.com/office/drawing/2014/main" id="{447EE6E2-211F-4B7F-AFFE-8A04E7752BDD}"/>
            </a:ext>
          </a:extLst>
        </xdr:cNvPr>
        <xdr:cNvSpPr txBox="1"/>
      </xdr:nvSpPr>
      <xdr:spPr>
        <a:xfrm>
          <a:off x="16226867" y="17914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108932</xdr:rowOff>
    </xdr:from>
    <xdr:ext cx="469744" cy="259045"/>
    <xdr:sp macro="" textlink="">
      <xdr:nvSpPr>
        <xdr:cNvPr id="718" name="n_1mainValue【公民館】&#10;一人当たり面積">
          <a:extLst>
            <a:ext uri="{FF2B5EF4-FFF2-40B4-BE49-F238E27FC236}">
              <a16:creationId xmlns:a16="http://schemas.microsoft.com/office/drawing/2014/main" id="{161E3F09-30FC-4A4E-B815-786CE9859745}"/>
            </a:ext>
          </a:extLst>
        </xdr:cNvPr>
        <xdr:cNvSpPr txBox="1"/>
      </xdr:nvSpPr>
      <xdr:spPr>
        <a:xfrm>
          <a:off x="18561127" y="17878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111828</xdr:rowOff>
    </xdr:from>
    <xdr:ext cx="469744" cy="259045"/>
    <xdr:sp macro="" textlink="">
      <xdr:nvSpPr>
        <xdr:cNvPr id="719" name="n_2mainValue【公民館】&#10;一人当たり面積">
          <a:extLst>
            <a:ext uri="{FF2B5EF4-FFF2-40B4-BE49-F238E27FC236}">
              <a16:creationId xmlns:a16="http://schemas.microsoft.com/office/drawing/2014/main" id="{11986209-A02F-4ED3-A84F-6349D2D0346C}"/>
            </a:ext>
          </a:extLst>
        </xdr:cNvPr>
        <xdr:cNvSpPr txBox="1"/>
      </xdr:nvSpPr>
      <xdr:spPr>
        <a:xfrm>
          <a:off x="17776267" y="178816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115867</xdr:rowOff>
    </xdr:from>
    <xdr:ext cx="469744" cy="259045"/>
    <xdr:sp macro="" textlink="">
      <xdr:nvSpPr>
        <xdr:cNvPr id="720" name="n_3mainValue【公民館】&#10;一人当たり面積">
          <a:extLst>
            <a:ext uri="{FF2B5EF4-FFF2-40B4-BE49-F238E27FC236}">
              <a16:creationId xmlns:a16="http://schemas.microsoft.com/office/drawing/2014/main" id="{1BC1C226-F15F-4EC9-8D4E-8211048B2181}"/>
            </a:ext>
          </a:extLst>
        </xdr:cNvPr>
        <xdr:cNvSpPr txBox="1"/>
      </xdr:nvSpPr>
      <xdr:spPr>
        <a:xfrm>
          <a:off x="17001567" y="1788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1" name="正方形/長方形 720">
          <a:extLst>
            <a:ext uri="{FF2B5EF4-FFF2-40B4-BE49-F238E27FC236}">
              <a16:creationId xmlns:a16="http://schemas.microsoft.com/office/drawing/2014/main" id="{9727DB0A-7839-46CB-95CF-1A6633266C0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2" name="正方形/長方形 721">
          <a:extLst>
            <a:ext uri="{FF2B5EF4-FFF2-40B4-BE49-F238E27FC236}">
              <a16:creationId xmlns:a16="http://schemas.microsoft.com/office/drawing/2014/main" id="{BC8235C4-A9A2-4F9D-B86C-D79BFBFED416}"/>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3" name="テキスト ボックス 722">
          <a:extLst>
            <a:ext uri="{FF2B5EF4-FFF2-40B4-BE49-F238E27FC236}">
              <a16:creationId xmlns:a16="http://schemas.microsoft.com/office/drawing/2014/main" id="{379ECD49-535D-420C-9AB0-1535F1D1E8DD}"/>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有形固定資産減価償却率については、多くの施設で類似団体平均並となっている。</a:t>
          </a:r>
          <a:endParaRPr lang="ja-JP" altLang="ja-JP" sz="1400">
            <a:effectLst/>
          </a:endParaRPr>
        </a:p>
        <a:p>
          <a:r>
            <a:rPr kumimoji="1" lang="ja-JP" altLang="ja-JP" sz="1100">
              <a:solidFill>
                <a:schemeClr val="dk1"/>
              </a:solidFill>
              <a:effectLst/>
              <a:latin typeface="+mn-lt"/>
              <a:ea typeface="+mn-ea"/>
              <a:cs typeface="+mn-cs"/>
            </a:rPr>
            <a:t>しかし保育所・公民館</a:t>
          </a:r>
          <a:r>
            <a:rPr kumimoji="1" lang="ja-JP" altLang="en-US" sz="1100">
              <a:solidFill>
                <a:schemeClr val="dk1"/>
              </a:solidFill>
              <a:effectLst/>
              <a:latin typeface="+mn-lt"/>
              <a:ea typeface="+mn-ea"/>
              <a:cs typeface="+mn-cs"/>
            </a:rPr>
            <a:t>・学校施設</a:t>
          </a:r>
          <a:r>
            <a:rPr kumimoji="1" lang="ja-JP" altLang="ja-JP" sz="1100">
              <a:solidFill>
                <a:schemeClr val="dk1"/>
              </a:solidFill>
              <a:effectLst/>
              <a:latin typeface="+mn-lt"/>
              <a:ea typeface="+mn-ea"/>
              <a:cs typeface="+mn-cs"/>
            </a:rPr>
            <a:t>においては類似団体平均値を大幅に上回っている。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要因としては、施設の老朽化が進んでいるためと考えら</a:t>
          </a:r>
          <a:r>
            <a:rPr kumimoji="1" lang="ja-JP" altLang="en-US" sz="1100">
              <a:solidFill>
                <a:schemeClr val="dk1"/>
              </a:solidFill>
              <a:effectLst/>
              <a:latin typeface="+mn-lt"/>
              <a:ea typeface="+mn-ea"/>
              <a:cs typeface="+mn-cs"/>
            </a:rPr>
            <a:t>れ</a:t>
          </a:r>
          <a:r>
            <a:rPr kumimoji="1" lang="ja-JP" altLang="ja-JP" sz="1100">
              <a:solidFill>
                <a:schemeClr val="dk1"/>
              </a:solidFill>
              <a:effectLst/>
              <a:latin typeface="+mn-lt"/>
              <a:ea typeface="+mn-ea"/>
              <a:cs typeface="+mn-cs"/>
            </a:rPr>
            <a:t>、今後は長寿命化や最適化を推進し、特に数値が大幅に上回っている施設については、優先的に実施する必要がある。</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2333F88-644D-45DA-BCD8-04518FC6975C}"/>
            </a:ext>
          </a:extLst>
        </xdr:cNvPr>
        <xdr:cNvSpPr/>
      </xdr:nvSpPr>
      <xdr:spPr>
        <a:xfrm>
          <a:off x="566420" y="127000"/>
          <a:ext cx="11168380" cy="61976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A9A09004-FA81-410E-8977-B5056CEC2FCB}"/>
            </a:ext>
          </a:extLst>
        </xdr:cNvPr>
        <xdr:cNvSpPr/>
      </xdr:nvSpPr>
      <xdr:spPr>
        <a:xfrm>
          <a:off x="16764000" y="186690"/>
          <a:ext cx="35052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FD80840-F0B6-42BC-9614-4DDFA4512BD1}"/>
            </a:ext>
          </a:extLst>
        </xdr:cNvPr>
        <xdr:cNvSpPr/>
      </xdr:nvSpPr>
      <xdr:spPr>
        <a:xfrm>
          <a:off x="16783050" y="212090"/>
          <a:ext cx="34607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1C7FE5A-48C5-40FE-AFB5-EF670B691AB6}"/>
            </a:ext>
          </a:extLst>
        </xdr:cNvPr>
        <xdr:cNvSpPr/>
      </xdr:nvSpPr>
      <xdr:spPr>
        <a:xfrm>
          <a:off x="16808450" y="237490"/>
          <a:ext cx="34036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E56E07B-8856-42A8-97A6-F033F03D4A4C}"/>
            </a:ext>
          </a:extLst>
        </xdr:cNvPr>
        <xdr:cNvSpPr/>
      </xdr:nvSpPr>
      <xdr:spPr>
        <a:xfrm>
          <a:off x="14312900" y="186690"/>
          <a:ext cx="23406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62D85B9-3B95-40BC-AF3D-8294013285C5}"/>
            </a:ext>
          </a:extLst>
        </xdr:cNvPr>
        <xdr:cNvSpPr/>
      </xdr:nvSpPr>
      <xdr:spPr>
        <a:xfrm>
          <a:off x="14338300" y="212090"/>
          <a:ext cx="22961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32C2E89-F485-4E92-9B4F-1DEFF3AE08B9}"/>
            </a:ext>
          </a:extLst>
        </xdr:cNvPr>
        <xdr:cNvSpPr/>
      </xdr:nvSpPr>
      <xdr:spPr>
        <a:xfrm>
          <a:off x="14363700" y="237490"/>
          <a:ext cx="22390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AAAB5C6-7010-484F-8B8C-387F7B49E1EF}"/>
            </a:ext>
          </a:extLst>
        </xdr:cNvPr>
        <xdr:cNvSpPr/>
      </xdr:nvSpPr>
      <xdr:spPr>
        <a:xfrm>
          <a:off x="670560" y="869950"/>
          <a:ext cx="888492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EC373A1-435F-4698-AFB6-DA2E878F5D90}"/>
            </a:ext>
          </a:extLst>
        </xdr:cNvPr>
        <xdr:cNvSpPr/>
      </xdr:nvSpPr>
      <xdr:spPr>
        <a:xfrm>
          <a:off x="797560" y="901700"/>
          <a:ext cx="1214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2F6E2C1F-404A-438E-A8C2-6C053DE02D77}"/>
            </a:ext>
          </a:extLst>
        </xdr:cNvPr>
        <xdr:cNvSpPr/>
      </xdr:nvSpPr>
      <xdr:spPr>
        <a:xfrm>
          <a:off x="1971040" y="901700"/>
          <a:ext cx="117348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7CF9AAF-523A-41A5-878F-FA4744797745}"/>
            </a:ext>
          </a:extLst>
        </xdr:cNvPr>
        <xdr:cNvSpPr/>
      </xdr:nvSpPr>
      <xdr:spPr>
        <a:xfrm>
          <a:off x="3144520" y="901700"/>
          <a:ext cx="1341120" cy="1676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AA63358E-207F-44C9-B4D0-0D035753B801}"/>
            </a:ext>
          </a:extLst>
        </xdr:cNvPr>
        <xdr:cNvSpPr/>
      </xdr:nvSpPr>
      <xdr:spPr>
        <a:xfrm>
          <a:off x="4485640" y="920750"/>
          <a:ext cx="178054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708EA3-2188-416E-B811-2B5DB2024361}"/>
            </a:ext>
          </a:extLst>
        </xdr:cNvPr>
        <xdr:cNvSpPr/>
      </xdr:nvSpPr>
      <xdr:spPr>
        <a:xfrm>
          <a:off x="6266180" y="920750"/>
          <a:ext cx="1109980" cy="9207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D323744B-99E2-4840-ADAF-ECE73E712D7E}"/>
            </a:ext>
          </a:extLst>
        </xdr:cNvPr>
        <xdr:cNvSpPr/>
      </xdr:nvSpPr>
      <xdr:spPr>
        <a:xfrm>
          <a:off x="7439660" y="933450"/>
          <a:ext cx="566420" cy="91694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38F19306-DC9A-4BCE-914F-489115BD05D5}"/>
            </a:ext>
          </a:extLst>
        </xdr:cNvPr>
        <xdr:cNvSpPr/>
      </xdr:nvSpPr>
      <xdr:spPr>
        <a:xfrm>
          <a:off x="4485640" y="1676400"/>
          <a:ext cx="178054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22841FBA-7179-4F64-93B2-932570BC5911}"/>
            </a:ext>
          </a:extLst>
        </xdr:cNvPr>
        <xdr:cNvSpPr/>
      </xdr:nvSpPr>
      <xdr:spPr>
        <a:xfrm>
          <a:off x="6329680" y="1676400"/>
          <a:ext cx="30175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A1EED95-3E7A-40D0-BD6B-1EB2C3479633}"/>
            </a:ext>
          </a:extLst>
        </xdr:cNvPr>
        <xdr:cNvSpPr/>
      </xdr:nvSpPr>
      <xdr:spPr>
        <a:xfrm>
          <a:off x="9748520" y="869950"/>
          <a:ext cx="1341120" cy="124333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1B04F50B-9EEB-4082-8790-584177BA1C8D}"/>
            </a:ext>
          </a:extLst>
        </xdr:cNvPr>
        <xdr:cNvSpPr/>
      </xdr:nvSpPr>
      <xdr:spPr>
        <a:xfrm>
          <a:off x="9986010" y="933450"/>
          <a:ext cx="117348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284ED49D-9637-44EA-ADD2-2B866FBE47CD}"/>
            </a:ext>
          </a:extLst>
        </xdr:cNvPr>
        <xdr:cNvSpPr/>
      </xdr:nvSpPr>
      <xdr:spPr>
        <a:xfrm>
          <a:off x="9986010" y="1192530"/>
          <a:ext cx="117348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D9264D5-3259-4C07-BEFB-798241E5E743}"/>
            </a:ext>
          </a:extLst>
        </xdr:cNvPr>
        <xdr:cNvSpPr/>
      </xdr:nvSpPr>
      <xdr:spPr>
        <a:xfrm>
          <a:off x="9986010" y="1515110"/>
          <a:ext cx="1277620" cy="62357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3B6573A-28C5-4D49-A813-ABF6E30E26ED}"/>
            </a:ext>
          </a:extLst>
        </xdr:cNvPr>
        <xdr:cNvCxnSpPr/>
      </xdr:nvCxnSpPr>
      <xdr:spPr>
        <a:xfrm flipH="1">
          <a:off x="9831070" y="1018540"/>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597D97B-97E4-446F-B4CD-AE571EE6A52B}"/>
            </a:ext>
          </a:extLst>
        </xdr:cNvPr>
        <xdr:cNvSpPr/>
      </xdr:nvSpPr>
      <xdr:spPr>
        <a:xfrm>
          <a:off x="9885045" y="97155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FA7A353-DAF3-4820-AD6A-E3B7A8784AE7}"/>
            </a:ext>
          </a:extLst>
        </xdr:cNvPr>
        <xdr:cNvSpPr/>
      </xdr:nvSpPr>
      <xdr:spPr>
        <a:xfrm>
          <a:off x="9885045" y="1230630"/>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20D108F1-FDA1-4030-89E8-0C6DC88F5178}"/>
            </a:ext>
          </a:extLst>
        </xdr:cNvPr>
        <xdr:cNvCxnSpPr/>
      </xdr:nvCxnSpPr>
      <xdr:spPr>
        <a:xfrm>
          <a:off x="9906635" y="1493520"/>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0048A49-3673-4032-A385-169A57C30E03}"/>
            </a:ext>
          </a:extLst>
        </xdr:cNvPr>
        <xdr:cNvCxnSpPr/>
      </xdr:nvCxnSpPr>
      <xdr:spPr>
        <a:xfrm>
          <a:off x="9850120" y="149352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8E9E0FD0-87FD-45D7-BC98-32626F7C7D8E}"/>
            </a:ext>
          </a:extLst>
        </xdr:cNvPr>
        <xdr:cNvCxnSpPr/>
      </xdr:nvCxnSpPr>
      <xdr:spPr>
        <a:xfrm flipV="1">
          <a:off x="9906635" y="1724025"/>
          <a:ext cx="0" cy="13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1C9B0A6-3168-48A9-A950-9320AF601742}"/>
            </a:ext>
          </a:extLst>
        </xdr:cNvPr>
        <xdr:cNvCxnSpPr/>
      </xdr:nvCxnSpPr>
      <xdr:spPr>
        <a:xfrm>
          <a:off x="9850120" y="1863090"/>
          <a:ext cx="14859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7BEA320-5ED3-406A-89C9-1BE895AF5093}"/>
            </a:ext>
          </a:extLst>
        </xdr:cNvPr>
        <xdr:cNvSpPr txBox="1"/>
      </xdr:nvSpPr>
      <xdr:spPr>
        <a:xfrm>
          <a:off x="629920" y="273304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C5F47B1-4024-41E4-B609-CC8ADD525EEA}"/>
            </a:ext>
          </a:extLst>
        </xdr:cNvPr>
        <xdr:cNvSpPr txBox="1"/>
      </xdr:nvSpPr>
      <xdr:spPr>
        <a:xfrm>
          <a:off x="629920" y="30429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8F79B9D6-E52B-40E2-9D6A-9D212518533B}"/>
            </a:ext>
          </a:extLst>
        </xdr:cNvPr>
        <xdr:cNvSpPr txBox="1"/>
      </xdr:nvSpPr>
      <xdr:spPr>
        <a:xfrm>
          <a:off x="629920" y="33528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675B777C-689A-461E-AFF1-4FBD53F9B07C}"/>
            </a:ext>
          </a:extLst>
        </xdr:cNvPr>
        <xdr:cNvSpPr txBox="1"/>
      </xdr:nvSpPr>
      <xdr:spPr>
        <a:xfrm>
          <a:off x="629920" y="366649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F8B9EAF-E325-401B-928F-EEA59D19EB6F}"/>
            </a:ext>
          </a:extLst>
        </xdr:cNvPr>
        <xdr:cNvSpPr/>
      </xdr:nvSpPr>
      <xdr:spPr>
        <a:xfrm>
          <a:off x="67056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A02866-197E-48A3-A46C-BF26471F8C1A}"/>
            </a:ext>
          </a:extLst>
        </xdr:cNvPr>
        <xdr:cNvSpPr/>
      </xdr:nvSpPr>
      <xdr:spPr>
        <a:xfrm>
          <a:off x="79756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BB48B02C-8337-4110-9F64-5F047E970A26}"/>
            </a:ext>
          </a:extLst>
        </xdr:cNvPr>
        <xdr:cNvSpPr/>
      </xdr:nvSpPr>
      <xdr:spPr>
        <a:xfrm>
          <a:off x="79756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A9E40B65-8FF5-41AD-A018-FFD241B48A52}"/>
            </a:ext>
          </a:extLst>
        </xdr:cNvPr>
        <xdr:cNvSpPr/>
      </xdr:nvSpPr>
      <xdr:spPr>
        <a:xfrm>
          <a:off x="16764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EAC46EC-B2AA-4D52-BC95-85F188670A49}"/>
            </a:ext>
          </a:extLst>
        </xdr:cNvPr>
        <xdr:cNvSpPr/>
      </xdr:nvSpPr>
      <xdr:spPr>
        <a:xfrm>
          <a:off x="16764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D4E616E-6C9B-4935-9769-D55CCE737F6B}"/>
            </a:ext>
          </a:extLst>
        </xdr:cNvPr>
        <xdr:cNvSpPr/>
      </xdr:nvSpPr>
      <xdr:spPr>
        <a:xfrm>
          <a:off x="2682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6939ACC-EAC8-4B8F-A575-272E48453B7F}"/>
            </a:ext>
          </a:extLst>
        </xdr:cNvPr>
        <xdr:cNvSpPr/>
      </xdr:nvSpPr>
      <xdr:spPr>
        <a:xfrm>
          <a:off x="2682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DAC9575-E851-494F-AEC2-26BF4919BC0D}"/>
            </a:ext>
          </a:extLst>
        </xdr:cNvPr>
        <xdr:cNvSpPr/>
      </xdr:nvSpPr>
      <xdr:spPr>
        <a:xfrm>
          <a:off x="67056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49ACB367-4A4D-4334-B0DE-F22EA4FE7868}"/>
            </a:ext>
          </a:extLst>
        </xdr:cNvPr>
        <xdr:cNvSpPr/>
      </xdr:nvSpPr>
      <xdr:spPr>
        <a:xfrm>
          <a:off x="582676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FB2CF9B6-DC69-4EA9-BE9B-5656C6FD16C5}"/>
            </a:ext>
          </a:extLst>
        </xdr:cNvPr>
        <xdr:cNvSpPr/>
      </xdr:nvSpPr>
      <xdr:spPr>
        <a:xfrm>
          <a:off x="59309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E82B4DEB-92B4-4475-8243-CD4EDD468020}"/>
            </a:ext>
          </a:extLst>
        </xdr:cNvPr>
        <xdr:cNvSpPr/>
      </xdr:nvSpPr>
      <xdr:spPr>
        <a:xfrm>
          <a:off x="59309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E2D61D2E-40B3-48BC-9BCC-CD79B96F99EC}"/>
            </a:ext>
          </a:extLst>
        </xdr:cNvPr>
        <xdr:cNvSpPr/>
      </xdr:nvSpPr>
      <xdr:spPr>
        <a:xfrm>
          <a:off x="683260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E534A7EF-1E2A-40F9-9C84-B4194B823E09}"/>
            </a:ext>
          </a:extLst>
        </xdr:cNvPr>
        <xdr:cNvSpPr/>
      </xdr:nvSpPr>
      <xdr:spPr>
        <a:xfrm>
          <a:off x="683260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141FE848-5143-4F08-A07A-0E87A8F7E6AE}"/>
            </a:ext>
          </a:extLst>
        </xdr:cNvPr>
        <xdr:cNvSpPr/>
      </xdr:nvSpPr>
      <xdr:spPr>
        <a:xfrm>
          <a:off x="7838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EACD2056-61FC-468A-97E8-87EF98FEB13E}"/>
            </a:ext>
          </a:extLst>
        </xdr:cNvPr>
        <xdr:cNvSpPr/>
      </xdr:nvSpPr>
      <xdr:spPr>
        <a:xfrm>
          <a:off x="7838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C22746B5-FE01-4493-AACC-9327356EA204}"/>
            </a:ext>
          </a:extLst>
        </xdr:cNvPr>
        <xdr:cNvSpPr/>
      </xdr:nvSpPr>
      <xdr:spPr>
        <a:xfrm>
          <a:off x="582676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EB874E8A-73CA-439F-9C8A-CE5785C27A03}"/>
            </a:ext>
          </a:extLst>
        </xdr:cNvPr>
        <xdr:cNvSpPr/>
      </xdr:nvSpPr>
      <xdr:spPr>
        <a:xfrm>
          <a:off x="67056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FD13EFE7-B641-4D8A-B5E9-C8BF80C1B346}"/>
            </a:ext>
          </a:extLst>
        </xdr:cNvPr>
        <xdr:cNvSpPr/>
      </xdr:nvSpPr>
      <xdr:spPr>
        <a:xfrm>
          <a:off x="79756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03EBE5B9-C9F6-4DE8-BE66-6FFC1EB16FF9}"/>
            </a:ext>
          </a:extLst>
        </xdr:cNvPr>
        <xdr:cNvSpPr/>
      </xdr:nvSpPr>
      <xdr:spPr>
        <a:xfrm>
          <a:off x="79756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14C6EF6C-F7A6-4A8D-BE0D-19E6E0117D5C}"/>
            </a:ext>
          </a:extLst>
        </xdr:cNvPr>
        <xdr:cNvSpPr/>
      </xdr:nvSpPr>
      <xdr:spPr>
        <a:xfrm>
          <a:off x="16764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5368439-875C-4F59-B5CA-1EA01FA0A057}"/>
            </a:ext>
          </a:extLst>
        </xdr:cNvPr>
        <xdr:cNvSpPr/>
      </xdr:nvSpPr>
      <xdr:spPr>
        <a:xfrm>
          <a:off x="16764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331DC5AE-0DCD-4C7D-A02D-2E5023AFFCD5}"/>
            </a:ext>
          </a:extLst>
        </xdr:cNvPr>
        <xdr:cNvSpPr/>
      </xdr:nvSpPr>
      <xdr:spPr>
        <a:xfrm>
          <a:off x="2682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B5B3757B-D196-4280-B69C-4DBD06690C68}"/>
            </a:ext>
          </a:extLst>
        </xdr:cNvPr>
        <xdr:cNvSpPr/>
      </xdr:nvSpPr>
      <xdr:spPr>
        <a:xfrm>
          <a:off x="2682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91307B2A-E55F-4639-BE8E-CBBA4A530BDE}"/>
            </a:ext>
          </a:extLst>
        </xdr:cNvPr>
        <xdr:cNvSpPr/>
      </xdr:nvSpPr>
      <xdr:spPr>
        <a:xfrm>
          <a:off x="67056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FA37E67C-D1A9-47F0-BB0F-CAA377956D37}"/>
            </a:ext>
          </a:extLst>
        </xdr:cNvPr>
        <xdr:cNvSpPr txBox="1"/>
      </xdr:nvSpPr>
      <xdr:spPr>
        <a:xfrm>
          <a:off x="65532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D27AA93C-7D71-4AFE-A243-CC7B67BA0BAC}"/>
            </a:ext>
          </a:extLst>
        </xdr:cNvPr>
        <xdr:cNvCxnSpPr/>
      </xdr:nvCxnSpPr>
      <xdr:spPr>
        <a:xfrm>
          <a:off x="67056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E2B335F3-2851-4B33-85F0-6B8997C242B4}"/>
            </a:ext>
          </a:extLst>
        </xdr:cNvPr>
        <xdr:cNvSpPr txBox="1"/>
      </xdr:nvSpPr>
      <xdr:spPr>
        <a:xfrm>
          <a:off x="27196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60" name="直線コネクタ 59">
          <a:extLst>
            <a:ext uri="{FF2B5EF4-FFF2-40B4-BE49-F238E27FC236}">
              <a16:creationId xmlns:a16="http://schemas.microsoft.com/office/drawing/2014/main" id="{949087A4-2916-4319-8E0D-0AB8CF83A4A7}"/>
            </a:ext>
          </a:extLst>
        </xdr:cNvPr>
        <xdr:cNvCxnSpPr/>
      </xdr:nvCxnSpPr>
      <xdr:spPr>
        <a:xfrm>
          <a:off x="670560" y="108051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61" name="テキスト ボックス 60">
          <a:extLst>
            <a:ext uri="{FF2B5EF4-FFF2-40B4-BE49-F238E27FC236}">
              <a16:creationId xmlns:a16="http://schemas.microsoft.com/office/drawing/2014/main" id="{8D6B5D67-A735-4D4B-9A43-E56D2CD2411F}"/>
            </a:ext>
          </a:extLst>
        </xdr:cNvPr>
        <xdr:cNvSpPr txBox="1"/>
      </xdr:nvSpPr>
      <xdr:spPr>
        <a:xfrm>
          <a:off x="27196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2" name="直線コネクタ 61">
          <a:extLst>
            <a:ext uri="{FF2B5EF4-FFF2-40B4-BE49-F238E27FC236}">
              <a16:creationId xmlns:a16="http://schemas.microsoft.com/office/drawing/2014/main" id="{03A956FE-D148-4094-9727-55A40E93A89D}"/>
            </a:ext>
          </a:extLst>
        </xdr:cNvPr>
        <xdr:cNvCxnSpPr/>
      </xdr:nvCxnSpPr>
      <xdr:spPr>
        <a:xfrm>
          <a:off x="670560" y="104317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3" name="テキスト ボックス 62">
          <a:extLst>
            <a:ext uri="{FF2B5EF4-FFF2-40B4-BE49-F238E27FC236}">
              <a16:creationId xmlns:a16="http://schemas.microsoft.com/office/drawing/2014/main" id="{F9C570FD-9B26-49A3-A049-E263AB0FBF3E}"/>
            </a:ext>
          </a:extLst>
        </xdr:cNvPr>
        <xdr:cNvSpPr txBox="1"/>
      </xdr:nvSpPr>
      <xdr:spPr>
        <a:xfrm>
          <a:off x="33608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4" name="直線コネクタ 63">
          <a:extLst>
            <a:ext uri="{FF2B5EF4-FFF2-40B4-BE49-F238E27FC236}">
              <a16:creationId xmlns:a16="http://schemas.microsoft.com/office/drawing/2014/main" id="{C4FFB3E0-D256-4F51-B226-043AA4F39B0C}"/>
            </a:ext>
          </a:extLst>
        </xdr:cNvPr>
        <xdr:cNvCxnSpPr/>
      </xdr:nvCxnSpPr>
      <xdr:spPr>
        <a:xfrm>
          <a:off x="67056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5" name="テキスト ボックス 64">
          <a:extLst>
            <a:ext uri="{FF2B5EF4-FFF2-40B4-BE49-F238E27FC236}">
              <a16:creationId xmlns:a16="http://schemas.microsoft.com/office/drawing/2014/main" id="{9B7B6C23-506A-4426-8FC0-303B71D6229B}"/>
            </a:ext>
          </a:extLst>
        </xdr:cNvPr>
        <xdr:cNvSpPr txBox="1"/>
      </xdr:nvSpPr>
      <xdr:spPr>
        <a:xfrm>
          <a:off x="33608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6" name="直線コネクタ 65">
          <a:extLst>
            <a:ext uri="{FF2B5EF4-FFF2-40B4-BE49-F238E27FC236}">
              <a16:creationId xmlns:a16="http://schemas.microsoft.com/office/drawing/2014/main" id="{F478BA00-F76F-4CAE-9CAF-4D95ACCCEC44}"/>
            </a:ext>
          </a:extLst>
        </xdr:cNvPr>
        <xdr:cNvCxnSpPr/>
      </xdr:nvCxnSpPr>
      <xdr:spPr>
        <a:xfrm>
          <a:off x="670560" y="96888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7" name="テキスト ボックス 66">
          <a:extLst>
            <a:ext uri="{FF2B5EF4-FFF2-40B4-BE49-F238E27FC236}">
              <a16:creationId xmlns:a16="http://schemas.microsoft.com/office/drawing/2014/main" id="{9975E348-0DE2-4E36-B17D-3793BE3FB153}"/>
            </a:ext>
          </a:extLst>
        </xdr:cNvPr>
        <xdr:cNvSpPr txBox="1"/>
      </xdr:nvSpPr>
      <xdr:spPr>
        <a:xfrm>
          <a:off x="33608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8" name="直線コネクタ 67">
          <a:extLst>
            <a:ext uri="{FF2B5EF4-FFF2-40B4-BE49-F238E27FC236}">
              <a16:creationId xmlns:a16="http://schemas.microsoft.com/office/drawing/2014/main" id="{9E540E11-8FC3-4137-BE92-4F36F25B76CC}"/>
            </a:ext>
          </a:extLst>
        </xdr:cNvPr>
        <xdr:cNvCxnSpPr/>
      </xdr:nvCxnSpPr>
      <xdr:spPr>
        <a:xfrm>
          <a:off x="670560" y="931545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69" name="テキスト ボックス 68">
          <a:extLst>
            <a:ext uri="{FF2B5EF4-FFF2-40B4-BE49-F238E27FC236}">
              <a16:creationId xmlns:a16="http://schemas.microsoft.com/office/drawing/2014/main" id="{1E7A7011-1590-43FF-A0CF-4B795AA9FDEC}"/>
            </a:ext>
          </a:extLst>
        </xdr:cNvPr>
        <xdr:cNvSpPr txBox="1"/>
      </xdr:nvSpPr>
      <xdr:spPr>
        <a:xfrm>
          <a:off x="33608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0" name="直線コネクタ 69">
          <a:extLst>
            <a:ext uri="{FF2B5EF4-FFF2-40B4-BE49-F238E27FC236}">
              <a16:creationId xmlns:a16="http://schemas.microsoft.com/office/drawing/2014/main" id="{402D08F2-DF5B-4459-BD9E-8E77F2662C54}"/>
            </a:ext>
          </a:extLst>
        </xdr:cNvPr>
        <xdr:cNvCxnSpPr/>
      </xdr:nvCxnSpPr>
      <xdr:spPr>
        <a:xfrm>
          <a:off x="67056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71" name="テキスト ボックス 70">
          <a:extLst>
            <a:ext uri="{FF2B5EF4-FFF2-40B4-BE49-F238E27FC236}">
              <a16:creationId xmlns:a16="http://schemas.microsoft.com/office/drawing/2014/main" id="{295D0DCC-1F76-4546-B7CF-50D956989260}"/>
            </a:ext>
          </a:extLst>
        </xdr:cNvPr>
        <xdr:cNvSpPr txBox="1"/>
      </xdr:nvSpPr>
      <xdr:spPr>
        <a:xfrm>
          <a:off x="37734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2" name="【体育館・プール】&#10;有形固定資産減価償却率グラフ枠">
          <a:extLst>
            <a:ext uri="{FF2B5EF4-FFF2-40B4-BE49-F238E27FC236}">
              <a16:creationId xmlns:a16="http://schemas.microsoft.com/office/drawing/2014/main" id="{21B93F9D-88CD-43DD-8BE1-C9A6553A5B05}"/>
            </a:ext>
          </a:extLst>
        </xdr:cNvPr>
        <xdr:cNvSpPr/>
      </xdr:nvSpPr>
      <xdr:spPr>
        <a:xfrm>
          <a:off x="67056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73" name="直線コネクタ 72">
          <a:extLst>
            <a:ext uri="{FF2B5EF4-FFF2-40B4-BE49-F238E27FC236}">
              <a16:creationId xmlns:a16="http://schemas.microsoft.com/office/drawing/2014/main" id="{8C896F96-CFD4-47E1-A8AC-B4439BE51F90}"/>
            </a:ext>
          </a:extLst>
        </xdr:cNvPr>
        <xdr:cNvCxnSpPr/>
      </xdr:nvCxnSpPr>
      <xdr:spPr>
        <a:xfrm flipV="1">
          <a:off x="4086225" y="931164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74" name="【体育館・プール】&#10;有形固定資産減価償却率最小値テキスト">
          <a:extLst>
            <a:ext uri="{FF2B5EF4-FFF2-40B4-BE49-F238E27FC236}">
              <a16:creationId xmlns:a16="http://schemas.microsoft.com/office/drawing/2014/main" id="{DFB5638A-AC14-46DD-BA6B-DE91214EC574}"/>
            </a:ext>
          </a:extLst>
        </xdr:cNvPr>
        <xdr:cNvSpPr txBox="1"/>
      </xdr:nvSpPr>
      <xdr:spPr>
        <a:xfrm>
          <a:off x="412496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75" name="直線コネクタ 74">
          <a:extLst>
            <a:ext uri="{FF2B5EF4-FFF2-40B4-BE49-F238E27FC236}">
              <a16:creationId xmlns:a16="http://schemas.microsoft.com/office/drawing/2014/main" id="{1CADE34E-4563-4197-BE3D-09E037106CAA}"/>
            </a:ext>
          </a:extLst>
        </xdr:cNvPr>
        <xdr:cNvCxnSpPr/>
      </xdr:nvCxnSpPr>
      <xdr:spPr>
        <a:xfrm>
          <a:off x="402082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76" name="【体育館・プール】&#10;有形固定資産減価償却率最大値テキスト">
          <a:extLst>
            <a:ext uri="{FF2B5EF4-FFF2-40B4-BE49-F238E27FC236}">
              <a16:creationId xmlns:a16="http://schemas.microsoft.com/office/drawing/2014/main" id="{8560B654-5971-4655-9451-34AB12533D43}"/>
            </a:ext>
          </a:extLst>
        </xdr:cNvPr>
        <xdr:cNvSpPr txBox="1"/>
      </xdr:nvSpPr>
      <xdr:spPr>
        <a:xfrm>
          <a:off x="4124960" y="9090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77" name="直線コネクタ 76">
          <a:extLst>
            <a:ext uri="{FF2B5EF4-FFF2-40B4-BE49-F238E27FC236}">
              <a16:creationId xmlns:a16="http://schemas.microsoft.com/office/drawing/2014/main" id="{58B65B50-F03D-4619-A5D4-D793F7A09C2F}"/>
            </a:ext>
          </a:extLst>
        </xdr:cNvPr>
        <xdr:cNvCxnSpPr/>
      </xdr:nvCxnSpPr>
      <xdr:spPr>
        <a:xfrm>
          <a:off x="4020820" y="93116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170197</xdr:rowOff>
    </xdr:from>
    <xdr:ext cx="405111" cy="259045"/>
    <xdr:sp macro="" textlink="">
      <xdr:nvSpPr>
        <xdr:cNvPr id="78" name="【体育館・プール】&#10;有形固定資産減価償却率平均値テキスト">
          <a:extLst>
            <a:ext uri="{FF2B5EF4-FFF2-40B4-BE49-F238E27FC236}">
              <a16:creationId xmlns:a16="http://schemas.microsoft.com/office/drawing/2014/main" id="{6C6C6BA1-AB33-4278-8D80-9CB9A4E46043}"/>
            </a:ext>
          </a:extLst>
        </xdr:cNvPr>
        <xdr:cNvSpPr txBox="1"/>
      </xdr:nvSpPr>
      <xdr:spPr>
        <a:xfrm>
          <a:off x="4124960" y="100609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147320</xdr:rowOff>
    </xdr:from>
    <xdr:to>
      <xdr:col>24</xdr:col>
      <xdr:colOff>114300</xdr:colOff>
      <xdr:row>61</xdr:row>
      <xdr:rowOff>77470</xdr:rowOff>
    </xdr:to>
    <xdr:sp macro="" textlink="">
      <xdr:nvSpPr>
        <xdr:cNvPr id="79" name="フローチャート: 判断 78">
          <a:extLst>
            <a:ext uri="{FF2B5EF4-FFF2-40B4-BE49-F238E27FC236}">
              <a16:creationId xmlns:a16="http://schemas.microsoft.com/office/drawing/2014/main" id="{86F4C866-3CF1-48CC-B9D2-FD797D1212D5}"/>
            </a:ext>
          </a:extLst>
        </xdr:cNvPr>
        <xdr:cNvSpPr/>
      </xdr:nvSpPr>
      <xdr:spPr>
        <a:xfrm>
          <a:off x="4036060" y="10205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139700</xdr:rowOff>
    </xdr:from>
    <xdr:to>
      <xdr:col>20</xdr:col>
      <xdr:colOff>38100</xdr:colOff>
      <xdr:row>61</xdr:row>
      <xdr:rowOff>69850</xdr:rowOff>
    </xdr:to>
    <xdr:sp macro="" textlink="">
      <xdr:nvSpPr>
        <xdr:cNvPr id="80" name="フローチャート: 判断 79">
          <a:extLst>
            <a:ext uri="{FF2B5EF4-FFF2-40B4-BE49-F238E27FC236}">
              <a16:creationId xmlns:a16="http://schemas.microsoft.com/office/drawing/2014/main" id="{8E1786ED-C341-44E9-B43F-17E0A7E35CFE}"/>
            </a:ext>
          </a:extLst>
        </xdr:cNvPr>
        <xdr:cNvSpPr/>
      </xdr:nvSpPr>
      <xdr:spPr>
        <a:xfrm>
          <a:off x="3312160" y="1019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132080</xdr:rowOff>
    </xdr:from>
    <xdr:to>
      <xdr:col>15</xdr:col>
      <xdr:colOff>101600</xdr:colOff>
      <xdr:row>61</xdr:row>
      <xdr:rowOff>62230</xdr:rowOff>
    </xdr:to>
    <xdr:sp macro="" textlink="">
      <xdr:nvSpPr>
        <xdr:cNvPr id="81" name="フローチャート: 判断 80">
          <a:extLst>
            <a:ext uri="{FF2B5EF4-FFF2-40B4-BE49-F238E27FC236}">
              <a16:creationId xmlns:a16="http://schemas.microsoft.com/office/drawing/2014/main" id="{3933EF8E-AA45-41E8-B1C7-70664575C745}"/>
            </a:ext>
          </a:extLst>
        </xdr:cNvPr>
        <xdr:cNvSpPr/>
      </xdr:nvSpPr>
      <xdr:spPr>
        <a:xfrm>
          <a:off x="2514600" y="101904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133985</xdr:rowOff>
    </xdr:from>
    <xdr:to>
      <xdr:col>10</xdr:col>
      <xdr:colOff>165100</xdr:colOff>
      <xdr:row>61</xdr:row>
      <xdr:rowOff>64135</xdr:rowOff>
    </xdr:to>
    <xdr:sp macro="" textlink="">
      <xdr:nvSpPr>
        <xdr:cNvPr id="82" name="フローチャート: 判断 81">
          <a:extLst>
            <a:ext uri="{FF2B5EF4-FFF2-40B4-BE49-F238E27FC236}">
              <a16:creationId xmlns:a16="http://schemas.microsoft.com/office/drawing/2014/main" id="{ACAEF7F4-D3FB-41D0-8085-EE944B56B626}"/>
            </a:ext>
          </a:extLst>
        </xdr:cNvPr>
        <xdr:cNvSpPr/>
      </xdr:nvSpPr>
      <xdr:spPr>
        <a:xfrm>
          <a:off x="1739900" y="101923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162560</xdr:rowOff>
    </xdr:from>
    <xdr:to>
      <xdr:col>6</xdr:col>
      <xdr:colOff>38100</xdr:colOff>
      <xdr:row>61</xdr:row>
      <xdr:rowOff>92710</xdr:rowOff>
    </xdr:to>
    <xdr:sp macro="" textlink="">
      <xdr:nvSpPr>
        <xdr:cNvPr id="83" name="フローチャート: 判断 82">
          <a:extLst>
            <a:ext uri="{FF2B5EF4-FFF2-40B4-BE49-F238E27FC236}">
              <a16:creationId xmlns:a16="http://schemas.microsoft.com/office/drawing/2014/main" id="{1F1332EC-89E7-42F9-A2BA-29D709B05E4E}"/>
            </a:ext>
          </a:extLst>
        </xdr:cNvPr>
        <xdr:cNvSpPr/>
      </xdr:nvSpPr>
      <xdr:spPr>
        <a:xfrm>
          <a:off x="965200" y="1022096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B3DAC948-EEC5-4EF1-A7D3-7914497D082D}"/>
            </a:ext>
          </a:extLst>
        </xdr:cNvPr>
        <xdr:cNvSpPr txBox="1"/>
      </xdr:nvSpPr>
      <xdr:spPr>
        <a:xfrm>
          <a:off x="39192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0AC42176-159D-41E4-A594-EA45C9112D19}"/>
            </a:ext>
          </a:extLst>
        </xdr:cNvPr>
        <xdr:cNvSpPr txBox="1"/>
      </xdr:nvSpPr>
      <xdr:spPr>
        <a:xfrm>
          <a:off x="3187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7822091-85D1-4D57-9660-3AE2BC4462BE}"/>
            </a:ext>
          </a:extLst>
        </xdr:cNvPr>
        <xdr:cNvSpPr txBox="1"/>
      </xdr:nvSpPr>
      <xdr:spPr>
        <a:xfrm>
          <a:off x="2397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DB35B36-CAA9-4B40-8FBF-F486DC8F3CA8}"/>
            </a:ext>
          </a:extLst>
        </xdr:cNvPr>
        <xdr:cNvSpPr txBox="1"/>
      </xdr:nvSpPr>
      <xdr:spPr>
        <a:xfrm>
          <a:off x="16230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196E41A6-AB5B-4A28-8510-BF9ADE114045}"/>
            </a:ext>
          </a:extLst>
        </xdr:cNvPr>
        <xdr:cNvSpPr txBox="1"/>
      </xdr:nvSpPr>
      <xdr:spPr>
        <a:xfrm>
          <a:off x="8407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113030</xdr:rowOff>
    </xdr:from>
    <xdr:to>
      <xdr:col>24</xdr:col>
      <xdr:colOff>114300</xdr:colOff>
      <xdr:row>63</xdr:row>
      <xdr:rowOff>43180</xdr:rowOff>
    </xdr:to>
    <xdr:sp macro="" textlink="">
      <xdr:nvSpPr>
        <xdr:cNvPr id="89" name="楕円 88">
          <a:extLst>
            <a:ext uri="{FF2B5EF4-FFF2-40B4-BE49-F238E27FC236}">
              <a16:creationId xmlns:a16="http://schemas.microsoft.com/office/drawing/2014/main" id="{8F68B5CA-0200-412B-9C1E-4A19C0703C41}"/>
            </a:ext>
          </a:extLst>
        </xdr:cNvPr>
        <xdr:cNvSpPr/>
      </xdr:nvSpPr>
      <xdr:spPr>
        <a:xfrm>
          <a:off x="4036060" y="105067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91457</xdr:rowOff>
    </xdr:from>
    <xdr:ext cx="405111" cy="259045"/>
    <xdr:sp macro="" textlink="">
      <xdr:nvSpPr>
        <xdr:cNvPr id="90" name="【体育館・プール】&#10;有形固定資産減価償却率該当値テキスト">
          <a:extLst>
            <a:ext uri="{FF2B5EF4-FFF2-40B4-BE49-F238E27FC236}">
              <a16:creationId xmlns:a16="http://schemas.microsoft.com/office/drawing/2014/main" id="{0CC79B1E-2DFB-4789-8EF8-8BF092F3DF27}"/>
            </a:ext>
          </a:extLst>
        </xdr:cNvPr>
        <xdr:cNvSpPr txBox="1"/>
      </xdr:nvSpPr>
      <xdr:spPr>
        <a:xfrm>
          <a:off x="4124960" y="10485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63</xdr:row>
      <xdr:rowOff>109220</xdr:rowOff>
    </xdr:from>
    <xdr:to>
      <xdr:col>20</xdr:col>
      <xdr:colOff>38100</xdr:colOff>
      <xdr:row>64</xdr:row>
      <xdr:rowOff>39370</xdr:rowOff>
    </xdr:to>
    <xdr:sp macro="" textlink="">
      <xdr:nvSpPr>
        <xdr:cNvPr id="91" name="楕円 90">
          <a:extLst>
            <a:ext uri="{FF2B5EF4-FFF2-40B4-BE49-F238E27FC236}">
              <a16:creationId xmlns:a16="http://schemas.microsoft.com/office/drawing/2014/main" id="{8D45A283-EB92-4BC3-8F07-BCC59A5A588F}"/>
            </a:ext>
          </a:extLst>
        </xdr:cNvPr>
        <xdr:cNvSpPr/>
      </xdr:nvSpPr>
      <xdr:spPr>
        <a:xfrm>
          <a:off x="3312160" y="106705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163830</xdr:rowOff>
    </xdr:from>
    <xdr:to>
      <xdr:col>24</xdr:col>
      <xdr:colOff>63500</xdr:colOff>
      <xdr:row>63</xdr:row>
      <xdr:rowOff>160020</xdr:rowOff>
    </xdr:to>
    <xdr:cxnSp macro="">
      <xdr:nvCxnSpPr>
        <xdr:cNvPr id="92" name="直線コネクタ 91">
          <a:extLst>
            <a:ext uri="{FF2B5EF4-FFF2-40B4-BE49-F238E27FC236}">
              <a16:creationId xmlns:a16="http://schemas.microsoft.com/office/drawing/2014/main" id="{547D2314-763B-459F-AAF9-2CE9DC058877}"/>
            </a:ext>
          </a:extLst>
        </xdr:cNvPr>
        <xdr:cNvCxnSpPr/>
      </xdr:nvCxnSpPr>
      <xdr:spPr>
        <a:xfrm flipV="1">
          <a:off x="3355340" y="10557510"/>
          <a:ext cx="731520" cy="163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78740</xdr:rowOff>
    </xdr:from>
    <xdr:to>
      <xdr:col>15</xdr:col>
      <xdr:colOff>101600</xdr:colOff>
      <xdr:row>64</xdr:row>
      <xdr:rowOff>8890</xdr:rowOff>
    </xdr:to>
    <xdr:sp macro="" textlink="">
      <xdr:nvSpPr>
        <xdr:cNvPr id="93" name="楕円 92">
          <a:extLst>
            <a:ext uri="{FF2B5EF4-FFF2-40B4-BE49-F238E27FC236}">
              <a16:creationId xmlns:a16="http://schemas.microsoft.com/office/drawing/2014/main" id="{7C104C45-F9F5-429A-8204-AB6EE8C5A125}"/>
            </a:ext>
          </a:extLst>
        </xdr:cNvPr>
        <xdr:cNvSpPr/>
      </xdr:nvSpPr>
      <xdr:spPr>
        <a:xfrm>
          <a:off x="2514600" y="106400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129540</xdr:rowOff>
    </xdr:from>
    <xdr:to>
      <xdr:col>19</xdr:col>
      <xdr:colOff>177800</xdr:colOff>
      <xdr:row>63</xdr:row>
      <xdr:rowOff>160020</xdr:rowOff>
    </xdr:to>
    <xdr:cxnSp macro="">
      <xdr:nvCxnSpPr>
        <xdr:cNvPr id="94" name="直線コネクタ 93">
          <a:extLst>
            <a:ext uri="{FF2B5EF4-FFF2-40B4-BE49-F238E27FC236}">
              <a16:creationId xmlns:a16="http://schemas.microsoft.com/office/drawing/2014/main" id="{5E5C3158-1CDB-4EC1-886C-7E1ECA66BEBB}"/>
            </a:ext>
          </a:extLst>
        </xdr:cNvPr>
        <xdr:cNvCxnSpPr/>
      </xdr:nvCxnSpPr>
      <xdr:spPr>
        <a:xfrm>
          <a:off x="2565400" y="10690860"/>
          <a:ext cx="78994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64</xdr:row>
      <xdr:rowOff>25400</xdr:rowOff>
    </xdr:from>
    <xdr:to>
      <xdr:col>10</xdr:col>
      <xdr:colOff>165100</xdr:colOff>
      <xdr:row>64</xdr:row>
      <xdr:rowOff>127000</xdr:rowOff>
    </xdr:to>
    <xdr:sp macro="" textlink="">
      <xdr:nvSpPr>
        <xdr:cNvPr id="95" name="楕円 94">
          <a:extLst>
            <a:ext uri="{FF2B5EF4-FFF2-40B4-BE49-F238E27FC236}">
              <a16:creationId xmlns:a16="http://schemas.microsoft.com/office/drawing/2014/main" id="{6AE99B8E-5028-4F6E-88F2-7F5886DDD903}"/>
            </a:ext>
          </a:extLst>
        </xdr:cNvPr>
        <xdr:cNvSpPr/>
      </xdr:nvSpPr>
      <xdr:spPr>
        <a:xfrm>
          <a:off x="1739900" y="10754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129540</xdr:rowOff>
    </xdr:from>
    <xdr:to>
      <xdr:col>15</xdr:col>
      <xdr:colOff>50800</xdr:colOff>
      <xdr:row>64</xdr:row>
      <xdr:rowOff>76200</xdr:rowOff>
    </xdr:to>
    <xdr:cxnSp macro="">
      <xdr:nvCxnSpPr>
        <xdr:cNvPr id="96" name="直線コネクタ 95">
          <a:extLst>
            <a:ext uri="{FF2B5EF4-FFF2-40B4-BE49-F238E27FC236}">
              <a16:creationId xmlns:a16="http://schemas.microsoft.com/office/drawing/2014/main" id="{045275F0-32C2-4427-8D1A-55313F9FFE32}"/>
            </a:ext>
          </a:extLst>
        </xdr:cNvPr>
        <xdr:cNvCxnSpPr/>
      </xdr:nvCxnSpPr>
      <xdr:spPr>
        <a:xfrm flipV="1">
          <a:off x="1790700" y="10690860"/>
          <a:ext cx="7747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86377</xdr:rowOff>
    </xdr:from>
    <xdr:ext cx="405111" cy="259045"/>
    <xdr:sp macro="" textlink="">
      <xdr:nvSpPr>
        <xdr:cNvPr id="97" name="n_1aveValue【体育館・プール】&#10;有形固定資産減価償却率">
          <a:extLst>
            <a:ext uri="{FF2B5EF4-FFF2-40B4-BE49-F238E27FC236}">
              <a16:creationId xmlns:a16="http://schemas.microsoft.com/office/drawing/2014/main" id="{355A053B-1E0B-4A9A-8F73-DDEAD6C1EC93}"/>
            </a:ext>
          </a:extLst>
        </xdr:cNvPr>
        <xdr:cNvSpPr txBox="1"/>
      </xdr:nvSpPr>
      <xdr:spPr>
        <a:xfrm>
          <a:off x="317056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78757</xdr:rowOff>
    </xdr:from>
    <xdr:ext cx="405111" cy="259045"/>
    <xdr:sp macro="" textlink="">
      <xdr:nvSpPr>
        <xdr:cNvPr id="98" name="n_2aveValue【体育館・プール】&#10;有形固定資産減価償却率">
          <a:extLst>
            <a:ext uri="{FF2B5EF4-FFF2-40B4-BE49-F238E27FC236}">
              <a16:creationId xmlns:a16="http://schemas.microsoft.com/office/drawing/2014/main" id="{1D2035C5-7D0C-4EF2-8E42-982C5164981F}"/>
            </a:ext>
          </a:extLst>
        </xdr:cNvPr>
        <xdr:cNvSpPr txBox="1"/>
      </xdr:nvSpPr>
      <xdr:spPr>
        <a:xfrm>
          <a:off x="2385704" y="9969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80662</xdr:rowOff>
    </xdr:from>
    <xdr:ext cx="405111" cy="259045"/>
    <xdr:sp macro="" textlink="">
      <xdr:nvSpPr>
        <xdr:cNvPr id="99" name="n_3aveValue【体育館・プール】&#10;有形固定資産減価償却率">
          <a:extLst>
            <a:ext uri="{FF2B5EF4-FFF2-40B4-BE49-F238E27FC236}">
              <a16:creationId xmlns:a16="http://schemas.microsoft.com/office/drawing/2014/main" id="{A2D6EC4E-BCB0-4D72-BC7A-466EAFC87AEC}"/>
            </a:ext>
          </a:extLst>
        </xdr:cNvPr>
        <xdr:cNvSpPr txBox="1"/>
      </xdr:nvSpPr>
      <xdr:spPr>
        <a:xfrm>
          <a:off x="1611004" y="9971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109237</xdr:rowOff>
    </xdr:from>
    <xdr:ext cx="405111" cy="259045"/>
    <xdr:sp macro="" textlink="">
      <xdr:nvSpPr>
        <xdr:cNvPr id="100" name="n_4aveValue【体育館・プール】&#10;有形固定資産減価償却率">
          <a:extLst>
            <a:ext uri="{FF2B5EF4-FFF2-40B4-BE49-F238E27FC236}">
              <a16:creationId xmlns:a16="http://schemas.microsoft.com/office/drawing/2014/main" id="{98B2541B-374D-4459-852E-720CE575B085}"/>
            </a:ext>
          </a:extLst>
        </xdr:cNvPr>
        <xdr:cNvSpPr txBox="1"/>
      </xdr:nvSpPr>
      <xdr:spPr>
        <a:xfrm>
          <a:off x="83630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64</xdr:row>
      <xdr:rowOff>30497</xdr:rowOff>
    </xdr:from>
    <xdr:ext cx="405111" cy="259045"/>
    <xdr:sp macro="" textlink="">
      <xdr:nvSpPr>
        <xdr:cNvPr id="101" name="n_1mainValue【体育館・プール】&#10;有形固定資産減価償却率">
          <a:extLst>
            <a:ext uri="{FF2B5EF4-FFF2-40B4-BE49-F238E27FC236}">
              <a16:creationId xmlns:a16="http://schemas.microsoft.com/office/drawing/2014/main" id="{AA3546A5-2BAC-4883-B18C-1BC182F280A4}"/>
            </a:ext>
          </a:extLst>
        </xdr:cNvPr>
        <xdr:cNvSpPr txBox="1"/>
      </xdr:nvSpPr>
      <xdr:spPr>
        <a:xfrm>
          <a:off x="3170564" y="1075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64</xdr:row>
      <xdr:rowOff>17</xdr:rowOff>
    </xdr:from>
    <xdr:ext cx="405111" cy="259045"/>
    <xdr:sp macro="" textlink="">
      <xdr:nvSpPr>
        <xdr:cNvPr id="102" name="n_2mainValue【体育館・プール】&#10;有形固定資産減価償却率">
          <a:extLst>
            <a:ext uri="{FF2B5EF4-FFF2-40B4-BE49-F238E27FC236}">
              <a16:creationId xmlns:a16="http://schemas.microsoft.com/office/drawing/2014/main" id="{FE93C876-D76F-49F1-880A-F90659729DAE}"/>
            </a:ext>
          </a:extLst>
        </xdr:cNvPr>
        <xdr:cNvSpPr txBox="1"/>
      </xdr:nvSpPr>
      <xdr:spPr>
        <a:xfrm>
          <a:off x="2385704" y="1072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69927</xdr:colOff>
      <xdr:row>64</xdr:row>
      <xdr:rowOff>118127</xdr:rowOff>
    </xdr:from>
    <xdr:ext cx="469744" cy="259045"/>
    <xdr:sp macro="" textlink="">
      <xdr:nvSpPr>
        <xdr:cNvPr id="103" name="n_3mainValue【体育館・プール】&#10;有形固定資産減価償却率">
          <a:extLst>
            <a:ext uri="{FF2B5EF4-FFF2-40B4-BE49-F238E27FC236}">
              <a16:creationId xmlns:a16="http://schemas.microsoft.com/office/drawing/2014/main" id="{70A19242-206D-4CC2-98BA-5E310376EDE9}"/>
            </a:ext>
          </a:extLst>
        </xdr:cNvPr>
        <xdr:cNvSpPr txBox="1"/>
      </xdr:nvSpPr>
      <xdr:spPr>
        <a:xfrm>
          <a:off x="1578687"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4" name="正方形/長方形 103">
          <a:extLst>
            <a:ext uri="{FF2B5EF4-FFF2-40B4-BE49-F238E27FC236}">
              <a16:creationId xmlns:a16="http://schemas.microsoft.com/office/drawing/2014/main" id="{55B5C6FE-320F-47C1-A0AF-CD98C34296A6}"/>
            </a:ext>
          </a:extLst>
        </xdr:cNvPr>
        <xdr:cNvSpPr/>
      </xdr:nvSpPr>
      <xdr:spPr>
        <a:xfrm>
          <a:off x="582676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5" name="正方形/長方形 104">
          <a:extLst>
            <a:ext uri="{FF2B5EF4-FFF2-40B4-BE49-F238E27FC236}">
              <a16:creationId xmlns:a16="http://schemas.microsoft.com/office/drawing/2014/main" id="{DF55F864-0206-4146-AED0-EABF79F25E6F}"/>
            </a:ext>
          </a:extLst>
        </xdr:cNvPr>
        <xdr:cNvSpPr/>
      </xdr:nvSpPr>
      <xdr:spPr>
        <a:xfrm>
          <a:off x="59309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6" name="正方形/長方形 105">
          <a:extLst>
            <a:ext uri="{FF2B5EF4-FFF2-40B4-BE49-F238E27FC236}">
              <a16:creationId xmlns:a16="http://schemas.microsoft.com/office/drawing/2014/main" id="{EC0EB23B-F10F-4EC2-9189-B1FCA2FD6FBF}"/>
            </a:ext>
          </a:extLst>
        </xdr:cNvPr>
        <xdr:cNvSpPr/>
      </xdr:nvSpPr>
      <xdr:spPr>
        <a:xfrm>
          <a:off x="59309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7" name="正方形/長方形 106">
          <a:extLst>
            <a:ext uri="{FF2B5EF4-FFF2-40B4-BE49-F238E27FC236}">
              <a16:creationId xmlns:a16="http://schemas.microsoft.com/office/drawing/2014/main" id="{07EAE32B-3BBB-4D32-9976-982558EABAF3}"/>
            </a:ext>
          </a:extLst>
        </xdr:cNvPr>
        <xdr:cNvSpPr/>
      </xdr:nvSpPr>
      <xdr:spPr>
        <a:xfrm>
          <a:off x="683260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8" name="正方形/長方形 107">
          <a:extLst>
            <a:ext uri="{FF2B5EF4-FFF2-40B4-BE49-F238E27FC236}">
              <a16:creationId xmlns:a16="http://schemas.microsoft.com/office/drawing/2014/main" id="{FA8052FF-4E4E-429D-8DFD-4950465EDA4E}"/>
            </a:ext>
          </a:extLst>
        </xdr:cNvPr>
        <xdr:cNvSpPr/>
      </xdr:nvSpPr>
      <xdr:spPr>
        <a:xfrm>
          <a:off x="683260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9" name="正方形/長方形 108">
          <a:extLst>
            <a:ext uri="{FF2B5EF4-FFF2-40B4-BE49-F238E27FC236}">
              <a16:creationId xmlns:a16="http://schemas.microsoft.com/office/drawing/2014/main" id="{113019F1-7EF1-41AE-9611-299E9615D4C6}"/>
            </a:ext>
          </a:extLst>
        </xdr:cNvPr>
        <xdr:cNvSpPr/>
      </xdr:nvSpPr>
      <xdr:spPr>
        <a:xfrm>
          <a:off x="7838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0" name="正方形/長方形 109">
          <a:extLst>
            <a:ext uri="{FF2B5EF4-FFF2-40B4-BE49-F238E27FC236}">
              <a16:creationId xmlns:a16="http://schemas.microsoft.com/office/drawing/2014/main" id="{861A82B7-EF57-4533-9E9B-F907B485CC13}"/>
            </a:ext>
          </a:extLst>
        </xdr:cNvPr>
        <xdr:cNvSpPr/>
      </xdr:nvSpPr>
      <xdr:spPr>
        <a:xfrm>
          <a:off x="7838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1" name="正方形/長方形 110">
          <a:extLst>
            <a:ext uri="{FF2B5EF4-FFF2-40B4-BE49-F238E27FC236}">
              <a16:creationId xmlns:a16="http://schemas.microsoft.com/office/drawing/2014/main" id="{D1E5DA0F-9148-463F-B599-9D2E97B7E844}"/>
            </a:ext>
          </a:extLst>
        </xdr:cNvPr>
        <xdr:cNvSpPr/>
      </xdr:nvSpPr>
      <xdr:spPr>
        <a:xfrm>
          <a:off x="582676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2" name="テキスト ボックス 111">
          <a:extLst>
            <a:ext uri="{FF2B5EF4-FFF2-40B4-BE49-F238E27FC236}">
              <a16:creationId xmlns:a16="http://schemas.microsoft.com/office/drawing/2014/main" id="{6B32FEA8-F916-429F-B55D-2115386B0981}"/>
            </a:ext>
          </a:extLst>
        </xdr:cNvPr>
        <xdr:cNvSpPr txBox="1"/>
      </xdr:nvSpPr>
      <xdr:spPr>
        <a:xfrm>
          <a:off x="578866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3" name="直線コネクタ 112">
          <a:extLst>
            <a:ext uri="{FF2B5EF4-FFF2-40B4-BE49-F238E27FC236}">
              <a16:creationId xmlns:a16="http://schemas.microsoft.com/office/drawing/2014/main" id="{58B3AEA7-06C2-4B68-9757-A26CB6981C78}"/>
            </a:ext>
          </a:extLst>
        </xdr:cNvPr>
        <xdr:cNvCxnSpPr/>
      </xdr:nvCxnSpPr>
      <xdr:spPr>
        <a:xfrm>
          <a:off x="5826760" y="1117854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4" name="直線コネクタ 113">
          <a:extLst>
            <a:ext uri="{FF2B5EF4-FFF2-40B4-BE49-F238E27FC236}">
              <a16:creationId xmlns:a16="http://schemas.microsoft.com/office/drawing/2014/main" id="{50702EFB-B283-40CF-BA05-59994576A825}"/>
            </a:ext>
          </a:extLst>
        </xdr:cNvPr>
        <xdr:cNvCxnSpPr/>
      </xdr:nvCxnSpPr>
      <xdr:spPr>
        <a:xfrm>
          <a:off x="5826760" y="10859588"/>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5" name="テキスト ボックス 114">
          <a:extLst>
            <a:ext uri="{FF2B5EF4-FFF2-40B4-BE49-F238E27FC236}">
              <a16:creationId xmlns:a16="http://schemas.microsoft.com/office/drawing/2014/main" id="{A9ED1439-3769-49D3-A65D-8FE94E3127BC}"/>
            </a:ext>
          </a:extLst>
        </xdr:cNvPr>
        <xdr:cNvSpPr txBox="1"/>
      </xdr:nvSpPr>
      <xdr:spPr>
        <a:xfrm>
          <a:off x="5405301" y="1072117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16" name="直線コネクタ 115">
          <a:extLst>
            <a:ext uri="{FF2B5EF4-FFF2-40B4-BE49-F238E27FC236}">
              <a16:creationId xmlns:a16="http://schemas.microsoft.com/office/drawing/2014/main" id="{8D8AEE99-FDA9-49F4-9E79-8E2F6F2790F2}"/>
            </a:ext>
          </a:extLst>
        </xdr:cNvPr>
        <xdr:cNvCxnSpPr/>
      </xdr:nvCxnSpPr>
      <xdr:spPr>
        <a:xfrm>
          <a:off x="5826760" y="10540637"/>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17" name="テキスト ボックス 116">
          <a:extLst>
            <a:ext uri="{FF2B5EF4-FFF2-40B4-BE49-F238E27FC236}">
              <a16:creationId xmlns:a16="http://schemas.microsoft.com/office/drawing/2014/main" id="{79433A7E-49C9-4DCF-B901-6C48A6C2F1EE}"/>
            </a:ext>
          </a:extLst>
        </xdr:cNvPr>
        <xdr:cNvSpPr txBox="1"/>
      </xdr:nvSpPr>
      <xdr:spPr>
        <a:xfrm>
          <a:off x="5405301" y="1039841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8" name="直線コネクタ 117">
          <a:extLst>
            <a:ext uri="{FF2B5EF4-FFF2-40B4-BE49-F238E27FC236}">
              <a16:creationId xmlns:a16="http://schemas.microsoft.com/office/drawing/2014/main" id="{8DFCA008-4500-47EF-96ED-674A3DD60D5B}"/>
            </a:ext>
          </a:extLst>
        </xdr:cNvPr>
        <xdr:cNvCxnSpPr/>
      </xdr:nvCxnSpPr>
      <xdr:spPr>
        <a:xfrm>
          <a:off x="5826760" y="1022168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9" name="テキスト ボックス 118">
          <a:extLst>
            <a:ext uri="{FF2B5EF4-FFF2-40B4-BE49-F238E27FC236}">
              <a16:creationId xmlns:a16="http://schemas.microsoft.com/office/drawing/2014/main" id="{48A16F90-919E-4CC0-A231-5A03B94FE34C}"/>
            </a:ext>
          </a:extLst>
        </xdr:cNvPr>
        <xdr:cNvSpPr txBox="1"/>
      </xdr:nvSpPr>
      <xdr:spPr>
        <a:xfrm>
          <a:off x="5405301" y="1007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0" name="直線コネクタ 119">
          <a:extLst>
            <a:ext uri="{FF2B5EF4-FFF2-40B4-BE49-F238E27FC236}">
              <a16:creationId xmlns:a16="http://schemas.microsoft.com/office/drawing/2014/main" id="{EBFDAB2D-7982-4F4D-AEB0-D4CC79C4C446}"/>
            </a:ext>
          </a:extLst>
        </xdr:cNvPr>
        <xdr:cNvCxnSpPr/>
      </xdr:nvCxnSpPr>
      <xdr:spPr>
        <a:xfrm>
          <a:off x="5826760" y="9898925"/>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1" name="テキスト ボックス 120">
          <a:extLst>
            <a:ext uri="{FF2B5EF4-FFF2-40B4-BE49-F238E27FC236}">
              <a16:creationId xmlns:a16="http://schemas.microsoft.com/office/drawing/2014/main" id="{D1600C91-EADD-46E3-B88E-E6F356ED1FD1}"/>
            </a:ext>
          </a:extLst>
        </xdr:cNvPr>
        <xdr:cNvSpPr txBox="1"/>
      </xdr:nvSpPr>
      <xdr:spPr>
        <a:xfrm>
          <a:off x="5405301" y="97605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2" name="直線コネクタ 121">
          <a:extLst>
            <a:ext uri="{FF2B5EF4-FFF2-40B4-BE49-F238E27FC236}">
              <a16:creationId xmlns:a16="http://schemas.microsoft.com/office/drawing/2014/main" id="{40236E22-3785-4336-B93D-F087BEC036E1}"/>
            </a:ext>
          </a:extLst>
        </xdr:cNvPr>
        <xdr:cNvCxnSpPr/>
      </xdr:nvCxnSpPr>
      <xdr:spPr>
        <a:xfrm>
          <a:off x="5826760" y="9579973"/>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3" name="テキスト ボックス 122">
          <a:extLst>
            <a:ext uri="{FF2B5EF4-FFF2-40B4-BE49-F238E27FC236}">
              <a16:creationId xmlns:a16="http://schemas.microsoft.com/office/drawing/2014/main" id="{CA0B8833-902D-49F2-A413-340B1D9F7831}"/>
            </a:ext>
          </a:extLst>
        </xdr:cNvPr>
        <xdr:cNvSpPr txBox="1"/>
      </xdr:nvSpPr>
      <xdr:spPr>
        <a:xfrm>
          <a:off x="5405301" y="944156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4" name="直線コネクタ 123">
          <a:extLst>
            <a:ext uri="{FF2B5EF4-FFF2-40B4-BE49-F238E27FC236}">
              <a16:creationId xmlns:a16="http://schemas.microsoft.com/office/drawing/2014/main" id="{AC8AB835-2765-4504-90C4-B570F9983112}"/>
            </a:ext>
          </a:extLst>
        </xdr:cNvPr>
        <xdr:cNvCxnSpPr/>
      </xdr:nvCxnSpPr>
      <xdr:spPr>
        <a:xfrm>
          <a:off x="5826760" y="9261022"/>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5" name="テキスト ボックス 124">
          <a:extLst>
            <a:ext uri="{FF2B5EF4-FFF2-40B4-BE49-F238E27FC236}">
              <a16:creationId xmlns:a16="http://schemas.microsoft.com/office/drawing/2014/main" id="{18D07500-BF99-49E4-8851-114E34516CCE}"/>
            </a:ext>
          </a:extLst>
        </xdr:cNvPr>
        <xdr:cNvSpPr txBox="1"/>
      </xdr:nvSpPr>
      <xdr:spPr>
        <a:xfrm>
          <a:off x="5405301" y="912260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6" name="直線コネクタ 125">
          <a:extLst>
            <a:ext uri="{FF2B5EF4-FFF2-40B4-BE49-F238E27FC236}">
              <a16:creationId xmlns:a16="http://schemas.microsoft.com/office/drawing/2014/main" id="{94D32CBB-AFA2-4FDA-9592-5457CC96DF0B}"/>
            </a:ext>
          </a:extLst>
        </xdr:cNvPr>
        <xdr:cNvCxnSpPr/>
      </xdr:nvCxnSpPr>
      <xdr:spPr>
        <a:xfrm>
          <a:off x="5826760" y="8942070"/>
          <a:ext cx="4114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7" name="テキスト ボックス 126">
          <a:extLst>
            <a:ext uri="{FF2B5EF4-FFF2-40B4-BE49-F238E27FC236}">
              <a16:creationId xmlns:a16="http://schemas.microsoft.com/office/drawing/2014/main" id="{0DF0741F-FE7F-4300-A5FC-5DD1756429E7}"/>
            </a:ext>
          </a:extLst>
        </xdr:cNvPr>
        <xdr:cNvSpPr txBox="1"/>
      </xdr:nvSpPr>
      <xdr:spPr>
        <a:xfrm>
          <a:off x="540530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8" name="【体育館・プール】&#10;一人当たり面積グラフ枠">
          <a:extLst>
            <a:ext uri="{FF2B5EF4-FFF2-40B4-BE49-F238E27FC236}">
              <a16:creationId xmlns:a16="http://schemas.microsoft.com/office/drawing/2014/main" id="{2C7AD28E-8ADD-4FDF-B8DE-A9362ADF3232}"/>
            </a:ext>
          </a:extLst>
        </xdr:cNvPr>
        <xdr:cNvSpPr/>
      </xdr:nvSpPr>
      <xdr:spPr>
        <a:xfrm>
          <a:off x="582676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47353</xdr:rowOff>
    </xdr:from>
    <xdr:to>
      <xdr:col>54</xdr:col>
      <xdr:colOff>189865</xdr:colOff>
      <xdr:row>64</xdr:row>
      <xdr:rowOff>98951</xdr:rowOff>
    </xdr:to>
    <xdr:cxnSp macro="">
      <xdr:nvCxnSpPr>
        <xdr:cNvPr id="129" name="直線コネクタ 128">
          <a:extLst>
            <a:ext uri="{FF2B5EF4-FFF2-40B4-BE49-F238E27FC236}">
              <a16:creationId xmlns:a16="http://schemas.microsoft.com/office/drawing/2014/main" id="{35E623CF-BF33-4B00-B3F3-4377D3B70849}"/>
            </a:ext>
          </a:extLst>
        </xdr:cNvPr>
        <xdr:cNvCxnSpPr/>
      </xdr:nvCxnSpPr>
      <xdr:spPr>
        <a:xfrm flipV="1">
          <a:off x="9219565" y="9267553"/>
          <a:ext cx="0" cy="15603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102778</xdr:rowOff>
    </xdr:from>
    <xdr:ext cx="469744" cy="259045"/>
    <xdr:sp macro="" textlink="">
      <xdr:nvSpPr>
        <xdr:cNvPr id="130" name="【体育館・プール】&#10;一人当たり面積最小値テキスト">
          <a:extLst>
            <a:ext uri="{FF2B5EF4-FFF2-40B4-BE49-F238E27FC236}">
              <a16:creationId xmlns:a16="http://schemas.microsoft.com/office/drawing/2014/main" id="{D32EDA63-8678-4502-8D16-FC8590E0F1E2}"/>
            </a:ext>
          </a:extLst>
        </xdr:cNvPr>
        <xdr:cNvSpPr txBox="1"/>
      </xdr:nvSpPr>
      <xdr:spPr>
        <a:xfrm>
          <a:off x="9258300" y="10831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98951</xdr:rowOff>
    </xdr:from>
    <xdr:to>
      <xdr:col>55</xdr:col>
      <xdr:colOff>88900</xdr:colOff>
      <xdr:row>64</xdr:row>
      <xdr:rowOff>98951</xdr:rowOff>
    </xdr:to>
    <xdr:cxnSp macro="">
      <xdr:nvCxnSpPr>
        <xdr:cNvPr id="131" name="直線コネクタ 130">
          <a:extLst>
            <a:ext uri="{FF2B5EF4-FFF2-40B4-BE49-F238E27FC236}">
              <a16:creationId xmlns:a16="http://schemas.microsoft.com/office/drawing/2014/main" id="{250F4C0E-5F18-4CD5-B24F-7AC5C93C9945}"/>
            </a:ext>
          </a:extLst>
        </xdr:cNvPr>
        <xdr:cNvCxnSpPr/>
      </xdr:nvCxnSpPr>
      <xdr:spPr>
        <a:xfrm>
          <a:off x="9154160" y="1082791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165480</xdr:rowOff>
    </xdr:from>
    <xdr:ext cx="469744" cy="259045"/>
    <xdr:sp macro="" textlink="">
      <xdr:nvSpPr>
        <xdr:cNvPr id="132" name="【体育館・プール】&#10;一人当たり面積最大値テキスト">
          <a:extLst>
            <a:ext uri="{FF2B5EF4-FFF2-40B4-BE49-F238E27FC236}">
              <a16:creationId xmlns:a16="http://schemas.microsoft.com/office/drawing/2014/main" id="{0B261FDC-FBA1-419E-AEE6-93E80EBB09B1}"/>
            </a:ext>
          </a:extLst>
        </xdr:cNvPr>
        <xdr:cNvSpPr txBox="1"/>
      </xdr:nvSpPr>
      <xdr:spPr>
        <a:xfrm>
          <a:off x="9258300" y="9050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47353</xdr:rowOff>
    </xdr:from>
    <xdr:to>
      <xdr:col>55</xdr:col>
      <xdr:colOff>88900</xdr:colOff>
      <xdr:row>55</xdr:row>
      <xdr:rowOff>47353</xdr:rowOff>
    </xdr:to>
    <xdr:cxnSp macro="">
      <xdr:nvCxnSpPr>
        <xdr:cNvPr id="133" name="直線コネクタ 132">
          <a:extLst>
            <a:ext uri="{FF2B5EF4-FFF2-40B4-BE49-F238E27FC236}">
              <a16:creationId xmlns:a16="http://schemas.microsoft.com/office/drawing/2014/main" id="{0CE61CD1-EF53-4D02-833E-842B1FCEB4A3}"/>
            </a:ext>
          </a:extLst>
        </xdr:cNvPr>
        <xdr:cNvCxnSpPr/>
      </xdr:nvCxnSpPr>
      <xdr:spPr>
        <a:xfrm>
          <a:off x="9154160" y="926755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37355</xdr:rowOff>
    </xdr:from>
    <xdr:ext cx="469744" cy="259045"/>
    <xdr:sp macro="" textlink="">
      <xdr:nvSpPr>
        <xdr:cNvPr id="134" name="【体育館・プール】&#10;一人当たり面積平均値テキスト">
          <a:extLst>
            <a:ext uri="{FF2B5EF4-FFF2-40B4-BE49-F238E27FC236}">
              <a16:creationId xmlns:a16="http://schemas.microsoft.com/office/drawing/2014/main" id="{8004156B-D879-4729-9333-A6D67D2699CA}"/>
            </a:ext>
          </a:extLst>
        </xdr:cNvPr>
        <xdr:cNvSpPr txBox="1"/>
      </xdr:nvSpPr>
      <xdr:spPr>
        <a:xfrm>
          <a:off x="9258300" y="104310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58928</xdr:rowOff>
    </xdr:from>
    <xdr:to>
      <xdr:col>55</xdr:col>
      <xdr:colOff>50800</xdr:colOff>
      <xdr:row>62</xdr:row>
      <xdr:rowOff>160528</xdr:rowOff>
    </xdr:to>
    <xdr:sp macro="" textlink="">
      <xdr:nvSpPr>
        <xdr:cNvPr id="135" name="フローチャート: 判断 134">
          <a:extLst>
            <a:ext uri="{FF2B5EF4-FFF2-40B4-BE49-F238E27FC236}">
              <a16:creationId xmlns:a16="http://schemas.microsoft.com/office/drawing/2014/main" id="{2BDCA5A8-4877-4AE7-BC82-B0337A917C4A}"/>
            </a:ext>
          </a:extLst>
        </xdr:cNvPr>
        <xdr:cNvSpPr/>
      </xdr:nvSpPr>
      <xdr:spPr>
        <a:xfrm>
          <a:off x="9192260" y="10452608"/>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77543</xdr:rowOff>
    </xdr:from>
    <xdr:to>
      <xdr:col>50</xdr:col>
      <xdr:colOff>165100</xdr:colOff>
      <xdr:row>63</xdr:row>
      <xdr:rowOff>7693</xdr:rowOff>
    </xdr:to>
    <xdr:sp macro="" textlink="">
      <xdr:nvSpPr>
        <xdr:cNvPr id="136" name="フローチャート: 判断 135">
          <a:extLst>
            <a:ext uri="{FF2B5EF4-FFF2-40B4-BE49-F238E27FC236}">
              <a16:creationId xmlns:a16="http://schemas.microsoft.com/office/drawing/2014/main" id="{65964CBF-FD6C-42A8-9E56-FFE41E490604}"/>
            </a:ext>
          </a:extLst>
        </xdr:cNvPr>
        <xdr:cNvSpPr/>
      </xdr:nvSpPr>
      <xdr:spPr>
        <a:xfrm>
          <a:off x="8445500" y="10471223"/>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92565</xdr:rowOff>
    </xdr:from>
    <xdr:to>
      <xdr:col>46</xdr:col>
      <xdr:colOff>38100</xdr:colOff>
      <xdr:row>63</xdr:row>
      <xdr:rowOff>22715</xdr:rowOff>
    </xdr:to>
    <xdr:sp macro="" textlink="">
      <xdr:nvSpPr>
        <xdr:cNvPr id="137" name="フローチャート: 判断 136">
          <a:extLst>
            <a:ext uri="{FF2B5EF4-FFF2-40B4-BE49-F238E27FC236}">
              <a16:creationId xmlns:a16="http://schemas.microsoft.com/office/drawing/2014/main" id="{B0F6F6F0-7843-48CE-803D-D9837446B948}"/>
            </a:ext>
          </a:extLst>
        </xdr:cNvPr>
        <xdr:cNvSpPr/>
      </xdr:nvSpPr>
      <xdr:spPr>
        <a:xfrm>
          <a:off x="7670800" y="1048624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94197</xdr:rowOff>
    </xdr:from>
    <xdr:to>
      <xdr:col>41</xdr:col>
      <xdr:colOff>101600</xdr:colOff>
      <xdr:row>63</xdr:row>
      <xdr:rowOff>24347</xdr:rowOff>
    </xdr:to>
    <xdr:sp macro="" textlink="">
      <xdr:nvSpPr>
        <xdr:cNvPr id="138" name="フローチャート: 判断 137">
          <a:extLst>
            <a:ext uri="{FF2B5EF4-FFF2-40B4-BE49-F238E27FC236}">
              <a16:creationId xmlns:a16="http://schemas.microsoft.com/office/drawing/2014/main" id="{A41F04EA-3D79-4BB4-BDA3-23DB7B096157}"/>
            </a:ext>
          </a:extLst>
        </xdr:cNvPr>
        <xdr:cNvSpPr/>
      </xdr:nvSpPr>
      <xdr:spPr>
        <a:xfrm>
          <a:off x="6873240" y="10487877"/>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90932</xdr:rowOff>
    </xdr:from>
    <xdr:to>
      <xdr:col>36</xdr:col>
      <xdr:colOff>165100</xdr:colOff>
      <xdr:row>63</xdr:row>
      <xdr:rowOff>21082</xdr:rowOff>
    </xdr:to>
    <xdr:sp macro="" textlink="">
      <xdr:nvSpPr>
        <xdr:cNvPr id="139" name="フローチャート: 判断 138">
          <a:extLst>
            <a:ext uri="{FF2B5EF4-FFF2-40B4-BE49-F238E27FC236}">
              <a16:creationId xmlns:a16="http://schemas.microsoft.com/office/drawing/2014/main" id="{A336259F-43A7-4815-BA78-A8CD445A3FE3}"/>
            </a:ext>
          </a:extLst>
        </xdr:cNvPr>
        <xdr:cNvSpPr/>
      </xdr:nvSpPr>
      <xdr:spPr>
        <a:xfrm>
          <a:off x="6098540" y="10484612"/>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DEB2BB6-A91A-40EE-9CF7-4B8B41A45051}"/>
            </a:ext>
          </a:extLst>
        </xdr:cNvPr>
        <xdr:cNvSpPr txBox="1"/>
      </xdr:nvSpPr>
      <xdr:spPr>
        <a:xfrm>
          <a:off x="90525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D28AF583-3D58-48B6-A1F1-928208E50229}"/>
            </a:ext>
          </a:extLst>
        </xdr:cNvPr>
        <xdr:cNvSpPr txBox="1"/>
      </xdr:nvSpPr>
      <xdr:spPr>
        <a:xfrm>
          <a:off x="83286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3E5F8A44-7F3C-4B87-B548-B560428C61F4}"/>
            </a:ext>
          </a:extLst>
        </xdr:cNvPr>
        <xdr:cNvSpPr txBox="1"/>
      </xdr:nvSpPr>
      <xdr:spPr>
        <a:xfrm>
          <a:off x="75463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B6BC88E9-F239-4959-9478-BBCC9DFBB0A2}"/>
            </a:ext>
          </a:extLst>
        </xdr:cNvPr>
        <xdr:cNvSpPr txBox="1"/>
      </xdr:nvSpPr>
      <xdr:spPr>
        <a:xfrm>
          <a:off x="67564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9536C0D2-5516-4148-A325-D5E9965776CC}"/>
            </a:ext>
          </a:extLst>
        </xdr:cNvPr>
        <xdr:cNvSpPr txBox="1"/>
      </xdr:nvSpPr>
      <xdr:spPr>
        <a:xfrm>
          <a:off x="59817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85054</xdr:rowOff>
    </xdr:from>
    <xdr:to>
      <xdr:col>55</xdr:col>
      <xdr:colOff>50800</xdr:colOff>
      <xdr:row>57</xdr:row>
      <xdr:rowOff>15204</xdr:rowOff>
    </xdr:to>
    <xdr:sp macro="" textlink="">
      <xdr:nvSpPr>
        <xdr:cNvPr id="145" name="楕円 144">
          <a:extLst>
            <a:ext uri="{FF2B5EF4-FFF2-40B4-BE49-F238E27FC236}">
              <a16:creationId xmlns:a16="http://schemas.microsoft.com/office/drawing/2014/main" id="{9166C461-7A09-4FC2-AF5D-2C31FA40F53D}"/>
            </a:ext>
          </a:extLst>
        </xdr:cNvPr>
        <xdr:cNvSpPr/>
      </xdr:nvSpPr>
      <xdr:spPr>
        <a:xfrm>
          <a:off x="9192260" y="9472894"/>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55</xdr:row>
      <xdr:rowOff>107931</xdr:rowOff>
    </xdr:from>
    <xdr:ext cx="469744" cy="259045"/>
    <xdr:sp macro="" textlink="">
      <xdr:nvSpPr>
        <xdr:cNvPr id="146" name="【体育館・プール】&#10;一人当たり面積該当値テキスト">
          <a:extLst>
            <a:ext uri="{FF2B5EF4-FFF2-40B4-BE49-F238E27FC236}">
              <a16:creationId xmlns:a16="http://schemas.microsoft.com/office/drawing/2014/main" id="{5A6BCB12-1C83-46C0-B2A0-B8275EB3D4F6}"/>
            </a:ext>
          </a:extLst>
        </xdr:cNvPr>
        <xdr:cNvSpPr txBox="1"/>
      </xdr:nvSpPr>
      <xdr:spPr>
        <a:xfrm>
          <a:off x="9258300" y="9328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9942</xdr:rowOff>
    </xdr:from>
    <xdr:to>
      <xdr:col>50</xdr:col>
      <xdr:colOff>165100</xdr:colOff>
      <xdr:row>62</xdr:row>
      <xdr:rowOff>111542</xdr:rowOff>
    </xdr:to>
    <xdr:sp macro="" textlink="">
      <xdr:nvSpPr>
        <xdr:cNvPr id="147" name="楕円 146">
          <a:extLst>
            <a:ext uri="{FF2B5EF4-FFF2-40B4-BE49-F238E27FC236}">
              <a16:creationId xmlns:a16="http://schemas.microsoft.com/office/drawing/2014/main" id="{33193FEB-15D4-472B-B604-5EC1DC951BC0}"/>
            </a:ext>
          </a:extLst>
        </xdr:cNvPr>
        <xdr:cNvSpPr/>
      </xdr:nvSpPr>
      <xdr:spPr>
        <a:xfrm>
          <a:off x="8445500" y="1040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56</xdr:row>
      <xdr:rowOff>135854</xdr:rowOff>
    </xdr:from>
    <xdr:to>
      <xdr:col>55</xdr:col>
      <xdr:colOff>0</xdr:colOff>
      <xdr:row>62</xdr:row>
      <xdr:rowOff>60742</xdr:rowOff>
    </xdr:to>
    <xdr:cxnSp macro="">
      <xdr:nvCxnSpPr>
        <xdr:cNvPr id="148" name="直線コネクタ 147">
          <a:extLst>
            <a:ext uri="{FF2B5EF4-FFF2-40B4-BE49-F238E27FC236}">
              <a16:creationId xmlns:a16="http://schemas.microsoft.com/office/drawing/2014/main" id="{30808BF6-4655-4939-BB0E-0CDDB8D630D8}"/>
            </a:ext>
          </a:extLst>
        </xdr:cNvPr>
        <xdr:cNvCxnSpPr/>
      </xdr:nvCxnSpPr>
      <xdr:spPr>
        <a:xfrm flipV="1">
          <a:off x="8496300" y="9523694"/>
          <a:ext cx="723900" cy="930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20393</xdr:rowOff>
    </xdr:from>
    <xdr:to>
      <xdr:col>46</xdr:col>
      <xdr:colOff>38100</xdr:colOff>
      <xdr:row>62</xdr:row>
      <xdr:rowOff>121993</xdr:rowOff>
    </xdr:to>
    <xdr:sp macro="" textlink="">
      <xdr:nvSpPr>
        <xdr:cNvPr id="149" name="楕円 148">
          <a:extLst>
            <a:ext uri="{FF2B5EF4-FFF2-40B4-BE49-F238E27FC236}">
              <a16:creationId xmlns:a16="http://schemas.microsoft.com/office/drawing/2014/main" id="{C43848A4-ACC3-45F4-88DA-50BF75626784}"/>
            </a:ext>
          </a:extLst>
        </xdr:cNvPr>
        <xdr:cNvSpPr/>
      </xdr:nvSpPr>
      <xdr:spPr>
        <a:xfrm>
          <a:off x="7670800" y="10414073"/>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60742</xdr:rowOff>
    </xdr:from>
    <xdr:to>
      <xdr:col>50</xdr:col>
      <xdr:colOff>114300</xdr:colOff>
      <xdr:row>62</xdr:row>
      <xdr:rowOff>71193</xdr:rowOff>
    </xdr:to>
    <xdr:cxnSp macro="">
      <xdr:nvCxnSpPr>
        <xdr:cNvPr id="150" name="直線コネクタ 149">
          <a:extLst>
            <a:ext uri="{FF2B5EF4-FFF2-40B4-BE49-F238E27FC236}">
              <a16:creationId xmlns:a16="http://schemas.microsoft.com/office/drawing/2014/main" id="{15CD74E4-1D63-4E57-8026-A2C5F522CDD4}"/>
            </a:ext>
          </a:extLst>
        </xdr:cNvPr>
        <xdr:cNvCxnSpPr/>
      </xdr:nvCxnSpPr>
      <xdr:spPr>
        <a:xfrm flipV="1">
          <a:off x="7713980" y="10454422"/>
          <a:ext cx="78232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35415</xdr:rowOff>
    </xdr:from>
    <xdr:to>
      <xdr:col>41</xdr:col>
      <xdr:colOff>101600</xdr:colOff>
      <xdr:row>62</xdr:row>
      <xdr:rowOff>137015</xdr:rowOff>
    </xdr:to>
    <xdr:sp macro="" textlink="">
      <xdr:nvSpPr>
        <xdr:cNvPr id="151" name="楕円 150">
          <a:extLst>
            <a:ext uri="{FF2B5EF4-FFF2-40B4-BE49-F238E27FC236}">
              <a16:creationId xmlns:a16="http://schemas.microsoft.com/office/drawing/2014/main" id="{8CF4FF2B-6957-4CEC-B390-43F70D659847}"/>
            </a:ext>
          </a:extLst>
        </xdr:cNvPr>
        <xdr:cNvSpPr/>
      </xdr:nvSpPr>
      <xdr:spPr>
        <a:xfrm>
          <a:off x="6873240" y="1042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71193</xdr:rowOff>
    </xdr:from>
    <xdr:to>
      <xdr:col>45</xdr:col>
      <xdr:colOff>177800</xdr:colOff>
      <xdr:row>62</xdr:row>
      <xdr:rowOff>86215</xdr:rowOff>
    </xdr:to>
    <xdr:cxnSp macro="">
      <xdr:nvCxnSpPr>
        <xdr:cNvPr id="152" name="直線コネクタ 151">
          <a:extLst>
            <a:ext uri="{FF2B5EF4-FFF2-40B4-BE49-F238E27FC236}">
              <a16:creationId xmlns:a16="http://schemas.microsoft.com/office/drawing/2014/main" id="{57D8541E-CCC2-4A81-BDED-16E6F993C47A}"/>
            </a:ext>
          </a:extLst>
        </xdr:cNvPr>
        <xdr:cNvCxnSpPr/>
      </xdr:nvCxnSpPr>
      <xdr:spPr>
        <a:xfrm flipV="1">
          <a:off x="6924040" y="10464873"/>
          <a:ext cx="78994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170270</xdr:rowOff>
    </xdr:from>
    <xdr:ext cx="469744" cy="259045"/>
    <xdr:sp macro="" textlink="">
      <xdr:nvSpPr>
        <xdr:cNvPr id="153" name="n_1aveValue【体育館・プール】&#10;一人当たり面積">
          <a:extLst>
            <a:ext uri="{FF2B5EF4-FFF2-40B4-BE49-F238E27FC236}">
              <a16:creationId xmlns:a16="http://schemas.microsoft.com/office/drawing/2014/main" id="{24013098-653E-4F12-9C21-3DA881D2EB13}"/>
            </a:ext>
          </a:extLst>
        </xdr:cNvPr>
        <xdr:cNvSpPr txBox="1"/>
      </xdr:nvSpPr>
      <xdr:spPr>
        <a:xfrm>
          <a:off x="8271587" y="10563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13842</xdr:rowOff>
    </xdr:from>
    <xdr:ext cx="469744" cy="259045"/>
    <xdr:sp macro="" textlink="">
      <xdr:nvSpPr>
        <xdr:cNvPr id="154" name="n_2aveValue【体育館・プール】&#10;一人当たり面積">
          <a:extLst>
            <a:ext uri="{FF2B5EF4-FFF2-40B4-BE49-F238E27FC236}">
              <a16:creationId xmlns:a16="http://schemas.microsoft.com/office/drawing/2014/main" id="{BC4DD432-1CAA-48DD-A59E-EAD5FBBD02BB}"/>
            </a:ext>
          </a:extLst>
        </xdr:cNvPr>
        <xdr:cNvSpPr txBox="1"/>
      </xdr:nvSpPr>
      <xdr:spPr>
        <a:xfrm>
          <a:off x="7509587" y="1057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15474</xdr:rowOff>
    </xdr:from>
    <xdr:ext cx="469744" cy="259045"/>
    <xdr:sp macro="" textlink="">
      <xdr:nvSpPr>
        <xdr:cNvPr id="155" name="n_3aveValue【体育館・プール】&#10;一人当たり面積">
          <a:extLst>
            <a:ext uri="{FF2B5EF4-FFF2-40B4-BE49-F238E27FC236}">
              <a16:creationId xmlns:a16="http://schemas.microsoft.com/office/drawing/2014/main" id="{CFB29B83-B2C4-4232-AEE6-311C32EA1F98}"/>
            </a:ext>
          </a:extLst>
        </xdr:cNvPr>
        <xdr:cNvSpPr txBox="1"/>
      </xdr:nvSpPr>
      <xdr:spPr>
        <a:xfrm>
          <a:off x="6712027" y="10576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37609</xdr:rowOff>
    </xdr:from>
    <xdr:ext cx="469744" cy="259045"/>
    <xdr:sp macro="" textlink="">
      <xdr:nvSpPr>
        <xdr:cNvPr id="156" name="n_4aveValue【体育館・プール】&#10;一人当たり面積">
          <a:extLst>
            <a:ext uri="{FF2B5EF4-FFF2-40B4-BE49-F238E27FC236}">
              <a16:creationId xmlns:a16="http://schemas.microsoft.com/office/drawing/2014/main" id="{044FF190-F683-4C06-95C7-142E0C149AB7}"/>
            </a:ext>
          </a:extLst>
        </xdr:cNvPr>
        <xdr:cNvSpPr txBox="1"/>
      </xdr:nvSpPr>
      <xdr:spPr>
        <a:xfrm>
          <a:off x="5937327" y="1026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128069</xdr:rowOff>
    </xdr:from>
    <xdr:ext cx="469744" cy="259045"/>
    <xdr:sp macro="" textlink="">
      <xdr:nvSpPr>
        <xdr:cNvPr id="157" name="n_1mainValue【体育館・プール】&#10;一人当たり面積">
          <a:extLst>
            <a:ext uri="{FF2B5EF4-FFF2-40B4-BE49-F238E27FC236}">
              <a16:creationId xmlns:a16="http://schemas.microsoft.com/office/drawing/2014/main" id="{EB18EBE8-90A0-483B-84F5-584382996995}"/>
            </a:ext>
          </a:extLst>
        </xdr:cNvPr>
        <xdr:cNvSpPr txBox="1"/>
      </xdr:nvSpPr>
      <xdr:spPr>
        <a:xfrm>
          <a:off x="8271587" y="10186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138520</xdr:rowOff>
    </xdr:from>
    <xdr:ext cx="469744" cy="259045"/>
    <xdr:sp macro="" textlink="">
      <xdr:nvSpPr>
        <xdr:cNvPr id="158" name="n_2mainValue【体育館・プール】&#10;一人当たり面積">
          <a:extLst>
            <a:ext uri="{FF2B5EF4-FFF2-40B4-BE49-F238E27FC236}">
              <a16:creationId xmlns:a16="http://schemas.microsoft.com/office/drawing/2014/main" id="{B23E3925-BACE-4E00-843B-859E708FD535}"/>
            </a:ext>
          </a:extLst>
        </xdr:cNvPr>
        <xdr:cNvSpPr txBox="1"/>
      </xdr:nvSpPr>
      <xdr:spPr>
        <a:xfrm>
          <a:off x="7509587" y="1019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153542</xdr:rowOff>
    </xdr:from>
    <xdr:ext cx="469744" cy="259045"/>
    <xdr:sp macro="" textlink="">
      <xdr:nvSpPr>
        <xdr:cNvPr id="159" name="n_3mainValue【体育館・プール】&#10;一人当たり面積">
          <a:extLst>
            <a:ext uri="{FF2B5EF4-FFF2-40B4-BE49-F238E27FC236}">
              <a16:creationId xmlns:a16="http://schemas.microsoft.com/office/drawing/2014/main" id="{AB86E7D2-22A2-41CF-8BA1-59838E26068F}"/>
            </a:ext>
          </a:extLst>
        </xdr:cNvPr>
        <xdr:cNvSpPr txBox="1"/>
      </xdr:nvSpPr>
      <xdr:spPr>
        <a:xfrm>
          <a:off x="6712027" y="10211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0" name="正方形/長方形 159">
          <a:extLst>
            <a:ext uri="{FF2B5EF4-FFF2-40B4-BE49-F238E27FC236}">
              <a16:creationId xmlns:a16="http://schemas.microsoft.com/office/drawing/2014/main" id="{050D6BC7-9DAC-40D4-83BC-DF8B1BED39C3}"/>
            </a:ext>
          </a:extLst>
        </xdr:cNvPr>
        <xdr:cNvSpPr/>
      </xdr:nvSpPr>
      <xdr:spPr>
        <a:xfrm>
          <a:off x="67056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1" name="正方形/長方形 160">
          <a:extLst>
            <a:ext uri="{FF2B5EF4-FFF2-40B4-BE49-F238E27FC236}">
              <a16:creationId xmlns:a16="http://schemas.microsoft.com/office/drawing/2014/main" id="{21CC27CE-6177-47E3-A23C-2AD55D1C57A4}"/>
            </a:ext>
          </a:extLst>
        </xdr:cNvPr>
        <xdr:cNvSpPr/>
      </xdr:nvSpPr>
      <xdr:spPr>
        <a:xfrm>
          <a:off x="79756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2" name="正方形/長方形 161">
          <a:extLst>
            <a:ext uri="{FF2B5EF4-FFF2-40B4-BE49-F238E27FC236}">
              <a16:creationId xmlns:a16="http://schemas.microsoft.com/office/drawing/2014/main" id="{AC563AC3-6643-44EF-86D4-70691D76A33E}"/>
            </a:ext>
          </a:extLst>
        </xdr:cNvPr>
        <xdr:cNvSpPr/>
      </xdr:nvSpPr>
      <xdr:spPr>
        <a:xfrm>
          <a:off x="79756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3" name="正方形/長方形 162">
          <a:extLst>
            <a:ext uri="{FF2B5EF4-FFF2-40B4-BE49-F238E27FC236}">
              <a16:creationId xmlns:a16="http://schemas.microsoft.com/office/drawing/2014/main" id="{211BC8E1-D060-4F7F-A0B5-7AD14850ED49}"/>
            </a:ext>
          </a:extLst>
        </xdr:cNvPr>
        <xdr:cNvSpPr/>
      </xdr:nvSpPr>
      <xdr:spPr>
        <a:xfrm>
          <a:off x="16764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4" name="正方形/長方形 163">
          <a:extLst>
            <a:ext uri="{FF2B5EF4-FFF2-40B4-BE49-F238E27FC236}">
              <a16:creationId xmlns:a16="http://schemas.microsoft.com/office/drawing/2014/main" id="{72186607-C90B-4FBC-970C-B470707548ED}"/>
            </a:ext>
          </a:extLst>
        </xdr:cNvPr>
        <xdr:cNvSpPr/>
      </xdr:nvSpPr>
      <xdr:spPr>
        <a:xfrm>
          <a:off x="16764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5" name="正方形/長方形 164">
          <a:extLst>
            <a:ext uri="{FF2B5EF4-FFF2-40B4-BE49-F238E27FC236}">
              <a16:creationId xmlns:a16="http://schemas.microsoft.com/office/drawing/2014/main" id="{BCE39742-3DD7-49DD-A17D-B2BC8E09F932}"/>
            </a:ext>
          </a:extLst>
        </xdr:cNvPr>
        <xdr:cNvSpPr/>
      </xdr:nvSpPr>
      <xdr:spPr>
        <a:xfrm>
          <a:off x="2682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6" name="正方形/長方形 165">
          <a:extLst>
            <a:ext uri="{FF2B5EF4-FFF2-40B4-BE49-F238E27FC236}">
              <a16:creationId xmlns:a16="http://schemas.microsoft.com/office/drawing/2014/main" id="{DBE94C2F-1AA4-45CA-85DD-CABEFC593C61}"/>
            </a:ext>
          </a:extLst>
        </xdr:cNvPr>
        <xdr:cNvSpPr/>
      </xdr:nvSpPr>
      <xdr:spPr>
        <a:xfrm>
          <a:off x="2682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7" name="正方形/長方形 166">
          <a:extLst>
            <a:ext uri="{FF2B5EF4-FFF2-40B4-BE49-F238E27FC236}">
              <a16:creationId xmlns:a16="http://schemas.microsoft.com/office/drawing/2014/main" id="{167329A7-C69F-45A6-8BB9-DE97D52BFEFF}"/>
            </a:ext>
          </a:extLst>
        </xdr:cNvPr>
        <xdr:cNvSpPr/>
      </xdr:nvSpPr>
      <xdr:spPr>
        <a:xfrm>
          <a:off x="67056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8" name="正方形/長方形 167">
          <a:extLst>
            <a:ext uri="{FF2B5EF4-FFF2-40B4-BE49-F238E27FC236}">
              <a16:creationId xmlns:a16="http://schemas.microsoft.com/office/drawing/2014/main" id="{B8039167-4ED4-41F3-82E6-2A6BCE0FF99E}"/>
            </a:ext>
          </a:extLst>
        </xdr:cNvPr>
        <xdr:cNvSpPr/>
      </xdr:nvSpPr>
      <xdr:spPr>
        <a:xfrm>
          <a:off x="582676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9" name="正方形/長方形 168">
          <a:extLst>
            <a:ext uri="{FF2B5EF4-FFF2-40B4-BE49-F238E27FC236}">
              <a16:creationId xmlns:a16="http://schemas.microsoft.com/office/drawing/2014/main" id="{9658B82B-B725-4E0E-A663-018014DE3545}"/>
            </a:ext>
          </a:extLst>
        </xdr:cNvPr>
        <xdr:cNvSpPr/>
      </xdr:nvSpPr>
      <xdr:spPr>
        <a:xfrm>
          <a:off x="59309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70" name="正方形/長方形 169">
          <a:extLst>
            <a:ext uri="{FF2B5EF4-FFF2-40B4-BE49-F238E27FC236}">
              <a16:creationId xmlns:a16="http://schemas.microsoft.com/office/drawing/2014/main" id="{E7EC7EF2-7688-4213-81A1-0510795A52DD}"/>
            </a:ext>
          </a:extLst>
        </xdr:cNvPr>
        <xdr:cNvSpPr/>
      </xdr:nvSpPr>
      <xdr:spPr>
        <a:xfrm>
          <a:off x="59309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1" name="正方形/長方形 170">
          <a:extLst>
            <a:ext uri="{FF2B5EF4-FFF2-40B4-BE49-F238E27FC236}">
              <a16:creationId xmlns:a16="http://schemas.microsoft.com/office/drawing/2014/main" id="{203922AE-0C3F-4AC8-915F-4BC64711E6FD}"/>
            </a:ext>
          </a:extLst>
        </xdr:cNvPr>
        <xdr:cNvSpPr/>
      </xdr:nvSpPr>
      <xdr:spPr>
        <a:xfrm>
          <a:off x="683260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2" name="正方形/長方形 171">
          <a:extLst>
            <a:ext uri="{FF2B5EF4-FFF2-40B4-BE49-F238E27FC236}">
              <a16:creationId xmlns:a16="http://schemas.microsoft.com/office/drawing/2014/main" id="{8D730AB1-D5CC-4822-8CB6-CFDB056B5E4B}"/>
            </a:ext>
          </a:extLst>
        </xdr:cNvPr>
        <xdr:cNvSpPr/>
      </xdr:nvSpPr>
      <xdr:spPr>
        <a:xfrm>
          <a:off x="683260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3" name="正方形/長方形 172">
          <a:extLst>
            <a:ext uri="{FF2B5EF4-FFF2-40B4-BE49-F238E27FC236}">
              <a16:creationId xmlns:a16="http://schemas.microsoft.com/office/drawing/2014/main" id="{3846F1AD-98D5-4BF1-9A64-8EEE453E250C}"/>
            </a:ext>
          </a:extLst>
        </xdr:cNvPr>
        <xdr:cNvSpPr/>
      </xdr:nvSpPr>
      <xdr:spPr>
        <a:xfrm>
          <a:off x="7838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4" name="正方形/長方形 173">
          <a:extLst>
            <a:ext uri="{FF2B5EF4-FFF2-40B4-BE49-F238E27FC236}">
              <a16:creationId xmlns:a16="http://schemas.microsoft.com/office/drawing/2014/main" id="{0A62D3DE-948C-437C-BD45-37AADE48AC8E}"/>
            </a:ext>
          </a:extLst>
        </xdr:cNvPr>
        <xdr:cNvSpPr/>
      </xdr:nvSpPr>
      <xdr:spPr>
        <a:xfrm>
          <a:off x="7838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5" name="正方形/長方形 174">
          <a:extLst>
            <a:ext uri="{FF2B5EF4-FFF2-40B4-BE49-F238E27FC236}">
              <a16:creationId xmlns:a16="http://schemas.microsoft.com/office/drawing/2014/main" id="{528CAD33-4847-45B1-8428-87FD1C22C14F}"/>
            </a:ext>
          </a:extLst>
        </xdr:cNvPr>
        <xdr:cNvSpPr/>
      </xdr:nvSpPr>
      <xdr:spPr>
        <a:xfrm>
          <a:off x="582676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6" name="正方形/長方形 175">
          <a:extLst>
            <a:ext uri="{FF2B5EF4-FFF2-40B4-BE49-F238E27FC236}">
              <a16:creationId xmlns:a16="http://schemas.microsoft.com/office/drawing/2014/main" id="{63A2CEAE-FB58-4B6A-B4AC-F60241539E3D}"/>
            </a:ext>
          </a:extLst>
        </xdr:cNvPr>
        <xdr:cNvSpPr/>
      </xdr:nvSpPr>
      <xdr:spPr>
        <a:xfrm>
          <a:off x="67056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7" name="正方形/長方形 176">
          <a:extLst>
            <a:ext uri="{FF2B5EF4-FFF2-40B4-BE49-F238E27FC236}">
              <a16:creationId xmlns:a16="http://schemas.microsoft.com/office/drawing/2014/main" id="{03F04A24-C188-4969-99EC-DC8AFB27566D}"/>
            </a:ext>
          </a:extLst>
        </xdr:cNvPr>
        <xdr:cNvSpPr/>
      </xdr:nvSpPr>
      <xdr:spPr>
        <a:xfrm>
          <a:off x="79756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8" name="正方形/長方形 177">
          <a:extLst>
            <a:ext uri="{FF2B5EF4-FFF2-40B4-BE49-F238E27FC236}">
              <a16:creationId xmlns:a16="http://schemas.microsoft.com/office/drawing/2014/main" id="{45B9F089-EE07-4390-B164-2D701BB00BC1}"/>
            </a:ext>
          </a:extLst>
        </xdr:cNvPr>
        <xdr:cNvSpPr/>
      </xdr:nvSpPr>
      <xdr:spPr>
        <a:xfrm>
          <a:off x="79756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9" name="正方形/長方形 178">
          <a:extLst>
            <a:ext uri="{FF2B5EF4-FFF2-40B4-BE49-F238E27FC236}">
              <a16:creationId xmlns:a16="http://schemas.microsoft.com/office/drawing/2014/main" id="{0E8E0DB0-CDD2-45C5-9670-9569AC0AFBCB}"/>
            </a:ext>
          </a:extLst>
        </xdr:cNvPr>
        <xdr:cNvSpPr/>
      </xdr:nvSpPr>
      <xdr:spPr>
        <a:xfrm>
          <a:off x="16764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0" name="正方形/長方形 179">
          <a:extLst>
            <a:ext uri="{FF2B5EF4-FFF2-40B4-BE49-F238E27FC236}">
              <a16:creationId xmlns:a16="http://schemas.microsoft.com/office/drawing/2014/main" id="{B3EF76F6-50AA-4B36-886C-7D37CAC5DB95}"/>
            </a:ext>
          </a:extLst>
        </xdr:cNvPr>
        <xdr:cNvSpPr/>
      </xdr:nvSpPr>
      <xdr:spPr>
        <a:xfrm>
          <a:off x="16764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1" name="正方形/長方形 180">
          <a:extLst>
            <a:ext uri="{FF2B5EF4-FFF2-40B4-BE49-F238E27FC236}">
              <a16:creationId xmlns:a16="http://schemas.microsoft.com/office/drawing/2014/main" id="{F619D2FA-88FF-4D74-AD2D-06BFB8F8E5B8}"/>
            </a:ext>
          </a:extLst>
        </xdr:cNvPr>
        <xdr:cNvSpPr/>
      </xdr:nvSpPr>
      <xdr:spPr>
        <a:xfrm>
          <a:off x="2682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2" name="正方形/長方形 181">
          <a:extLst>
            <a:ext uri="{FF2B5EF4-FFF2-40B4-BE49-F238E27FC236}">
              <a16:creationId xmlns:a16="http://schemas.microsoft.com/office/drawing/2014/main" id="{B1AD960B-D65B-426A-8811-BF404750A054}"/>
            </a:ext>
          </a:extLst>
        </xdr:cNvPr>
        <xdr:cNvSpPr/>
      </xdr:nvSpPr>
      <xdr:spPr>
        <a:xfrm>
          <a:off x="2682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3" name="正方形/長方形 182">
          <a:extLst>
            <a:ext uri="{FF2B5EF4-FFF2-40B4-BE49-F238E27FC236}">
              <a16:creationId xmlns:a16="http://schemas.microsoft.com/office/drawing/2014/main" id="{A2A63B06-F97D-4BB3-B31F-2DA10D192A54}"/>
            </a:ext>
          </a:extLst>
        </xdr:cNvPr>
        <xdr:cNvSpPr/>
      </xdr:nvSpPr>
      <xdr:spPr>
        <a:xfrm>
          <a:off x="670560" y="16394430"/>
          <a:ext cx="417576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4" name="正方形/長方形 183">
          <a:extLst>
            <a:ext uri="{FF2B5EF4-FFF2-40B4-BE49-F238E27FC236}">
              <a16:creationId xmlns:a16="http://schemas.microsoft.com/office/drawing/2014/main" id="{CC778DC7-4EC4-486E-8F5A-E4BB4A2BDCBD}"/>
            </a:ext>
          </a:extLst>
        </xdr:cNvPr>
        <xdr:cNvSpPr/>
      </xdr:nvSpPr>
      <xdr:spPr>
        <a:xfrm>
          <a:off x="582676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5" name="正方形/長方形 184">
          <a:extLst>
            <a:ext uri="{FF2B5EF4-FFF2-40B4-BE49-F238E27FC236}">
              <a16:creationId xmlns:a16="http://schemas.microsoft.com/office/drawing/2014/main" id="{A374638B-8BA0-4DC1-BF56-EA25D44960E0}"/>
            </a:ext>
          </a:extLst>
        </xdr:cNvPr>
        <xdr:cNvSpPr/>
      </xdr:nvSpPr>
      <xdr:spPr>
        <a:xfrm>
          <a:off x="59309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6" name="正方形/長方形 185">
          <a:extLst>
            <a:ext uri="{FF2B5EF4-FFF2-40B4-BE49-F238E27FC236}">
              <a16:creationId xmlns:a16="http://schemas.microsoft.com/office/drawing/2014/main" id="{965694C0-C579-4868-B124-F5A8CA599D36}"/>
            </a:ext>
          </a:extLst>
        </xdr:cNvPr>
        <xdr:cNvSpPr/>
      </xdr:nvSpPr>
      <xdr:spPr>
        <a:xfrm>
          <a:off x="59309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7" name="正方形/長方形 186">
          <a:extLst>
            <a:ext uri="{FF2B5EF4-FFF2-40B4-BE49-F238E27FC236}">
              <a16:creationId xmlns:a16="http://schemas.microsoft.com/office/drawing/2014/main" id="{11F1A47E-50AF-4B06-B697-AB21B9DC00B5}"/>
            </a:ext>
          </a:extLst>
        </xdr:cNvPr>
        <xdr:cNvSpPr/>
      </xdr:nvSpPr>
      <xdr:spPr>
        <a:xfrm>
          <a:off x="683260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8" name="正方形/長方形 187">
          <a:extLst>
            <a:ext uri="{FF2B5EF4-FFF2-40B4-BE49-F238E27FC236}">
              <a16:creationId xmlns:a16="http://schemas.microsoft.com/office/drawing/2014/main" id="{1913F364-A635-4F95-A05A-BAB80DE09650}"/>
            </a:ext>
          </a:extLst>
        </xdr:cNvPr>
        <xdr:cNvSpPr/>
      </xdr:nvSpPr>
      <xdr:spPr>
        <a:xfrm>
          <a:off x="683260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9" name="正方形/長方形 188">
          <a:extLst>
            <a:ext uri="{FF2B5EF4-FFF2-40B4-BE49-F238E27FC236}">
              <a16:creationId xmlns:a16="http://schemas.microsoft.com/office/drawing/2014/main" id="{0F53E78E-61D0-4B56-86C6-B79A4302C8DF}"/>
            </a:ext>
          </a:extLst>
        </xdr:cNvPr>
        <xdr:cNvSpPr/>
      </xdr:nvSpPr>
      <xdr:spPr>
        <a:xfrm>
          <a:off x="7838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90" name="正方形/長方形 189">
          <a:extLst>
            <a:ext uri="{FF2B5EF4-FFF2-40B4-BE49-F238E27FC236}">
              <a16:creationId xmlns:a16="http://schemas.microsoft.com/office/drawing/2014/main" id="{FCDE5A48-FF5A-4804-83C1-49337356455B}"/>
            </a:ext>
          </a:extLst>
        </xdr:cNvPr>
        <xdr:cNvSpPr/>
      </xdr:nvSpPr>
      <xdr:spPr>
        <a:xfrm>
          <a:off x="7838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1" name="正方形/長方形 190">
          <a:extLst>
            <a:ext uri="{FF2B5EF4-FFF2-40B4-BE49-F238E27FC236}">
              <a16:creationId xmlns:a16="http://schemas.microsoft.com/office/drawing/2014/main" id="{B21C2CBD-EE28-4351-A70D-F26BAF7B626F}"/>
            </a:ext>
          </a:extLst>
        </xdr:cNvPr>
        <xdr:cNvSpPr/>
      </xdr:nvSpPr>
      <xdr:spPr>
        <a:xfrm>
          <a:off x="5826760" y="16394430"/>
          <a:ext cx="415290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2" name="正方形/長方形 191">
          <a:extLst>
            <a:ext uri="{FF2B5EF4-FFF2-40B4-BE49-F238E27FC236}">
              <a16:creationId xmlns:a16="http://schemas.microsoft.com/office/drawing/2014/main" id="{D19EDD57-890B-47A3-BB35-B3714152D461}"/>
            </a:ext>
          </a:extLst>
        </xdr:cNvPr>
        <xdr:cNvSpPr/>
      </xdr:nvSpPr>
      <xdr:spPr>
        <a:xfrm>
          <a:off x="10960100" y="409956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3" name="正方形/長方形 192">
          <a:extLst>
            <a:ext uri="{FF2B5EF4-FFF2-40B4-BE49-F238E27FC236}">
              <a16:creationId xmlns:a16="http://schemas.microsoft.com/office/drawing/2014/main" id="{0B17D94D-45F3-478C-9E92-908EB111CE90}"/>
            </a:ext>
          </a:extLst>
        </xdr:cNvPr>
        <xdr:cNvSpPr/>
      </xdr:nvSpPr>
      <xdr:spPr>
        <a:xfrm>
          <a:off x="110642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4" name="正方形/長方形 193">
          <a:extLst>
            <a:ext uri="{FF2B5EF4-FFF2-40B4-BE49-F238E27FC236}">
              <a16:creationId xmlns:a16="http://schemas.microsoft.com/office/drawing/2014/main" id="{32C9D391-E56C-456F-B71A-9807603A7C53}"/>
            </a:ext>
          </a:extLst>
        </xdr:cNvPr>
        <xdr:cNvSpPr/>
      </xdr:nvSpPr>
      <xdr:spPr>
        <a:xfrm>
          <a:off x="110642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5" name="正方形/長方形 194">
          <a:extLst>
            <a:ext uri="{FF2B5EF4-FFF2-40B4-BE49-F238E27FC236}">
              <a16:creationId xmlns:a16="http://schemas.microsoft.com/office/drawing/2014/main" id="{3369928F-149C-4B47-86E3-0CCC7B652CE5}"/>
            </a:ext>
          </a:extLst>
        </xdr:cNvPr>
        <xdr:cNvSpPr/>
      </xdr:nvSpPr>
      <xdr:spPr>
        <a:xfrm>
          <a:off x="119659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6" name="正方形/長方形 195">
          <a:extLst>
            <a:ext uri="{FF2B5EF4-FFF2-40B4-BE49-F238E27FC236}">
              <a16:creationId xmlns:a16="http://schemas.microsoft.com/office/drawing/2014/main" id="{EDDBF8B0-DEB6-4254-85E0-D3674A024C7F}"/>
            </a:ext>
          </a:extLst>
        </xdr:cNvPr>
        <xdr:cNvSpPr/>
      </xdr:nvSpPr>
      <xdr:spPr>
        <a:xfrm>
          <a:off x="119659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7" name="正方形/長方形 196">
          <a:extLst>
            <a:ext uri="{FF2B5EF4-FFF2-40B4-BE49-F238E27FC236}">
              <a16:creationId xmlns:a16="http://schemas.microsoft.com/office/drawing/2014/main" id="{7C46D6F9-C033-4689-B269-97B87BAC61CD}"/>
            </a:ext>
          </a:extLst>
        </xdr:cNvPr>
        <xdr:cNvSpPr/>
      </xdr:nvSpPr>
      <xdr:spPr>
        <a:xfrm>
          <a:off x="129717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8" name="正方形/長方形 197">
          <a:extLst>
            <a:ext uri="{FF2B5EF4-FFF2-40B4-BE49-F238E27FC236}">
              <a16:creationId xmlns:a16="http://schemas.microsoft.com/office/drawing/2014/main" id="{DBE977CF-7880-4520-AA91-581C0DA387C8}"/>
            </a:ext>
          </a:extLst>
        </xdr:cNvPr>
        <xdr:cNvSpPr/>
      </xdr:nvSpPr>
      <xdr:spPr>
        <a:xfrm>
          <a:off x="129717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9" name="正方形/長方形 198">
          <a:extLst>
            <a:ext uri="{FF2B5EF4-FFF2-40B4-BE49-F238E27FC236}">
              <a16:creationId xmlns:a16="http://schemas.microsoft.com/office/drawing/2014/main" id="{5E73DC42-5B2B-49ED-9EFE-CC9F2F7B3B58}"/>
            </a:ext>
          </a:extLst>
        </xdr:cNvPr>
        <xdr:cNvSpPr/>
      </xdr:nvSpPr>
      <xdr:spPr>
        <a:xfrm>
          <a:off x="10960100" y="521589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200" name="正方形/長方形 199">
          <a:extLst>
            <a:ext uri="{FF2B5EF4-FFF2-40B4-BE49-F238E27FC236}">
              <a16:creationId xmlns:a16="http://schemas.microsoft.com/office/drawing/2014/main" id="{285BD829-4006-4FD6-9C39-BA15E66A8F90}"/>
            </a:ext>
          </a:extLst>
        </xdr:cNvPr>
        <xdr:cNvSpPr/>
      </xdr:nvSpPr>
      <xdr:spPr>
        <a:xfrm>
          <a:off x="16093440" y="409956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1" name="正方形/長方形 200">
          <a:extLst>
            <a:ext uri="{FF2B5EF4-FFF2-40B4-BE49-F238E27FC236}">
              <a16:creationId xmlns:a16="http://schemas.microsoft.com/office/drawing/2014/main" id="{6D868258-4B35-495C-B747-4954B94E22A5}"/>
            </a:ext>
          </a:extLst>
        </xdr:cNvPr>
        <xdr:cNvSpPr/>
      </xdr:nvSpPr>
      <xdr:spPr>
        <a:xfrm>
          <a:off x="1622044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2" name="正方形/長方形 201">
          <a:extLst>
            <a:ext uri="{FF2B5EF4-FFF2-40B4-BE49-F238E27FC236}">
              <a16:creationId xmlns:a16="http://schemas.microsoft.com/office/drawing/2014/main" id="{0420E437-E7AB-46A9-AD0F-CDBDAC5EAEFD}"/>
            </a:ext>
          </a:extLst>
        </xdr:cNvPr>
        <xdr:cNvSpPr/>
      </xdr:nvSpPr>
      <xdr:spPr>
        <a:xfrm>
          <a:off x="1622044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3" name="正方形/長方形 202">
          <a:extLst>
            <a:ext uri="{FF2B5EF4-FFF2-40B4-BE49-F238E27FC236}">
              <a16:creationId xmlns:a16="http://schemas.microsoft.com/office/drawing/2014/main" id="{CD37830E-470C-430A-B782-E364AC7CC631}"/>
            </a:ext>
          </a:extLst>
        </xdr:cNvPr>
        <xdr:cNvSpPr/>
      </xdr:nvSpPr>
      <xdr:spPr>
        <a:xfrm>
          <a:off x="1709928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4" name="正方形/長方形 203">
          <a:extLst>
            <a:ext uri="{FF2B5EF4-FFF2-40B4-BE49-F238E27FC236}">
              <a16:creationId xmlns:a16="http://schemas.microsoft.com/office/drawing/2014/main" id="{A5579AD0-9CB6-4FE8-ADB3-9D526E3EF668}"/>
            </a:ext>
          </a:extLst>
        </xdr:cNvPr>
        <xdr:cNvSpPr/>
      </xdr:nvSpPr>
      <xdr:spPr>
        <a:xfrm>
          <a:off x="1709928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5" name="正方形/長方形 204">
          <a:extLst>
            <a:ext uri="{FF2B5EF4-FFF2-40B4-BE49-F238E27FC236}">
              <a16:creationId xmlns:a16="http://schemas.microsoft.com/office/drawing/2014/main" id="{D60C835A-0BC2-447E-B8C6-1A7BC590D059}"/>
            </a:ext>
          </a:extLst>
        </xdr:cNvPr>
        <xdr:cNvSpPr/>
      </xdr:nvSpPr>
      <xdr:spPr>
        <a:xfrm>
          <a:off x="18105120" y="474472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6" name="正方形/長方形 205">
          <a:extLst>
            <a:ext uri="{FF2B5EF4-FFF2-40B4-BE49-F238E27FC236}">
              <a16:creationId xmlns:a16="http://schemas.microsoft.com/office/drawing/2014/main" id="{41FE56EF-9C15-435B-A609-6D742C1A1E89}"/>
            </a:ext>
          </a:extLst>
        </xdr:cNvPr>
        <xdr:cNvSpPr/>
      </xdr:nvSpPr>
      <xdr:spPr>
        <a:xfrm>
          <a:off x="18105120" y="494411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7" name="正方形/長方形 206">
          <a:extLst>
            <a:ext uri="{FF2B5EF4-FFF2-40B4-BE49-F238E27FC236}">
              <a16:creationId xmlns:a16="http://schemas.microsoft.com/office/drawing/2014/main" id="{050536E8-A1E4-4118-AB21-1BDB7C998343}"/>
            </a:ext>
          </a:extLst>
        </xdr:cNvPr>
        <xdr:cNvSpPr/>
      </xdr:nvSpPr>
      <xdr:spPr>
        <a:xfrm>
          <a:off x="16093440" y="521589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8" name="正方形/長方形 207">
          <a:extLst>
            <a:ext uri="{FF2B5EF4-FFF2-40B4-BE49-F238E27FC236}">
              <a16:creationId xmlns:a16="http://schemas.microsoft.com/office/drawing/2014/main" id="{3395BD9C-1786-4B6A-8383-BE97D3E5095D}"/>
            </a:ext>
          </a:extLst>
        </xdr:cNvPr>
        <xdr:cNvSpPr/>
      </xdr:nvSpPr>
      <xdr:spPr>
        <a:xfrm>
          <a:off x="10960100" y="782574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9" name="正方形/長方形 208">
          <a:extLst>
            <a:ext uri="{FF2B5EF4-FFF2-40B4-BE49-F238E27FC236}">
              <a16:creationId xmlns:a16="http://schemas.microsoft.com/office/drawing/2014/main" id="{C92B266F-367F-4F6D-9CBF-5549A77935E5}"/>
            </a:ext>
          </a:extLst>
        </xdr:cNvPr>
        <xdr:cNvSpPr/>
      </xdr:nvSpPr>
      <xdr:spPr>
        <a:xfrm>
          <a:off x="110642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10" name="正方形/長方形 209">
          <a:extLst>
            <a:ext uri="{FF2B5EF4-FFF2-40B4-BE49-F238E27FC236}">
              <a16:creationId xmlns:a16="http://schemas.microsoft.com/office/drawing/2014/main" id="{96493C75-D649-43C6-AB71-22EA3B27AC67}"/>
            </a:ext>
          </a:extLst>
        </xdr:cNvPr>
        <xdr:cNvSpPr/>
      </xdr:nvSpPr>
      <xdr:spPr>
        <a:xfrm>
          <a:off x="110642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1" name="正方形/長方形 210">
          <a:extLst>
            <a:ext uri="{FF2B5EF4-FFF2-40B4-BE49-F238E27FC236}">
              <a16:creationId xmlns:a16="http://schemas.microsoft.com/office/drawing/2014/main" id="{E0540A8E-542E-445A-BB3D-5650ED75573C}"/>
            </a:ext>
          </a:extLst>
        </xdr:cNvPr>
        <xdr:cNvSpPr/>
      </xdr:nvSpPr>
      <xdr:spPr>
        <a:xfrm>
          <a:off x="119659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2" name="正方形/長方形 211">
          <a:extLst>
            <a:ext uri="{FF2B5EF4-FFF2-40B4-BE49-F238E27FC236}">
              <a16:creationId xmlns:a16="http://schemas.microsoft.com/office/drawing/2014/main" id="{BD68DA73-2B67-483F-86F8-593BABC97FAD}"/>
            </a:ext>
          </a:extLst>
        </xdr:cNvPr>
        <xdr:cNvSpPr/>
      </xdr:nvSpPr>
      <xdr:spPr>
        <a:xfrm>
          <a:off x="119659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3" name="正方形/長方形 212">
          <a:extLst>
            <a:ext uri="{FF2B5EF4-FFF2-40B4-BE49-F238E27FC236}">
              <a16:creationId xmlns:a16="http://schemas.microsoft.com/office/drawing/2014/main" id="{94FBD530-3C25-492C-9AD9-46EF2EDC6D97}"/>
            </a:ext>
          </a:extLst>
        </xdr:cNvPr>
        <xdr:cNvSpPr/>
      </xdr:nvSpPr>
      <xdr:spPr>
        <a:xfrm>
          <a:off x="129717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4" name="正方形/長方形 213">
          <a:extLst>
            <a:ext uri="{FF2B5EF4-FFF2-40B4-BE49-F238E27FC236}">
              <a16:creationId xmlns:a16="http://schemas.microsoft.com/office/drawing/2014/main" id="{FE240FF1-1133-4B93-B725-A35BD5C953B4}"/>
            </a:ext>
          </a:extLst>
        </xdr:cNvPr>
        <xdr:cNvSpPr/>
      </xdr:nvSpPr>
      <xdr:spPr>
        <a:xfrm>
          <a:off x="129717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5" name="正方形/長方形 214">
          <a:extLst>
            <a:ext uri="{FF2B5EF4-FFF2-40B4-BE49-F238E27FC236}">
              <a16:creationId xmlns:a16="http://schemas.microsoft.com/office/drawing/2014/main" id="{58D126C3-0B9B-4F1B-8F31-9B2F900D2210}"/>
            </a:ext>
          </a:extLst>
        </xdr:cNvPr>
        <xdr:cNvSpPr/>
      </xdr:nvSpPr>
      <xdr:spPr>
        <a:xfrm>
          <a:off x="10960100" y="8942070"/>
          <a:ext cx="415290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6" name="テキスト ボックス 215">
          <a:extLst>
            <a:ext uri="{FF2B5EF4-FFF2-40B4-BE49-F238E27FC236}">
              <a16:creationId xmlns:a16="http://schemas.microsoft.com/office/drawing/2014/main" id="{003A3BDE-C0F8-494C-8FED-C85EA1D223C1}"/>
            </a:ext>
          </a:extLst>
        </xdr:cNvPr>
        <xdr:cNvSpPr txBox="1"/>
      </xdr:nvSpPr>
      <xdr:spPr>
        <a:xfrm>
          <a:off x="10922000" y="875538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7" name="直線コネクタ 216">
          <a:extLst>
            <a:ext uri="{FF2B5EF4-FFF2-40B4-BE49-F238E27FC236}">
              <a16:creationId xmlns:a16="http://schemas.microsoft.com/office/drawing/2014/main" id="{837E8B94-CA55-4EFE-8655-41A5C3C81324}"/>
            </a:ext>
          </a:extLst>
        </xdr:cNvPr>
        <xdr:cNvCxnSpPr/>
      </xdr:nvCxnSpPr>
      <xdr:spPr>
        <a:xfrm>
          <a:off x="10960100" y="1117854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8" name="テキスト ボックス 217">
          <a:extLst>
            <a:ext uri="{FF2B5EF4-FFF2-40B4-BE49-F238E27FC236}">
              <a16:creationId xmlns:a16="http://schemas.microsoft.com/office/drawing/2014/main" id="{88E77D33-8738-4EB6-BE3F-608E376CDD2F}"/>
            </a:ext>
          </a:extLst>
        </xdr:cNvPr>
        <xdr:cNvSpPr txBox="1"/>
      </xdr:nvSpPr>
      <xdr:spPr>
        <a:xfrm>
          <a:off x="10561501" y="11040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219" name="直線コネクタ 218">
          <a:extLst>
            <a:ext uri="{FF2B5EF4-FFF2-40B4-BE49-F238E27FC236}">
              <a16:creationId xmlns:a16="http://schemas.microsoft.com/office/drawing/2014/main" id="{EB190B06-822F-4567-9A16-75955B597631}"/>
            </a:ext>
          </a:extLst>
        </xdr:cNvPr>
        <xdr:cNvCxnSpPr/>
      </xdr:nvCxnSpPr>
      <xdr:spPr>
        <a:xfrm>
          <a:off x="10960100" y="1080516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220" name="テキスト ボックス 219">
          <a:extLst>
            <a:ext uri="{FF2B5EF4-FFF2-40B4-BE49-F238E27FC236}">
              <a16:creationId xmlns:a16="http://schemas.microsoft.com/office/drawing/2014/main" id="{4B643254-E9C7-4886-B36E-E22E92B21001}"/>
            </a:ext>
          </a:extLst>
        </xdr:cNvPr>
        <xdr:cNvSpPr txBox="1"/>
      </xdr:nvSpPr>
      <xdr:spPr>
        <a:xfrm>
          <a:off x="10561501" y="106667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221" name="直線コネクタ 220">
          <a:extLst>
            <a:ext uri="{FF2B5EF4-FFF2-40B4-BE49-F238E27FC236}">
              <a16:creationId xmlns:a16="http://schemas.microsoft.com/office/drawing/2014/main" id="{86156725-55FC-4B67-8870-AB9E569CB341}"/>
            </a:ext>
          </a:extLst>
        </xdr:cNvPr>
        <xdr:cNvCxnSpPr/>
      </xdr:nvCxnSpPr>
      <xdr:spPr>
        <a:xfrm>
          <a:off x="10960100" y="1043178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222" name="テキスト ボックス 221">
          <a:extLst>
            <a:ext uri="{FF2B5EF4-FFF2-40B4-BE49-F238E27FC236}">
              <a16:creationId xmlns:a16="http://schemas.microsoft.com/office/drawing/2014/main" id="{00ECA983-4DBF-4741-BD46-17EF723DFA4D}"/>
            </a:ext>
          </a:extLst>
        </xdr:cNvPr>
        <xdr:cNvSpPr txBox="1"/>
      </xdr:nvSpPr>
      <xdr:spPr>
        <a:xfrm>
          <a:off x="10602761" y="102933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223" name="直線コネクタ 222">
          <a:extLst>
            <a:ext uri="{FF2B5EF4-FFF2-40B4-BE49-F238E27FC236}">
              <a16:creationId xmlns:a16="http://schemas.microsoft.com/office/drawing/2014/main" id="{3BAD8CE6-9EAB-4348-9FD2-B5BA361D806F}"/>
            </a:ext>
          </a:extLst>
        </xdr:cNvPr>
        <xdr:cNvCxnSpPr/>
      </xdr:nvCxnSpPr>
      <xdr:spPr>
        <a:xfrm>
          <a:off x="10960100" y="1005840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224" name="テキスト ボックス 223">
          <a:extLst>
            <a:ext uri="{FF2B5EF4-FFF2-40B4-BE49-F238E27FC236}">
              <a16:creationId xmlns:a16="http://schemas.microsoft.com/office/drawing/2014/main" id="{545C4BC8-3CCB-4D84-9ADE-680EF56443B7}"/>
            </a:ext>
          </a:extLst>
        </xdr:cNvPr>
        <xdr:cNvSpPr txBox="1"/>
      </xdr:nvSpPr>
      <xdr:spPr>
        <a:xfrm>
          <a:off x="10602761" y="99199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225" name="直線コネクタ 224">
          <a:extLst>
            <a:ext uri="{FF2B5EF4-FFF2-40B4-BE49-F238E27FC236}">
              <a16:creationId xmlns:a16="http://schemas.microsoft.com/office/drawing/2014/main" id="{3875542E-E555-4D06-8B6D-0938D2DEF257}"/>
            </a:ext>
          </a:extLst>
        </xdr:cNvPr>
        <xdr:cNvCxnSpPr/>
      </xdr:nvCxnSpPr>
      <xdr:spPr>
        <a:xfrm>
          <a:off x="10960100" y="96888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226" name="テキスト ボックス 225">
          <a:extLst>
            <a:ext uri="{FF2B5EF4-FFF2-40B4-BE49-F238E27FC236}">
              <a16:creationId xmlns:a16="http://schemas.microsoft.com/office/drawing/2014/main" id="{78F5E9DE-ACFB-40FF-BC9A-C1179BA0681D}"/>
            </a:ext>
          </a:extLst>
        </xdr:cNvPr>
        <xdr:cNvSpPr txBox="1"/>
      </xdr:nvSpPr>
      <xdr:spPr>
        <a:xfrm>
          <a:off x="10602761" y="955041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227" name="直線コネクタ 226">
          <a:extLst>
            <a:ext uri="{FF2B5EF4-FFF2-40B4-BE49-F238E27FC236}">
              <a16:creationId xmlns:a16="http://schemas.microsoft.com/office/drawing/2014/main" id="{133D04E8-9523-479B-924A-52D9DAFA25FA}"/>
            </a:ext>
          </a:extLst>
        </xdr:cNvPr>
        <xdr:cNvCxnSpPr/>
      </xdr:nvCxnSpPr>
      <xdr:spPr>
        <a:xfrm>
          <a:off x="10960100" y="931545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228" name="テキスト ボックス 227">
          <a:extLst>
            <a:ext uri="{FF2B5EF4-FFF2-40B4-BE49-F238E27FC236}">
              <a16:creationId xmlns:a16="http://schemas.microsoft.com/office/drawing/2014/main" id="{EFF4C477-BA8D-4A71-AFCD-6CC740BD82AA}"/>
            </a:ext>
          </a:extLst>
        </xdr:cNvPr>
        <xdr:cNvSpPr txBox="1"/>
      </xdr:nvSpPr>
      <xdr:spPr>
        <a:xfrm>
          <a:off x="10602761" y="91770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9" name="直線コネクタ 228">
          <a:extLst>
            <a:ext uri="{FF2B5EF4-FFF2-40B4-BE49-F238E27FC236}">
              <a16:creationId xmlns:a16="http://schemas.microsoft.com/office/drawing/2014/main" id="{070902AE-ABF2-4757-A381-A678AC212294}"/>
            </a:ext>
          </a:extLst>
        </xdr:cNvPr>
        <xdr:cNvCxnSpPr/>
      </xdr:nvCxnSpPr>
      <xdr:spPr>
        <a:xfrm>
          <a:off x="10960100" y="894207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30" name="テキスト ボックス 229">
          <a:extLst>
            <a:ext uri="{FF2B5EF4-FFF2-40B4-BE49-F238E27FC236}">
              <a16:creationId xmlns:a16="http://schemas.microsoft.com/office/drawing/2014/main" id="{2EF08E63-8D09-4067-8578-C2FF0F916DA6}"/>
            </a:ext>
          </a:extLst>
        </xdr:cNvPr>
        <xdr:cNvSpPr txBox="1"/>
      </xdr:nvSpPr>
      <xdr:spPr>
        <a:xfrm>
          <a:off x="10666881" y="880365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31" name="【保健センター・保健所】&#10;有形固定資産減価償却率グラフ枠">
          <a:extLst>
            <a:ext uri="{FF2B5EF4-FFF2-40B4-BE49-F238E27FC236}">
              <a16:creationId xmlns:a16="http://schemas.microsoft.com/office/drawing/2014/main" id="{14ADE02E-8D27-4EB7-A2F2-1C67244CFE08}"/>
            </a:ext>
          </a:extLst>
        </xdr:cNvPr>
        <xdr:cNvSpPr/>
      </xdr:nvSpPr>
      <xdr:spPr>
        <a:xfrm>
          <a:off x="10960100" y="8942070"/>
          <a:ext cx="415290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152400</xdr:rowOff>
    </xdr:from>
    <xdr:to>
      <xdr:col>85</xdr:col>
      <xdr:colOff>126364</xdr:colOff>
      <xdr:row>64</xdr:row>
      <xdr:rowOff>76200</xdr:rowOff>
    </xdr:to>
    <xdr:cxnSp macro="">
      <xdr:nvCxnSpPr>
        <xdr:cNvPr id="232" name="直線コネクタ 231">
          <a:extLst>
            <a:ext uri="{FF2B5EF4-FFF2-40B4-BE49-F238E27FC236}">
              <a16:creationId xmlns:a16="http://schemas.microsoft.com/office/drawing/2014/main" id="{1BD5E43B-22F9-4B7F-94C5-D3750412FDC0}"/>
            </a:ext>
          </a:extLst>
        </xdr:cNvPr>
        <xdr:cNvCxnSpPr/>
      </xdr:nvCxnSpPr>
      <xdr:spPr>
        <a:xfrm flipV="1">
          <a:off x="14375764" y="920496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233" name="【保健センター・保健所】&#10;有形固定資産減価償却率最小値テキスト">
          <a:extLst>
            <a:ext uri="{FF2B5EF4-FFF2-40B4-BE49-F238E27FC236}">
              <a16:creationId xmlns:a16="http://schemas.microsoft.com/office/drawing/2014/main" id="{626778F7-5820-438F-A39D-61C151A4E792}"/>
            </a:ext>
          </a:extLst>
        </xdr:cNvPr>
        <xdr:cNvSpPr txBox="1"/>
      </xdr:nvSpPr>
      <xdr:spPr>
        <a:xfrm>
          <a:off x="14414500"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234" name="直線コネクタ 233">
          <a:extLst>
            <a:ext uri="{FF2B5EF4-FFF2-40B4-BE49-F238E27FC236}">
              <a16:creationId xmlns:a16="http://schemas.microsoft.com/office/drawing/2014/main" id="{09FE74EE-8197-4831-9894-5D7E4268C828}"/>
            </a:ext>
          </a:extLst>
        </xdr:cNvPr>
        <xdr:cNvCxnSpPr/>
      </xdr:nvCxnSpPr>
      <xdr:spPr>
        <a:xfrm>
          <a:off x="14287500" y="108051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99077</xdr:rowOff>
    </xdr:from>
    <xdr:ext cx="405111" cy="259045"/>
    <xdr:sp macro="" textlink="">
      <xdr:nvSpPr>
        <xdr:cNvPr id="235" name="【保健センター・保健所】&#10;有形固定資産減価償却率最大値テキスト">
          <a:extLst>
            <a:ext uri="{FF2B5EF4-FFF2-40B4-BE49-F238E27FC236}">
              <a16:creationId xmlns:a16="http://schemas.microsoft.com/office/drawing/2014/main" id="{86CDFB96-8732-4605-8FEA-4450CE8CA3A9}"/>
            </a:ext>
          </a:extLst>
        </xdr:cNvPr>
        <xdr:cNvSpPr txBox="1"/>
      </xdr:nvSpPr>
      <xdr:spPr>
        <a:xfrm>
          <a:off x="14414500" y="898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152400</xdr:rowOff>
    </xdr:from>
    <xdr:to>
      <xdr:col>86</xdr:col>
      <xdr:colOff>25400</xdr:colOff>
      <xdr:row>54</xdr:row>
      <xdr:rowOff>152400</xdr:rowOff>
    </xdr:to>
    <xdr:cxnSp macro="">
      <xdr:nvCxnSpPr>
        <xdr:cNvPr id="236" name="直線コネクタ 235">
          <a:extLst>
            <a:ext uri="{FF2B5EF4-FFF2-40B4-BE49-F238E27FC236}">
              <a16:creationId xmlns:a16="http://schemas.microsoft.com/office/drawing/2014/main" id="{EB2E7396-9AFD-49BC-82BB-7915A883F5A8}"/>
            </a:ext>
          </a:extLst>
        </xdr:cNvPr>
        <xdr:cNvCxnSpPr/>
      </xdr:nvCxnSpPr>
      <xdr:spPr>
        <a:xfrm>
          <a:off x="14287500" y="920496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42562</xdr:rowOff>
    </xdr:from>
    <xdr:ext cx="405111" cy="259045"/>
    <xdr:sp macro="" textlink="">
      <xdr:nvSpPr>
        <xdr:cNvPr id="237" name="【保健センター・保健所】&#10;有形固定資産減価償却率平均値テキスト">
          <a:extLst>
            <a:ext uri="{FF2B5EF4-FFF2-40B4-BE49-F238E27FC236}">
              <a16:creationId xmlns:a16="http://schemas.microsoft.com/office/drawing/2014/main" id="{5EC5BCB3-1469-4967-BBEC-68962D6DEC83}"/>
            </a:ext>
          </a:extLst>
        </xdr:cNvPr>
        <xdr:cNvSpPr txBox="1"/>
      </xdr:nvSpPr>
      <xdr:spPr>
        <a:xfrm>
          <a:off x="14414500" y="97656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19685</xdr:rowOff>
    </xdr:from>
    <xdr:to>
      <xdr:col>85</xdr:col>
      <xdr:colOff>177800</xdr:colOff>
      <xdr:row>59</xdr:row>
      <xdr:rowOff>121285</xdr:rowOff>
    </xdr:to>
    <xdr:sp macro="" textlink="">
      <xdr:nvSpPr>
        <xdr:cNvPr id="238" name="フローチャート: 判断 237">
          <a:extLst>
            <a:ext uri="{FF2B5EF4-FFF2-40B4-BE49-F238E27FC236}">
              <a16:creationId xmlns:a16="http://schemas.microsoft.com/office/drawing/2014/main" id="{F592E378-29BD-4CB9-89DF-0A2445C9DA6B}"/>
            </a:ext>
          </a:extLst>
        </xdr:cNvPr>
        <xdr:cNvSpPr/>
      </xdr:nvSpPr>
      <xdr:spPr>
        <a:xfrm>
          <a:off x="14325600" y="9910445"/>
          <a:ext cx="939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154940</xdr:rowOff>
    </xdr:from>
    <xdr:to>
      <xdr:col>81</xdr:col>
      <xdr:colOff>101600</xdr:colOff>
      <xdr:row>59</xdr:row>
      <xdr:rowOff>85090</xdr:rowOff>
    </xdr:to>
    <xdr:sp macro="" textlink="">
      <xdr:nvSpPr>
        <xdr:cNvPr id="239" name="フローチャート: 判断 238">
          <a:extLst>
            <a:ext uri="{FF2B5EF4-FFF2-40B4-BE49-F238E27FC236}">
              <a16:creationId xmlns:a16="http://schemas.microsoft.com/office/drawing/2014/main" id="{CBE35CD9-5CA9-4204-8810-86D9BE702B64}"/>
            </a:ext>
          </a:extLst>
        </xdr:cNvPr>
        <xdr:cNvSpPr/>
      </xdr:nvSpPr>
      <xdr:spPr>
        <a:xfrm>
          <a:off x="13578840" y="9878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147320</xdr:rowOff>
    </xdr:from>
    <xdr:to>
      <xdr:col>76</xdr:col>
      <xdr:colOff>165100</xdr:colOff>
      <xdr:row>59</xdr:row>
      <xdr:rowOff>77470</xdr:rowOff>
    </xdr:to>
    <xdr:sp macro="" textlink="">
      <xdr:nvSpPr>
        <xdr:cNvPr id="240" name="フローチャート: 判断 239">
          <a:extLst>
            <a:ext uri="{FF2B5EF4-FFF2-40B4-BE49-F238E27FC236}">
              <a16:creationId xmlns:a16="http://schemas.microsoft.com/office/drawing/2014/main" id="{8BA78EDD-1DB4-4D3D-9069-5FA55DB3F922}"/>
            </a:ext>
          </a:extLst>
        </xdr:cNvPr>
        <xdr:cNvSpPr/>
      </xdr:nvSpPr>
      <xdr:spPr>
        <a:xfrm>
          <a:off x="12804140" y="98704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160655</xdr:rowOff>
    </xdr:from>
    <xdr:to>
      <xdr:col>72</xdr:col>
      <xdr:colOff>38100</xdr:colOff>
      <xdr:row>59</xdr:row>
      <xdr:rowOff>90805</xdr:rowOff>
    </xdr:to>
    <xdr:sp macro="" textlink="">
      <xdr:nvSpPr>
        <xdr:cNvPr id="241" name="フローチャート: 判断 240">
          <a:extLst>
            <a:ext uri="{FF2B5EF4-FFF2-40B4-BE49-F238E27FC236}">
              <a16:creationId xmlns:a16="http://schemas.microsoft.com/office/drawing/2014/main" id="{903B158F-2474-4DA6-9EE2-DE908BA41993}"/>
            </a:ext>
          </a:extLst>
        </xdr:cNvPr>
        <xdr:cNvSpPr/>
      </xdr:nvSpPr>
      <xdr:spPr>
        <a:xfrm>
          <a:off x="12029440" y="98837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242" name="フローチャート: 判断 241">
          <a:extLst>
            <a:ext uri="{FF2B5EF4-FFF2-40B4-BE49-F238E27FC236}">
              <a16:creationId xmlns:a16="http://schemas.microsoft.com/office/drawing/2014/main" id="{A0060921-6123-434A-B4F1-F0599FB43451}"/>
            </a:ext>
          </a:extLst>
        </xdr:cNvPr>
        <xdr:cNvSpPr/>
      </xdr:nvSpPr>
      <xdr:spPr>
        <a:xfrm>
          <a:off x="11231880" y="98475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1E24803-3B5A-4812-BE63-83F80F526FDC}"/>
            </a:ext>
          </a:extLst>
        </xdr:cNvPr>
        <xdr:cNvSpPr txBox="1"/>
      </xdr:nvSpPr>
      <xdr:spPr>
        <a:xfrm>
          <a:off x="1420876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B4FF2EF1-F0F4-4E8F-8F5A-1D0F65E45D06}"/>
            </a:ext>
          </a:extLst>
        </xdr:cNvPr>
        <xdr:cNvSpPr txBox="1"/>
      </xdr:nvSpPr>
      <xdr:spPr>
        <a:xfrm>
          <a:off x="134620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D9080D12-0631-486F-9207-BB5EF2B1697D}"/>
            </a:ext>
          </a:extLst>
        </xdr:cNvPr>
        <xdr:cNvSpPr txBox="1"/>
      </xdr:nvSpPr>
      <xdr:spPr>
        <a:xfrm>
          <a:off x="126873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1BBC7292-48EA-4515-BE90-23916B3D5670}"/>
            </a:ext>
          </a:extLst>
        </xdr:cNvPr>
        <xdr:cNvSpPr txBox="1"/>
      </xdr:nvSpPr>
      <xdr:spPr>
        <a:xfrm>
          <a:off x="119049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7" name="テキスト ボックス 246">
          <a:extLst>
            <a:ext uri="{FF2B5EF4-FFF2-40B4-BE49-F238E27FC236}">
              <a16:creationId xmlns:a16="http://schemas.microsoft.com/office/drawing/2014/main" id="{A574A4D6-8BB0-4C6F-A17D-1491F49B6C63}"/>
            </a:ext>
          </a:extLst>
        </xdr:cNvPr>
        <xdr:cNvSpPr txBox="1"/>
      </xdr:nvSpPr>
      <xdr:spPr>
        <a:xfrm>
          <a:off x="111150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44450</xdr:rowOff>
    </xdr:from>
    <xdr:to>
      <xdr:col>85</xdr:col>
      <xdr:colOff>177800</xdr:colOff>
      <xdr:row>59</xdr:row>
      <xdr:rowOff>146050</xdr:rowOff>
    </xdr:to>
    <xdr:sp macro="" textlink="">
      <xdr:nvSpPr>
        <xdr:cNvPr id="248" name="楕円 247">
          <a:extLst>
            <a:ext uri="{FF2B5EF4-FFF2-40B4-BE49-F238E27FC236}">
              <a16:creationId xmlns:a16="http://schemas.microsoft.com/office/drawing/2014/main" id="{50BAB1A7-7BEB-459A-A6F6-566A9471A7D3}"/>
            </a:ext>
          </a:extLst>
        </xdr:cNvPr>
        <xdr:cNvSpPr/>
      </xdr:nvSpPr>
      <xdr:spPr>
        <a:xfrm>
          <a:off x="14325600" y="9935210"/>
          <a:ext cx="939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22877</xdr:rowOff>
    </xdr:from>
    <xdr:ext cx="405111" cy="259045"/>
    <xdr:sp macro="" textlink="">
      <xdr:nvSpPr>
        <xdr:cNvPr id="249" name="【保健センター・保健所】&#10;有形固定資産減価償却率該当値テキスト">
          <a:extLst>
            <a:ext uri="{FF2B5EF4-FFF2-40B4-BE49-F238E27FC236}">
              <a16:creationId xmlns:a16="http://schemas.microsoft.com/office/drawing/2014/main" id="{FBBEF82D-979A-464D-9A6C-62FF4806EBA4}"/>
            </a:ext>
          </a:extLst>
        </xdr:cNvPr>
        <xdr:cNvSpPr txBox="1"/>
      </xdr:nvSpPr>
      <xdr:spPr>
        <a:xfrm>
          <a:off x="14414500" y="9913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6350</xdr:rowOff>
    </xdr:from>
    <xdr:to>
      <xdr:col>81</xdr:col>
      <xdr:colOff>101600</xdr:colOff>
      <xdr:row>59</xdr:row>
      <xdr:rowOff>107950</xdr:rowOff>
    </xdr:to>
    <xdr:sp macro="" textlink="">
      <xdr:nvSpPr>
        <xdr:cNvPr id="250" name="楕円 249">
          <a:extLst>
            <a:ext uri="{FF2B5EF4-FFF2-40B4-BE49-F238E27FC236}">
              <a16:creationId xmlns:a16="http://schemas.microsoft.com/office/drawing/2014/main" id="{A6142511-34BE-439F-8AB2-AFAFEBEEF36F}"/>
            </a:ext>
          </a:extLst>
        </xdr:cNvPr>
        <xdr:cNvSpPr/>
      </xdr:nvSpPr>
      <xdr:spPr>
        <a:xfrm>
          <a:off x="13578840" y="9897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57150</xdr:rowOff>
    </xdr:from>
    <xdr:to>
      <xdr:col>85</xdr:col>
      <xdr:colOff>127000</xdr:colOff>
      <xdr:row>59</xdr:row>
      <xdr:rowOff>95250</xdr:rowOff>
    </xdr:to>
    <xdr:cxnSp macro="">
      <xdr:nvCxnSpPr>
        <xdr:cNvPr id="251" name="直線コネクタ 250">
          <a:extLst>
            <a:ext uri="{FF2B5EF4-FFF2-40B4-BE49-F238E27FC236}">
              <a16:creationId xmlns:a16="http://schemas.microsoft.com/office/drawing/2014/main" id="{C8804325-B223-459C-ABB2-81D161581906}"/>
            </a:ext>
          </a:extLst>
        </xdr:cNvPr>
        <xdr:cNvCxnSpPr/>
      </xdr:nvCxnSpPr>
      <xdr:spPr>
        <a:xfrm>
          <a:off x="13629640" y="9947910"/>
          <a:ext cx="74676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93980</xdr:rowOff>
    </xdr:from>
    <xdr:to>
      <xdr:col>76</xdr:col>
      <xdr:colOff>165100</xdr:colOff>
      <xdr:row>59</xdr:row>
      <xdr:rowOff>24130</xdr:rowOff>
    </xdr:to>
    <xdr:sp macro="" textlink="">
      <xdr:nvSpPr>
        <xdr:cNvPr id="252" name="楕円 251">
          <a:extLst>
            <a:ext uri="{FF2B5EF4-FFF2-40B4-BE49-F238E27FC236}">
              <a16:creationId xmlns:a16="http://schemas.microsoft.com/office/drawing/2014/main" id="{933B16B2-3368-4DC6-B38E-739C41836081}"/>
            </a:ext>
          </a:extLst>
        </xdr:cNvPr>
        <xdr:cNvSpPr/>
      </xdr:nvSpPr>
      <xdr:spPr>
        <a:xfrm>
          <a:off x="12804140" y="98171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144780</xdr:rowOff>
    </xdr:from>
    <xdr:to>
      <xdr:col>81</xdr:col>
      <xdr:colOff>50800</xdr:colOff>
      <xdr:row>59</xdr:row>
      <xdr:rowOff>57150</xdr:rowOff>
    </xdr:to>
    <xdr:cxnSp macro="">
      <xdr:nvCxnSpPr>
        <xdr:cNvPr id="253" name="直線コネクタ 252">
          <a:extLst>
            <a:ext uri="{FF2B5EF4-FFF2-40B4-BE49-F238E27FC236}">
              <a16:creationId xmlns:a16="http://schemas.microsoft.com/office/drawing/2014/main" id="{880F2B16-6098-4663-8727-69D5A517365B}"/>
            </a:ext>
          </a:extLst>
        </xdr:cNvPr>
        <xdr:cNvCxnSpPr/>
      </xdr:nvCxnSpPr>
      <xdr:spPr>
        <a:xfrm>
          <a:off x="12854940" y="9867900"/>
          <a:ext cx="7747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92075</xdr:rowOff>
    </xdr:from>
    <xdr:to>
      <xdr:col>72</xdr:col>
      <xdr:colOff>38100</xdr:colOff>
      <xdr:row>59</xdr:row>
      <xdr:rowOff>22225</xdr:rowOff>
    </xdr:to>
    <xdr:sp macro="" textlink="">
      <xdr:nvSpPr>
        <xdr:cNvPr id="254" name="楕円 253">
          <a:extLst>
            <a:ext uri="{FF2B5EF4-FFF2-40B4-BE49-F238E27FC236}">
              <a16:creationId xmlns:a16="http://schemas.microsoft.com/office/drawing/2014/main" id="{C2E7C5AD-ACA4-4C15-A91B-761E4A540394}"/>
            </a:ext>
          </a:extLst>
        </xdr:cNvPr>
        <xdr:cNvSpPr/>
      </xdr:nvSpPr>
      <xdr:spPr>
        <a:xfrm>
          <a:off x="12029440" y="981519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142875</xdr:rowOff>
    </xdr:from>
    <xdr:to>
      <xdr:col>76</xdr:col>
      <xdr:colOff>114300</xdr:colOff>
      <xdr:row>58</xdr:row>
      <xdr:rowOff>144780</xdr:rowOff>
    </xdr:to>
    <xdr:cxnSp macro="">
      <xdr:nvCxnSpPr>
        <xdr:cNvPr id="255" name="直線コネクタ 254">
          <a:extLst>
            <a:ext uri="{FF2B5EF4-FFF2-40B4-BE49-F238E27FC236}">
              <a16:creationId xmlns:a16="http://schemas.microsoft.com/office/drawing/2014/main" id="{463AD5E7-21D1-45A0-83A9-BE8562C5A6AD}"/>
            </a:ext>
          </a:extLst>
        </xdr:cNvPr>
        <xdr:cNvCxnSpPr/>
      </xdr:nvCxnSpPr>
      <xdr:spPr>
        <a:xfrm>
          <a:off x="12072620" y="9865995"/>
          <a:ext cx="78232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101617</xdr:rowOff>
    </xdr:from>
    <xdr:ext cx="405111" cy="259045"/>
    <xdr:sp macro="" textlink="">
      <xdr:nvSpPr>
        <xdr:cNvPr id="256" name="n_1aveValue【保健センター・保健所】&#10;有形固定資産減価償却率">
          <a:extLst>
            <a:ext uri="{FF2B5EF4-FFF2-40B4-BE49-F238E27FC236}">
              <a16:creationId xmlns:a16="http://schemas.microsoft.com/office/drawing/2014/main" id="{05BC4433-4625-4DA4-9771-21277ED14C4C}"/>
            </a:ext>
          </a:extLst>
        </xdr:cNvPr>
        <xdr:cNvSpPr txBox="1"/>
      </xdr:nvSpPr>
      <xdr:spPr>
        <a:xfrm>
          <a:off x="13437244" y="9657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68597</xdr:rowOff>
    </xdr:from>
    <xdr:ext cx="405111" cy="259045"/>
    <xdr:sp macro="" textlink="">
      <xdr:nvSpPr>
        <xdr:cNvPr id="257" name="n_2aveValue【保健センター・保健所】&#10;有形固定資産減価償却率">
          <a:extLst>
            <a:ext uri="{FF2B5EF4-FFF2-40B4-BE49-F238E27FC236}">
              <a16:creationId xmlns:a16="http://schemas.microsoft.com/office/drawing/2014/main" id="{53D74EB2-BB37-42D2-8586-524F8EB6930B}"/>
            </a:ext>
          </a:extLst>
        </xdr:cNvPr>
        <xdr:cNvSpPr txBox="1"/>
      </xdr:nvSpPr>
      <xdr:spPr>
        <a:xfrm>
          <a:off x="12675244" y="9959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81932</xdr:rowOff>
    </xdr:from>
    <xdr:ext cx="405111" cy="259045"/>
    <xdr:sp macro="" textlink="">
      <xdr:nvSpPr>
        <xdr:cNvPr id="258" name="n_3aveValue【保健センター・保健所】&#10;有形固定資産減価償却率">
          <a:extLst>
            <a:ext uri="{FF2B5EF4-FFF2-40B4-BE49-F238E27FC236}">
              <a16:creationId xmlns:a16="http://schemas.microsoft.com/office/drawing/2014/main" id="{044106AC-D624-4EC1-94F7-332D3346004E}"/>
            </a:ext>
          </a:extLst>
        </xdr:cNvPr>
        <xdr:cNvSpPr txBox="1"/>
      </xdr:nvSpPr>
      <xdr:spPr>
        <a:xfrm>
          <a:off x="11900544" y="9972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259" name="n_4aveValue【保健センター・保健所】&#10;有形固定資産減価償却率">
          <a:extLst>
            <a:ext uri="{FF2B5EF4-FFF2-40B4-BE49-F238E27FC236}">
              <a16:creationId xmlns:a16="http://schemas.microsoft.com/office/drawing/2014/main" id="{9F910268-F4BE-41BB-A956-8CF958273BFD}"/>
            </a:ext>
          </a:extLst>
        </xdr:cNvPr>
        <xdr:cNvSpPr txBox="1"/>
      </xdr:nvSpPr>
      <xdr:spPr>
        <a:xfrm>
          <a:off x="11102984" y="962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99077</xdr:rowOff>
    </xdr:from>
    <xdr:ext cx="405111" cy="259045"/>
    <xdr:sp macro="" textlink="">
      <xdr:nvSpPr>
        <xdr:cNvPr id="260" name="n_1mainValue【保健センター・保健所】&#10;有形固定資産減価償却率">
          <a:extLst>
            <a:ext uri="{FF2B5EF4-FFF2-40B4-BE49-F238E27FC236}">
              <a16:creationId xmlns:a16="http://schemas.microsoft.com/office/drawing/2014/main" id="{9DDA3F2F-DFE7-4DAB-8242-A375B0827691}"/>
            </a:ext>
          </a:extLst>
        </xdr:cNvPr>
        <xdr:cNvSpPr txBox="1"/>
      </xdr:nvSpPr>
      <xdr:spPr>
        <a:xfrm>
          <a:off x="13437244" y="9989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40657</xdr:rowOff>
    </xdr:from>
    <xdr:ext cx="405111" cy="259045"/>
    <xdr:sp macro="" textlink="">
      <xdr:nvSpPr>
        <xdr:cNvPr id="261" name="n_2mainValue【保健センター・保健所】&#10;有形固定資産減価償却率">
          <a:extLst>
            <a:ext uri="{FF2B5EF4-FFF2-40B4-BE49-F238E27FC236}">
              <a16:creationId xmlns:a16="http://schemas.microsoft.com/office/drawing/2014/main" id="{10B62452-2912-4F7E-8A86-F7BAF07487BD}"/>
            </a:ext>
          </a:extLst>
        </xdr:cNvPr>
        <xdr:cNvSpPr txBox="1"/>
      </xdr:nvSpPr>
      <xdr:spPr>
        <a:xfrm>
          <a:off x="12675244" y="9596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38752</xdr:rowOff>
    </xdr:from>
    <xdr:ext cx="405111" cy="259045"/>
    <xdr:sp macro="" textlink="">
      <xdr:nvSpPr>
        <xdr:cNvPr id="262" name="n_3mainValue【保健センター・保健所】&#10;有形固定資産減価償却率">
          <a:extLst>
            <a:ext uri="{FF2B5EF4-FFF2-40B4-BE49-F238E27FC236}">
              <a16:creationId xmlns:a16="http://schemas.microsoft.com/office/drawing/2014/main" id="{0A551697-72C4-413F-A062-78B964744FA7}"/>
            </a:ext>
          </a:extLst>
        </xdr:cNvPr>
        <xdr:cNvSpPr txBox="1"/>
      </xdr:nvSpPr>
      <xdr:spPr>
        <a:xfrm>
          <a:off x="11900544" y="959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3" name="正方形/長方形 262">
          <a:extLst>
            <a:ext uri="{FF2B5EF4-FFF2-40B4-BE49-F238E27FC236}">
              <a16:creationId xmlns:a16="http://schemas.microsoft.com/office/drawing/2014/main" id="{37EED6CD-414D-4502-A81C-9C17ED6DA2F9}"/>
            </a:ext>
          </a:extLst>
        </xdr:cNvPr>
        <xdr:cNvSpPr/>
      </xdr:nvSpPr>
      <xdr:spPr>
        <a:xfrm>
          <a:off x="16093440" y="782574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4" name="正方形/長方形 263">
          <a:extLst>
            <a:ext uri="{FF2B5EF4-FFF2-40B4-BE49-F238E27FC236}">
              <a16:creationId xmlns:a16="http://schemas.microsoft.com/office/drawing/2014/main" id="{0ADFDAD5-51CA-4108-952E-A4677DF5B80A}"/>
            </a:ext>
          </a:extLst>
        </xdr:cNvPr>
        <xdr:cNvSpPr/>
      </xdr:nvSpPr>
      <xdr:spPr>
        <a:xfrm>
          <a:off x="1622044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5" name="正方形/長方形 264">
          <a:extLst>
            <a:ext uri="{FF2B5EF4-FFF2-40B4-BE49-F238E27FC236}">
              <a16:creationId xmlns:a16="http://schemas.microsoft.com/office/drawing/2014/main" id="{A2CD4CE3-B4D8-4F62-BC6B-C33782B84878}"/>
            </a:ext>
          </a:extLst>
        </xdr:cNvPr>
        <xdr:cNvSpPr/>
      </xdr:nvSpPr>
      <xdr:spPr>
        <a:xfrm>
          <a:off x="1622044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6" name="正方形/長方形 265">
          <a:extLst>
            <a:ext uri="{FF2B5EF4-FFF2-40B4-BE49-F238E27FC236}">
              <a16:creationId xmlns:a16="http://schemas.microsoft.com/office/drawing/2014/main" id="{C4B1C82D-BBD2-4918-B6F9-46A0235D7006}"/>
            </a:ext>
          </a:extLst>
        </xdr:cNvPr>
        <xdr:cNvSpPr/>
      </xdr:nvSpPr>
      <xdr:spPr>
        <a:xfrm>
          <a:off x="1709928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7" name="正方形/長方形 266">
          <a:extLst>
            <a:ext uri="{FF2B5EF4-FFF2-40B4-BE49-F238E27FC236}">
              <a16:creationId xmlns:a16="http://schemas.microsoft.com/office/drawing/2014/main" id="{700AE387-22DC-4CE7-82E3-D890171D57B7}"/>
            </a:ext>
          </a:extLst>
        </xdr:cNvPr>
        <xdr:cNvSpPr/>
      </xdr:nvSpPr>
      <xdr:spPr>
        <a:xfrm>
          <a:off x="1709928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8" name="正方形/長方形 267">
          <a:extLst>
            <a:ext uri="{FF2B5EF4-FFF2-40B4-BE49-F238E27FC236}">
              <a16:creationId xmlns:a16="http://schemas.microsoft.com/office/drawing/2014/main" id="{E99E1375-FBA8-4BC2-9D7C-440E12699628}"/>
            </a:ext>
          </a:extLst>
        </xdr:cNvPr>
        <xdr:cNvSpPr/>
      </xdr:nvSpPr>
      <xdr:spPr>
        <a:xfrm>
          <a:off x="18105120" y="847090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9" name="正方形/長方形 268">
          <a:extLst>
            <a:ext uri="{FF2B5EF4-FFF2-40B4-BE49-F238E27FC236}">
              <a16:creationId xmlns:a16="http://schemas.microsoft.com/office/drawing/2014/main" id="{4609C051-2C6A-48D6-AEAC-B8BEC3FE59D1}"/>
            </a:ext>
          </a:extLst>
        </xdr:cNvPr>
        <xdr:cNvSpPr/>
      </xdr:nvSpPr>
      <xdr:spPr>
        <a:xfrm>
          <a:off x="18105120" y="867029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70" name="正方形/長方形 269">
          <a:extLst>
            <a:ext uri="{FF2B5EF4-FFF2-40B4-BE49-F238E27FC236}">
              <a16:creationId xmlns:a16="http://schemas.microsoft.com/office/drawing/2014/main" id="{08A48713-69F7-47BB-A5E7-647F3D4DF8E5}"/>
            </a:ext>
          </a:extLst>
        </xdr:cNvPr>
        <xdr:cNvSpPr/>
      </xdr:nvSpPr>
      <xdr:spPr>
        <a:xfrm>
          <a:off x="16093440" y="8942070"/>
          <a:ext cx="4175760" cy="223647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71" name="テキスト ボックス 270">
          <a:extLst>
            <a:ext uri="{FF2B5EF4-FFF2-40B4-BE49-F238E27FC236}">
              <a16:creationId xmlns:a16="http://schemas.microsoft.com/office/drawing/2014/main" id="{ECCA4F1E-3D25-4033-A042-95AADAB63C9F}"/>
            </a:ext>
          </a:extLst>
        </xdr:cNvPr>
        <xdr:cNvSpPr txBox="1"/>
      </xdr:nvSpPr>
      <xdr:spPr>
        <a:xfrm>
          <a:off x="16078200" y="87553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72" name="直線コネクタ 271">
          <a:extLst>
            <a:ext uri="{FF2B5EF4-FFF2-40B4-BE49-F238E27FC236}">
              <a16:creationId xmlns:a16="http://schemas.microsoft.com/office/drawing/2014/main" id="{75F983AB-0034-4C27-A980-A0181B8149E7}"/>
            </a:ext>
          </a:extLst>
        </xdr:cNvPr>
        <xdr:cNvCxnSpPr/>
      </xdr:nvCxnSpPr>
      <xdr:spPr>
        <a:xfrm>
          <a:off x="16093440" y="111785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273" name="直線コネクタ 272">
          <a:extLst>
            <a:ext uri="{FF2B5EF4-FFF2-40B4-BE49-F238E27FC236}">
              <a16:creationId xmlns:a16="http://schemas.microsoft.com/office/drawing/2014/main" id="{E2CB1040-0F90-4A25-B0C4-E4366CC4B98B}"/>
            </a:ext>
          </a:extLst>
        </xdr:cNvPr>
        <xdr:cNvCxnSpPr/>
      </xdr:nvCxnSpPr>
      <xdr:spPr>
        <a:xfrm>
          <a:off x="16093440" y="106184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274" name="テキスト ボックス 273">
          <a:extLst>
            <a:ext uri="{FF2B5EF4-FFF2-40B4-BE49-F238E27FC236}">
              <a16:creationId xmlns:a16="http://schemas.microsoft.com/office/drawing/2014/main" id="{39A79293-D916-4243-8041-885A60FB99B3}"/>
            </a:ext>
          </a:extLst>
        </xdr:cNvPr>
        <xdr:cNvSpPr txBox="1"/>
      </xdr:nvSpPr>
      <xdr:spPr>
        <a:xfrm>
          <a:off x="15694841" y="104800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275" name="直線コネクタ 274">
          <a:extLst>
            <a:ext uri="{FF2B5EF4-FFF2-40B4-BE49-F238E27FC236}">
              <a16:creationId xmlns:a16="http://schemas.microsoft.com/office/drawing/2014/main" id="{48945336-15E4-4045-8BBF-3867562A9E96}"/>
            </a:ext>
          </a:extLst>
        </xdr:cNvPr>
        <xdr:cNvCxnSpPr/>
      </xdr:nvCxnSpPr>
      <xdr:spPr>
        <a:xfrm>
          <a:off x="16093440" y="100584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276" name="テキスト ボックス 275">
          <a:extLst>
            <a:ext uri="{FF2B5EF4-FFF2-40B4-BE49-F238E27FC236}">
              <a16:creationId xmlns:a16="http://schemas.microsoft.com/office/drawing/2014/main" id="{66F3C989-081A-4222-A561-4A88FCF75829}"/>
            </a:ext>
          </a:extLst>
        </xdr:cNvPr>
        <xdr:cNvSpPr txBox="1"/>
      </xdr:nvSpPr>
      <xdr:spPr>
        <a:xfrm>
          <a:off x="15694841" y="99199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277" name="直線コネクタ 276">
          <a:extLst>
            <a:ext uri="{FF2B5EF4-FFF2-40B4-BE49-F238E27FC236}">
              <a16:creationId xmlns:a16="http://schemas.microsoft.com/office/drawing/2014/main" id="{22C831DD-CBBF-4FBC-87AE-4B777D478C3E}"/>
            </a:ext>
          </a:extLst>
        </xdr:cNvPr>
        <xdr:cNvCxnSpPr/>
      </xdr:nvCxnSpPr>
      <xdr:spPr>
        <a:xfrm>
          <a:off x="16093440" y="9502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143527</xdr:rowOff>
    </xdr:from>
    <xdr:ext cx="467179" cy="259045"/>
    <xdr:sp macro="" textlink="">
      <xdr:nvSpPr>
        <xdr:cNvPr id="278" name="テキスト ボックス 277">
          <a:extLst>
            <a:ext uri="{FF2B5EF4-FFF2-40B4-BE49-F238E27FC236}">
              <a16:creationId xmlns:a16="http://schemas.microsoft.com/office/drawing/2014/main" id="{C157DCA3-ED51-4378-A158-0A75AA993AD3}"/>
            </a:ext>
          </a:extLst>
        </xdr:cNvPr>
        <xdr:cNvSpPr txBox="1"/>
      </xdr:nvSpPr>
      <xdr:spPr>
        <a:xfrm>
          <a:off x="15694841" y="9363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9" name="直線コネクタ 278">
          <a:extLst>
            <a:ext uri="{FF2B5EF4-FFF2-40B4-BE49-F238E27FC236}">
              <a16:creationId xmlns:a16="http://schemas.microsoft.com/office/drawing/2014/main" id="{7178C01A-90C6-4DE1-8F86-0C833B474EE1}"/>
            </a:ext>
          </a:extLst>
        </xdr:cNvPr>
        <xdr:cNvCxnSpPr/>
      </xdr:nvCxnSpPr>
      <xdr:spPr>
        <a:xfrm>
          <a:off x="16093440" y="894207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80" name="テキスト ボックス 279">
          <a:extLst>
            <a:ext uri="{FF2B5EF4-FFF2-40B4-BE49-F238E27FC236}">
              <a16:creationId xmlns:a16="http://schemas.microsoft.com/office/drawing/2014/main" id="{B493C521-9ADD-407A-847D-C76548770BDF}"/>
            </a:ext>
          </a:extLst>
        </xdr:cNvPr>
        <xdr:cNvSpPr txBox="1"/>
      </xdr:nvSpPr>
      <xdr:spPr>
        <a:xfrm>
          <a:off x="15694841" y="880365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1" name="【保健センター・保健所】&#10;一人当たり面積グラフ枠">
          <a:extLst>
            <a:ext uri="{FF2B5EF4-FFF2-40B4-BE49-F238E27FC236}">
              <a16:creationId xmlns:a16="http://schemas.microsoft.com/office/drawing/2014/main" id="{08D057A5-C3B7-4520-AC5B-5265682951AC}"/>
            </a:ext>
          </a:extLst>
        </xdr:cNvPr>
        <xdr:cNvSpPr/>
      </xdr:nvSpPr>
      <xdr:spPr>
        <a:xfrm>
          <a:off x="16093440" y="8942070"/>
          <a:ext cx="4175760" cy="223647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149161</xdr:rowOff>
    </xdr:from>
    <xdr:to>
      <xdr:col>116</xdr:col>
      <xdr:colOff>62864</xdr:colOff>
      <xdr:row>63</xdr:row>
      <xdr:rowOff>46863</xdr:rowOff>
    </xdr:to>
    <xdr:cxnSp macro="">
      <xdr:nvCxnSpPr>
        <xdr:cNvPr id="282" name="直線コネクタ 281">
          <a:extLst>
            <a:ext uri="{FF2B5EF4-FFF2-40B4-BE49-F238E27FC236}">
              <a16:creationId xmlns:a16="http://schemas.microsoft.com/office/drawing/2014/main" id="{7B812E2A-54F3-4838-A0B3-02F6CAC3446A}"/>
            </a:ext>
          </a:extLst>
        </xdr:cNvPr>
        <xdr:cNvCxnSpPr/>
      </xdr:nvCxnSpPr>
      <xdr:spPr>
        <a:xfrm flipV="1">
          <a:off x="19509104" y="9369361"/>
          <a:ext cx="0" cy="12388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50690</xdr:rowOff>
    </xdr:from>
    <xdr:ext cx="469744" cy="259045"/>
    <xdr:sp macro="" textlink="">
      <xdr:nvSpPr>
        <xdr:cNvPr id="283" name="【保健センター・保健所】&#10;一人当たり面積最小値テキスト">
          <a:extLst>
            <a:ext uri="{FF2B5EF4-FFF2-40B4-BE49-F238E27FC236}">
              <a16:creationId xmlns:a16="http://schemas.microsoft.com/office/drawing/2014/main" id="{380CC52A-5EBC-4D8A-859E-2FFC63E644EB}"/>
            </a:ext>
          </a:extLst>
        </xdr:cNvPr>
        <xdr:cNvSpPr txBox="1"/>
      </xdr:nvSpPr>
      <xdr:spPr>
        <a:xfrm>
          <a:off x="19547840" y="10612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46863</xdr:rowOff>
    </xdr:from>
    <xdr:to>
      <xdr:col>116</xdr:col>
      <xdr:colOff>152400</xdr:colOff>
      <xdr:row>63</xdr:row>
      <xdr:rowOff>46863</xdr:rowOff>
    </xdr:to>
    <xdr:cxnSp macro="">
      <xdr:nvCxnSpPr>
        <xdr:cNvPr id="284" name="直線コネクタ 283">
          <a:extLst>
            <a:ext uri="{FF2B5EF4-FFF2-40B4-BE49-F238E27FC236}">
              <a16:creationId xmlns:a16="http://schemas.microsoft.com/office/drawing/2014/main" id="{44161B35-4427-4609-91D3-C9002ED83E1B}"/>
            </a:ext>
          </a:extLst>
        </xdr:cNvPr>
        <xdr:cNvCxnSpPr/>
      </xdr:nvCxnSpPr>
      <xdr:spPr>
        <a:xfrm>
          <a:off x="19443700" y="1060818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95838</xdr:rowOff>
    </xdr:from>
    <xdr:ext cx="469744" cy="259045"/>
    <xdr:sp macro="" textlink="">
      <xdr:nvSpPr>
        <xdr:cNvPr id="285" name="【保健センター・保健所】&#10;一人当たり面積最大値テキスト">
          <a:extLst>
            <a:ext uri="{FF2B5EF4-FFF2-40B4-BE49-F238E27FC236}">
              <a16:creationId xmlns:a16="http://schemas.microsoft.com/office/drawing/2014/main" id="{5337BA52-E3FB-4CCD-A30B-DEA6E1A3AFD4}"/>
            </a:ext>
          </a:extLst>
        </xdr:cNvPr>
        <xdr:cNvSpPr txBox="1"/>
      </xdr:nvSpPr>
      <xdr:spPr>
        <a:xfrm>
          <a:off x="19547840" y="9148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149161</xdr:rowOff>
    </xdr:from>
    <xdr:to>
      <xdr:col>116</xdr:col>
      <xdr:colOff>152400</xdr:colOff>
      <xdr:row>55</xdr:row>
      <xdr:rowOff>149161</xdr:rowOff>
    </xdr:to>
    <xdr:cxnSp macro="">
      <xdr:nvCxnSpPr>
        <xdr:cNvPr id="286" name="直線コネクタ 285">
          <a:extLst>
            <a:ext uri="{FF2B5EF4-FFF2-40B4-BE49-F238E27FC236}">
              <a16:creationId xmlns:a16="http://schemas.microsoft.com/office/drawing/2014/main" id="{8ED259E0-C358-417D-972A-5C4AA696520F}"/>
            </a:ext>
          </a:extLst>
        </xdr:cNvPr>
        <xdr:cNvCxnSpPr/>
      </xdr:nvCxnSpPr>
      <xdr:spPr>
        <a:xfrm>
          <a:off x="19443700" y="936936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38498</xdr:rowOff>
    </xdr:from>
    <xdr:ext cx="469744" cy="259045"/>
    <xdr:sp macro="" textlink="">
      <xdr:nvSpPr>
        <xdr:cNvPr id="287" name="【保健センター・保健所】&#10;一人当たり面積平均値テキスト">
          <a:extLst>
            <a:ext uri="{FF2B5EF4-FFF2-40B4-BE49-F238E27FC236}">
              <a16:creationId xmlns:a16="http://schemas.microsoft.com/office/drawing/2014/main" id="{11DE85E4-852C-42D1-A2BC-5A7BEE145AD4}"/>
            </a:ext>
          </a:extLst>
        </xdr:cNvPr>
        <xdr:cNvSpPr txBox="1"/>
      </xdr:nvSpPr>
      <xdr:spPr>
        <a:xfrm>
          <a:off x="19547840" y="10264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60071</xdr:rowOff>
    </xdr:from>
    <xdr:to>
      <xdr:col>116</xdr:col>
      <xdr:colOff>114300</xdr:colOff>
      <xdr:row>61</xdr:row>
      <xdr:rowOff>161671</xdr:rowOff>
    </xdr:to>
    <xdr:sp macro="" textlink="">
      <xdr:nvSpPr>
        <xdr:cNvPr id="288" name="フローチャート: 判断 287">
          <a:extLst>
            <a:ext uri="{FF2B5EF4-FFF2-40B4-BE49-F238E27FC236}">
              <a16:creationId xmlns:a16="http://schemas.microsoft.com/office/drawing/2014/main" id="{5ECD71C6-0CE2-4595-8BC3-4ADBDE2B2F90}"/>
            </a:ext>
          </a:extLst>
        </xdr:cNvPr>
        <xdr:cNvSpPr/>
      </xdr:nvSpPr>
      <xdr:spPr>
        <a:xfrm>
          <a:off x="19458940" y="10286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80073</xdr:rowOff>
    </xdr:from>
    <xdr:to>
      <xdr:col>112</xdr:col>
      <xdr:colOff>38100</xdr:colOff>
      <xdr:row>62</xdr:row>
      <xdr:rowOff>10223</xdr:rowOff>
    </xdr:to>
    <xdr:sp macro="" textlink="">
      <xdr:nvSpPr>
        <xdr:cNvPr id="289" name="フローチャート: 判断 288">
          <a:extLst>
            <a:ext uri="{FF2B5EF4-FFF2-40B4-BE49-F238E27FC236}">
              <a16:creationId xmlns:a16="http://schemas.microsoft.com/office/drawing/2014/main" id="{B21C5294-BB5C-4409-83EC-E1703BDBA99D}"/>
            </a:ext>
          </a:extLst>
        </xdr:cNvPr>
        <xdr:cNvSpPr/>
      </xdr:nvSpPr>
      <xdr:spPr>
        <a:xfrm>
          <a:off x="18735040" y="10306113"/>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90360</xdr:rowOff>
    </xdr:from>
    <xdr:to>
      <xdr:col>107</xdr:col>
      <xdr:colOff>101600</xdr:colOff>
      <xdr:row>62</xdr:row>
      <xdr:rowOff>20510</xdr:rowOff>
    </xdr:to>
    <xdr:sp macro="" textlink="">
      <xdr:nvSpPr>
        <xdr:cNvPr id="290" name="フローチャート: 判断 289">
          <a:extLst>
            <a:ext uri="{FF2B5EF4-FFF2-40B4-BE49-F238E27FC236}">
              <a16:creationId xmlns:a16="http://schemas.microsoft.com/office/drawing/2014/main" id="{A4501240-F528-44DD-B420-DB530ECAF509}"/>
            </a:ext>
          </a:extLst>
        </xdr:cNvPr>
        <xdr:cNvSpPr/>
      </xdr:nvSpPr>
      <xdr:spPr>
        <a:xfrm>
          <a:off x="17937480" y="10316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107506</xdr:rowOff>
    </xdr:from>
    <xdr:to>
      <xdr:col>102</xdr:col>
      <xdr:colOff>165100</xdr:colOff>
      <xdr:row>62</xdr:row>
      <xdr:rowOff>37656</xdr:rowOff>
    </xdr:to>
    <xdr:sp macro="" textlink="">
      <xdr:nvSpPr>
        <xdr:cNvPr id="291" name="フローチャート: 判断 290">
          <a:extLst>
            <a:ext uri="{FF2B5EF4-FFF2-40B4-BE49-F238E27FC236}">
              <a16:creationId xmlns:a16="http://schemas.microsoft.com/office/drawing/2014/main" id="{2B17D8C0-B0F9-4DDE-BFED-258B3B7D6B8B}"/>
            </a:ext>
          </a:extLst>
        </xdr:cNvPr>
        <xdr:cNvSpPr/>
      </xdr:nvSpPr>
      <xdr:spPr>
        <a:xfrm>
          <a:off x="17162780" y="10333546"/>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116649</xdr:rowOff>
    </xdr:from>
    <xdr:to>
      <xdr:col>98</xdr:col>
      <xdr:colOff>38100</xdr:colOff>
      <xdr:row>62</xdr:row>
      <xdr:rowOff>46799</xdr:rowOff>
    </xdr:to>
    <xdr:sp macro="" textlink="">
      <xdr:nvSpPr>
        <xdr:cNvPr id="292" name="フローチャート: 判断 291">
          <a:extLst>
            <a:ext uri="{FF2B5EF4-FFF2-40B4-BE49-F238E27FC236}">
              <a16:creationId xmlns:a16="http://schemas.microsoft.com/office/drawing/2014/main" id="{C9F111D5-D3C2-4F57-A6DE-57C00ECE5FC1}"/>
            </a:ext>
          </a:extLst>
        </xdr:cNvPr>
        <xdr:cNvSpPr/>
      </xdr:nvSpPr>
      <xdr:spPr>
        <a:xfrm>
          <a:off x="16388080" y="10342689"/>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3" name="テキスト ボックス 292">
          <a:extLst>
            <a:ext uri="{FF2B5EF4-FFF2-40B4-BE49-F238E27FC236}">
              <a16:creationId xmlns:a16="http://schemas.microsoft.com/office/drawing/2014/main" id="{2FFCFEAA-FCA2-4B52-BF0E-D2267F7142B3}"/>
            </a:ext>
          </a:extLst>
        </xdr:cNvPr>
        <xdr:cNvSpPr txBox="1"/>
      </xdr:nvSpPr>
      <xdr:spPr>
        <a:xfrm>
          <a:off x="1934210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4" name="テキスト ボックス 293">
          <a:extLst>
            <a:ext uri="{FF2B5EF4-FFF2-40B4-BE49-F238E27FC236}">
              <a16:creationId xmlns:a16="http://schemas.microsoft.com/office/drawing/2014/main" id="{1581F40E-A457-488D-A934-BB177A6F18CC}"/>
            </a:ext>
          </a:extLst>
        </xdr:cNvPr>
        <xdr:cNvSpPr txBox="1"/>
      </xdr:nvSpPr>
      <xdr:spPr>
        <a:xfrm>
          <a:off x="1861058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5" name="テキスト ボックス 294">
          <a:extLst>
            <a:ext uri="{FF2B5EF4-FFF2-40B4-BE49-F238E27FC236}">
              <a16:creationId xmlns:a16="http://schemas.microsoft.com/office/drawing/2014/main" id="{02C2C20B-010F-4272-9D86-C8EB13A6595A}"/>
            </a:ext>
          </a:extLst>
        </xdr:cNvPr>
        <xdr:cNvSpPr txBox="1"/>
      </xdr:nvSpPr>
      <xdr:spPr>
        <a:xfrm>
          <a:off x="178206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6" name="テキスト ボックス 295">
          <a:extLst>
            <a:ext uri="{FF2B5EF4-FFF2-40B4-BE49-F238E27FC236}">
              <a16:creationId xmlns:a16="http://schemas.microsoft.com/office/drawing/2014/main" id="{3B1C55AB-5FC0-4971-B3AB-0C6F660436D8}"/>
            </a:ext>
          </a:extLst>
        </xdr:cNvPr>
        <xdr:cNvSpPr txBox="1"/>
      </xdr:nvSpPr>
      <xdr:spPr>
        <a:xfrm>
          <a:off x="1704594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7" name="テキスト ボックス 296">
          <a:extLst>
            <a:ext uri="{FF2B5EF4-FFF2-40B4-BE49-F238E27FC236}">
              <a16:creationId xmlns:a16="http://schemas.microsoft.com/office/drawing/2014/main" id="{238EFA54-8E94-4349-8E23-A35A8D5952AF}"/>
            </a:ext>
          </a:extLst>
        </xdr:cNvPr>
        <xdr:cNvSpPr txBox="1"/>
      </xdr:nvSpPr>
      <xdr:spPr>
        <a:xfrm>
          <a:off x="16263620" y="11176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136652</xdr:rowOff>
    </xdr:from>
    <xdr:to>
      <xdr:col>116</xdr:col>
      <xdr:colOff>114300</xdr:colOff>
      <xdr:row>57</xdr:row>
      <xdr:rowOff>66802</xdr:rowOff>
    </xdr:to>
    <xdr:sp macro="" textlink="">
      <xdr:nvSpPr>
        <xdr:cNvPr id="298" name="楕円 297">
          <a:extLst>
            <a:ext uri="{FF2B5EF4-FFF2-40B4-BE49-F238E27FC236}">
              <a16:creationId xmlns:a16="http://schemas.microsoft.com/office/drawing/2014/main" id="{447F14D0-2144-4F04-BE39-D1757968C1FF}"/>
            </a:ext>
          </a:extLst>
        </xdr:cNvPr>
        <xdr:cNvSpPr/>
      </xdr:nvSpPr>
      <xdr:spPr>
        <a:xfrm>
          <a:off x="19458940" y="952449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159529</xdr:rowOff>
    </xdr:from>
    <xdr:ext cx="469744" cy="259045"/>
    <xdr:sp macro="" textlink="">
      <xdr:nvSpPr>
        <xdr:cNvPr id="299" name="【保健センター・保健所】&#10;一人当たり面積該当値テキスト">
          <a:extLst>
            <a:ext uri="{FF2B5EF4-FFF2-40B4-BE49-F238E27FC236}">
              <a16:creationId xmlns:a16="http://schemas.microsoft.com/office/drawing/2014/main" id="{108D0207-EE33-42C1-BC90-631C599DEC04}"/>
            </a:ext>
          </a:extLst>
        </xdr:cNvPr>
        <xdr:cNvSpPr txBox="1"/>
      </xdr:nvSpPr>
      <xdr:spPr>
        <a:xfrm>
          <a:off x="19547840" y="9379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157226</xdr:rowOff>
    </xdr:from>
    <xdr:to>
      <xdr:col>112</xdr:col>
      <xdr:colOff>38100</xdr:colOff>
      <xdr:row>57</xdr:row>
      <xdr:rowOff>87376</xdr:rowOff>
    </xdr:to>
    <xdr:sp macro="" textlink="">
      <xdr:nvSpPr>
        <xdr:cNvPr id="300" name="楕円 299">
          <a:extLst>
            <a:ext uri="{FF2B5EF4-FFF2-40B4-BE49-F238E27FC236}">
              <a16:creationId xmlns:a16="http://schemas.microsoft.com/office/drawing/2014/main" id="{65191BD4-0C5B-4E00-AB91-AFB639E1B332}"/>
            </a:ext>
          </a:extLst>
        </xdr:cNvPr>
        <xdr:cNvSpPr/>
      </xdr:nvSpPr>
      <xdr:spPr>
        <a:xfrm>
          <a:off x="18735040" y="95450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16002</xdr:rowOff>
    </xdr:from>
    <xdr:to>
      <xdr:col>116</xdr:col>
      <xdr:colOff>63500</xdr:colOff>
      <xdr:row>57</xdr:row>
      <xdr:rowOff>36576</xdr:rowOff>
    </xdr:to>
    <xdr:cxnSp macro="">
      <xdr:nvCxnSpPr>
        <xdr:cNvPr id="301" name="直線コネクタ 300">
          <a:extLst>
            <a:ext uri="{FF2B5EF4-FFF2-40B4-BE49-F238E27FC236}">
              <a16:creationId xmlns:a16="http://schemas.microsoft.com/office/drawing/2014/main" id="{FFCAFE7E-C819-46EB-A4B3-E247520F623D}"/>
            </a:ext>
          </a:extLst>
        </xdr:cNvPr>
        <xdr:cNvCxnSpPr/>
      </xdr:nvCxnSpPr>
      <xdr:spPr>
        <a:xfrm flipV="1">
          <a:off x="18778220" y="9571482"/>
          <a:ext cx="73152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12636</xdr:rowOff>
    </xdr:from>
    <xdr:to>
      <xdr:col>107</xdr:col>
      <xdr:colOff>101600</xdr:colOff>
      <xdr:row>57</xdr:row>
      <xdr:rowOff>114236</xdr:rowOff>
    </xdr:to>
    <xdr:sp macro="" textlink="">
      <xdr:nvSpPr>
        <xdr:cNvPr id="302" name="楕円 301">
          <a:extLst>
            <a:ext uri="{FF2B5EF4-FFF2-40B4-BE49-F238E27FC236}">
              <a16:creationId xmlns:a16="http://schemas.microsoft.com/office/drawing/2014/main" id="{361E5A04-D53C-4A2C-AC5E-D2839603D6E4}"/>
            </a:ext>
          </a:extLst>
        </xdr:cNvPr>
        <xdr:cNvSpPr/>
      </xdr:nvSpPr>
      <xdr:spPr>
        <a:xfrm>
          <a:off x="17937480" y="9568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36576</xdr:rowOff>
    </xdr:from>
    <xdr:to>
      <xdr:col>111</xdr:col>
      <xdr:colOff>177800</xdr:colOff>
      <xdr:row>57</xdr:row>
      <xdr:rowOff>63436</xdr:rowOff>
    </xdr:to>
    <xdr:cxnSp macro="">
      <xdr:nvCxnSpPr>
        <xdr:cNvPr id="303" name="直線コネクタ 302">
          <a:extLst>
            <a:ext uri="{FF2B5EF4-FFF2-40B4-BE49-F238E27FC236}">
              <a16:creationId xmlns:a16="http://schemas.microsoft.com/office/drawing/2014/main" id="{FC647A51-6703-4C6E-86D6-B187826E2F37}"/>
            </a:ext>
          </a:extLst>
        </xdr:cNvPr>
        <xdr:cNvCxnSpPr/>
      </xdr:nvCxnSpPr>
      <xdr:spPr>
        <a:xfrm flipV="1">
          <a:off x="17988280" y="9592056"/>
          <a:ext cx="789940" cy="26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50927</xdr:rowOff>
    </xdr:from>
    <xdr:to>
      <xdr:col>102</xdr:col>
      <xdr:colOff>165100</xdr:colOff>
      <xdr:row>57</xdr:row>
      <xdr:rowOff>152527</xdr:rowOff>
    </xdr:to>
    <xdr:sp macro="" textlink="">
      <xdr:nvSpPr>
        <xdr:cNvPr id="304" name="楕円 303">
          <a:extLst>
            <a:ext uri="{FF2B5EF4-FFF2-40B4-BE49-F238E27FC236}">
              <a16:creationId xmlns:a16="http://schemas.microsoft.com/office/drawing/2014/main" id="{6F69916E-5BC9-4927-9DB6-F5B6E6FB85AB}"/>
            </a:ext>
          </a:extLst>
        </xdr:cNvPr>
        <xdr:cNvSpPr/>
      </xdr:nvSpPr>
      <xdr:spPr>
        <a:xfrm>
          <a:off x="17162780" y="960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63436</xdr:rowOff>
    </xdr:from>
    <xdr:to>
      <xdr:col>107</xdr:col>
      <xdr:colOff>50800</xdr:colOff>
      <xdr:row>57</xdr:row>
      <xdr:rowOff>101727</xdr:rowOff>
    </xdr:to>
    <xdr:cxnSp macro="">
      <xdr:nvCxnSpPr>
        <xdr:cNvPr id="305" name="直線コネクタ 304">
          <a:extLst>
            <a:ext uri="{FF2B5EF4-FFF2-40B4-BE49-F238E27FC236}">
              <a16:creationId xmlns:a16="http://schemas.microsoft.com/office/drawing/2014/main" id="{717BFB6B-F759-416B-99ED-FD59987F0BBD}"/>
            </a:ext>
          </a:extLst>
        </xdr:cNvPr>
        <xdr:cNvCxnSpPr/>
      </xdr:nvCxnSpPr>
      <xdr:spPr>
        <a:xfrm flipV="1">
          <a:off x="17213580" y="9618916"/>
          <a:ext cx="774700" cy="38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1350</xdr:rowOff>
    </xdr:from>
    <xdr:ext cx="469744" cy="259045"/>
    <xdr:sp macro="" textlink="">
      <xdr:nvSpPr>
        <xdr:cNvPr id="306" name="n_1aveValue【保健センター・保健所】&#10;一人当たり面積">
          <a:extLst>
            <a:ext uri="{FF2B5EF4-FFF2-40B4-BE49-F238E27FC236}">
              <a16:creationId xmlns:a16="http://schemas.microsoft.com/office/drawing/2014/main" id="{6FF7473F-BCBB-4BCF-8BCF-C466A5AEFD0D}"/>
            </a:ext>
          </a:extLst>
        </xdr:cNvPr>
        <xdr:cNvSpPr txBox="1"/>
      </xdr:nvSpPr>
      <xdr:spPr>
        <a:xfrm>
          <a:off x="18561127" y="10395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11637</xdr:rowOff>
    </xdr:from>
    <xdr:ext cx="469744" cy="259045"/>
    <xdr:sp macro="" textlink="">
      <xdr:nvSpPr>
        <xdr:cNvPr id="307" name="n_2aveValue【保健センター・保健所】&#10;一人当たり面積">
          <a:extLst>
            <a:ext uri="{FF2B5EF4-FFF2-40B4-BE49-F238E27FC236}">
              <a16:creationId xmlns:a16="http://schemas.microsoft.com/office/drawing/2014/main" id="{BE07B7E1-817B-4BC1-AE28-4E1AD17EF524}"/>
            </a:ext>
          </a:extLst>
        </xdr:cNvPr>
        <xdr:cNvSpPr txBox="1"/>
      </xdr:nvSpPr>
      <xdr:spPr>
        <a:xfrm>
          <a:off x="17776267" y="10405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28783</xdr:rowOff>
    </xdr:from>
    <xdr:ext cx="469744" cy="259045"/>
    <xdr:sp macro="" textlink="">
      <xdr:nvSpPr>
        <xdr:cNvPr id="308" name="n_3aveValue【保健センター・保健所】&#10;一人当たり面積">
          <a:extLst>
            <a:ext uri="{FF2B5EF4-FFF2-40B4-BE49-F238E27FC236}">
              <a16:creationId xmlns:a16="http://schemas.microsoft.com/office/drawing/2014/main" id="{1740D16D-248B-45CF-AF24-39D7826F5A7C}"/>
            </a:ext>
          </a:extLst>
        </xdr:cNvPr>
        <xdr:cNvSpPr txBox="1"/>
      </xdr:nvSpPr>
      <xdr:spPr>
        <a:xfrm>
          <a:off x="17001567" y="1042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63326</xdr:rowOff>
    </xdr:from>
    <xdr:ext cx="469744" cy="259045"/>
    <xdr:sp macro="" textlink="">
      <xdr:nvSpPr>
        <xdr:cNvPr id="309" name="n_4aveValue【保健センター・保健所】&#10;一人当たり面積">
          <a:extLst>
            <a:ext uri="{FF2B5EF4-FFF2-40B4-BE49-F238E27FC236}">
              <a16:creationId xmlns:a16="http://schemas.microsoft.com/office/drawing/2014/main" id="{01DBAC40-5D76-4D4D-9090-CAFED3DBD2BF}"/>
            </a:ext>
          </a:extLst>
        </xdr:cNvPr>
        <xdr:cNvSpPr txBox="1"/>
      </xdr:nvSpPr>
      <xdr:spPr>
        <a:xfrm>
          <a:off x="16226867" y="10121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103903</xdr:rowOff>
    </xdr:from>
    <xdr:ext cx="469744" cy="259045"/>
    <xdr:sp macro="" textlink="">
      <xdr:nvSpPr>
        <xdr:cNvPr id="310" name="n_1mainValue【保健センター・保健所】&#10;一人当たり面積">
          <a:extLst>
            <a:ext uri="{FF2B5EF4-FFF2-40B4-BE49-F238E27FC236}">
              <a16:creationId xmlns:a16="http://schemas.microsoft.com/office/drawing/2014/main" id="{8C3173F3-0A90-426A-8C43-D1E761BE0CF9}"/>
            </a:ext>
          </a:extLst>
        </xdr:cNvPr>
        <xdr:cNvSpPr txBox="1"/>
      </xdr:nvSpPr>
      <xdr:spPr>
        <a:xfrm>
          <a:off x="18561127" y="9324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130763</xdr:rowOff>
    </xdr:from>
    <xdr:ext cx="469744" cy="259045"/>
    <xdr:sp macro="" textlink="">
      <xdr:nvSpPr>
        <xdr:cNvPr id="311" name="n_2mainValue【保健センター・保健所】&#10;一人当たり面積">
          <a:extLst>
            <a:ext uri="{FF2B5EF4-FFF2-40B4-BE49-F238E27FC236}">
              <a16:creationId xmlns:a16="http://schemas.microsoft.com/office/drawing/2014/main" id="{A2DC212F-BD5D-49B1-8047-ABFCC04348E1}"/>
            </a:ext>
          </a:extLst>
        </xdr:cNvPr>
        <xdr:cNvSpPr txBox="1"/>
      </xdr:nvSpPr>
      <xdr:spPr>
        <a:xfrm>
          <a:off x="17776267" y="9350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55</xdr:row>
      <xdr:rowOff>169054</xdr:rowOff>
    </xdr:from>
    <xdr:ext cx="469744" cy="259045"/>
    <xdr:sp macro="" textlink="">
      <xdr:nvSpPr>
        <xdr:cNvPr id="312" name="n_3mainValue【保健センター・保健所】&#10;一人当たり面積">
          <a:extLst>
            <a:ext uri="{FF2B5EF4-FFF2-40B4-BE49-F238E27FC236}">
              <a16:creationId xmlns:a16="http://schemas.microsoft.com/office/drawing/2014/main" id="{F76B36ED-2D7E-4F84-820E-D4F3408C6BE3}"/>
            </a:ext>
          </a:extLst>
        </xdr:cNvPr>
        <xdr:cNvSpPr txBox="1"/>
      </xdr:nvSpPr>
      <xdr:spPr>
        <a:xfrm>
          <a:off x="17001567" y="9389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3" name="正方形/長方形 312">
          <a:extLst>
            <a:ext uri="{FF2B5EF4-FFF2-40B4-BE49-F238E27FC236}">
              <a16:creationId xmlns:a16="http://schemas.microsoft.com/office/drawing/2014/main" id="{CBF15C13-F80C-4FC3-89E7-C4E00C51B5DF}"/>
            </a:ext>
          </a:extLst>
        </xdr:cNvPr>
        <xdr:cNvSpPr/>
      </xdr:nvSpPr>
      <xdr:spPr>
        <a:xfrm>
          <a:off x="10960100" y="11551920"/>
          <a:ext cx="41529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4" name="正方形/長方形 313">
          <a:extLst>
            <a:ext uri="{FF2B5EF4-FFF2-40B4-BE49-F238E27FC236}">
              <a16:creationId xmlns:a16="http://schemas.microsoft.com/office/drawing/2014/main" id="{E287EBA6-60A4-4944-B69A-EB77C41698EC}"/>
            </a:ext>
          </a:extLst>
        </xdr:cNvPr>
        <xdr:cNvSpPr/>
      </xdr:nvSpPr>
      <xdr:spPr>
        <a:xfrm>
          <a:off x="110642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5" name="正方形/長方形 314">
          <a:extLst>
            <a:ext uri="{FF2B5EF4-FFF2-40B4-BE49-F238E27FC236}">
              <a16:creationId xmlns:a16="http://schemas.microsoft.com/office/drawing/2014/main" id="{22E681DE-C90D-47BA-B199-E1FBD104B56B}"/>
            </a:ext>
          </a:extLst>
        </xdr:cNvPr>
        <xdr:cNvSpPr/>
      </xdr:nvSpPr>
      <xdr:spPr>
        <a:xfrm>
          <a:off x="110642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6" name="正方形/長方形 315">
          <a:extLst>
            <a:ext uri="{FF2B5EF4-FFF2-40B4-BE49-F238E27FC236}">
              <a16:creationId xmlns:a16="http://schemas.microsoft.com/office/drawing/2014/main" id="{B22B7688-C04E-4550-A779-B82148E3FA37}"/>
            </a:ext>
          </a:extLst>
        </xdr:cNvPr>
        <xdr:cNvSpPr/>
      </xdr:nvSpPr>
      <xdr:spPr>
        <a:xfrm>
          <a:off x="119659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7" name="正方形/長方形 316">
          <a:extLst>
            <a:ext uri="{FF2B5EF4-FFF2-40B4-BE49-F238E27FC236}">
              <a16:creationId xmlns:a16="http://schemas.microsoft.com/office/drawing/2014/main" id="{E7C4D4A9-B7AB-4246-9647-AF13DF43C2A5}"/>
            </a:ext>
          </a:extLst>
        </xdr:cNvPr>
        <xdr:cNvSpPr/>
      </xdr:nvSpPr>
      <xdr:spPr>
        <a:xfrm>
          <a:off x="119659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8" name="正方形/長方形 317">
          <a:extLst>
            <a:ext uri="{FF2B5EF4-FFF2-40B4-BE49-F238E27FC236}">
              <a16:creationId xmlns:a16="http://schemas.microsoft.com/office/drawing/2014/main" id="{F81EB28A-2C20-4437-83B8-D4B51E0AEC5B}"/>
            </a:ext>
          </a:extLst>
        </xdr:cNvPr>
        <xdr:cNvSpPr/>
      </xdr:nvSpPr>
      <xdr:spPr>
        <a:xfrm>
          <a:off x="129717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9" name="正方形/長方形 318">
          <a:extLst>
            <a:ext uri="{FF2B5EF4-FFF2-40B4-BE49-F238E27FC236}">
              <a16:creationId xmlns:a16="http://schemas.microsoft.com/office/drawing/2014/main" id="{91C93576-A224-46CC-9EEB-3225175E51C6}"/>
            </a:ext>
          </a:extLst>
        </xdr:cNvPr>
        <xdr:cNvSpPr/>
      </xdr:nvSpPr>
      <xdr:spPr>
        <a:xfrm>
          <a:off x="129717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20" name="正方形/長方形 319">
          <a:extLst>
            <a:ext uri="{FF2B5EF4-FFF2-40B4-BE49-F238E27FC236}">
              <a16:creationId xmlns:a16="http://schemas.microsoft.com/office/drawing/2014/main" id="{0635E1E6-693E-4DA0-918F-604B191DDA81}"/>
            </a:ext>
          </a:extLst>
        </xdr:cNvPr>
        <xdr:cNvSpPr/>
      </xdr:nvSpPr>
      <xdr:spPr>
        <a:xfrm>
          <a:off x="10960100" y="12668250"/>
          <a:ext cx="415290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21" name="正方形/長方形 320">
          <a:extLst>
            <a:ext uri="{FF2B5EF4-FFF2-40B4-BE49-F238E27FC236}">
              <a16:creationId xmlns:a16="http://schemas.microsoft.com/office/drawing/2014/main" id="{54075A35-73E2-4E56-ADDD-C472E55FA010}"/>
            </a:ext>
          </a:extLst>
        </xdr:cNvPr>
        <xdr:cNvSpPr/>
      </xdr:nvSpPr>
      <xdr:spPr>
        <a:xfrm>
          <a:off x="16093440" y="11551920"/>
          <a:ext cx="417576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2" name="正方形/長方形 321">
          <a:extLst>
            <a:ext uri="{FF2B5EF4-FFF2-40B4-BE49-F238E27FC236}">
              <a16:creationId xmlns:a16="http://schemas.microsoft.com/office/drawing/2014/main" id="{BC297CB0-1AC0-4646-8947-09374EBDC409}"/>
            </a:ext>
          </a:extLst>
        </xdr:cNvPr>
        <xdr:cNvSpPr/>
      </xdr:nvSpPr>
      <xdr:spPr>
        <a:xfrm>
          <a:off x="1622044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3" name="正方形/長方形 322">
          <a:extLst>
            <a:ext uri="{FF2B5EF4-FFF2-40B4-BE49-F238E27FC236}">
              <a16:creationId xmlns:a16="http://schemas.microsoft.com/office/drawing/2014/main" id="{67F671BB-7B5F-466A-B03D-AC1341CE664F}"/>
            </a:ext>
          </a:extLst>
        </xdr:cNvPr>
        <xdr:cNvSpPr/>
      </xdr:nvSpPr>
      <xdr:spPr>
        <a:xfrm>
          <a:off x="1622044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4" name="正方形/長方形 323">
          <a:extLst>
            <a:ext uri="{FF2B5EF4-FFF2-40B4-BE49-F238E27FC236}">
              <a16:creationId xmlns:a16="http://schemas.microsoft.com/office/drawing/2014/main" id="{A4E6D282-9EC3-4F61-A248-785458F2E8EC}"/>
            </a:ext>
          </a:extLst>
        </xdr:cNvPr>
        <xdr:cNvSpPr/>
      </xdr:nvSpPr>
      <xdr:spPr>
        <a:xfrm>
          <a:off x="1709928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5" name="正方形/長方形 324">
          <a:extLst>
            <a:ext uri="{FF2B5EF4-FFF2-40B4-BE49-F238E27FC236}">
              <a16:creationId xmlns:a16="http://schemas.microsoft.com/office/drawing/2014/main" id="{D90EB5A0-69F9-40B6-80BB-07698AB3F7B0}"/>
            </a:ext>
          </a:extLst>
        </xdr:cNvPr>
        <xdr:cNvSpPr/>
      </xdr:nvSpPr>
      <xdr:spPr>
        <a:xfrm>
          <a:off x="1709928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6" name="正方形/長方形 325">
          <a:extLst>
            <a:ext uri="{FF2B5EF4-FFF2-40B4-BE49-F238E27FC236}">
              <a16:creationId xmlns:a16="http://schemas.microsoft.com/office/drawing/2014/main" id="{1479AD9B-E288-4363-A991-C4937AF67F46}"/>
            </a:ext>
          </a:extLst>
        </xdr:cNvPr>
        <xdr:cNvSpPr/>
      </xdr:nvSpPr>
      <xdr:spPr>
        <a:xfrm>
          <a:off x="18105120" y="1219708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7" name="正方形/長方形 326">
          <a:extLst>
            <a:ext uri="{FF2B5EF4-FFF2-40B4-BE49-F238E27FC236}">
              <a16:creationId xmlns:a16="http://schemas.microsoft.com/office/drawing/2014/main" id="{6CEC694D-7171-4CCE-B171-C62B72E6CCBC}"/>
            </a:ext>
          </a:extLst>
        </xdr:cNvPr>
        <xdr:cNvSpPr/>
      </xdr:nvSpPr>
      <xdr:spPr>
        <a:xfrm>
          <a:off x="18105120" y="1239647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8" name="正方形/長方形 327">
          <a:extLst>
            <a:ext uri="{FF2B5EF4-FFF2-40B4-BE49-F238E27FC236}">
              <a16:creationId xmlns:a16="http://schemas.microsoft.com/office/drawing/2014/main" id="{A70F43A2-4AF8-4EFC-A6EF-10C721271492}"/>
            </a:ext>
          </a:extLst>
        </xdr:cNvPr>
        <xdr:cNvSpPr/>
      </xdr:nvSpPr>
      <xdr:spPr>
        <a:xfrm>
          <a:off x="16093440" y="12668250"/>
          <a:ext cx="4175760" cy="22364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29" name="正方形/長方形 328">
          <a:extLst>
            <a:ext uri="{FF2B5EF4-FFF2-40B4-BE49-F238E27FC236}">
              <a16:creationId xmlns:a16="http://schemas.microsoft.com/office/drawing/2014/main" id="{9CDDD367-80BE-4206-9F9D-82A2AECD6517}"/>
            </a:ext>
          </a:extLst>
        </xdr:cNvPr>
        <xdr:cNvSpPr/>
      </xdr:nvSpPr>
      <xdr:spPr>
        <a:xfrm>
          <a:off x="10960100" y="15274290"/>
          <a:ext cx="415290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30" name="正方形/長方形 329">
          <a:extLst>
            <a:ext uri="{FF2B5EF4-FFF2-40B4-BE49-F238E27FC236}">
              <a16:creationId xmlns:a16="http://schemas.microsoft.com/office/drawing/2014/main" id="{0928423D-1F21-456E-A1D7-FECFF6F69477}"/>
            </a:ext>
          </a:extLst>
        </xdr:cNvPr>
        <xdr:cNvSpPr/>
      </xdr:nvSpPr>
      <xdr:spPr>
        <a:xfrm>
          <a:off x="110642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1" name="正方形/長方形 330">
          <a:extLst>
            <a:ext uri="{FF2B5EF4-FFF2-40B4-BE49-F238E27FC236}">
              <a16:creationId xmlns:a16="http://schemas.microsoft.com/office/drawing/2014/main" id="{2CA78828-EE11-4F3E-8C34-187F19EA58F3}"/>
            </a:ext>
          </a:extLst>
        </xdr:cNvPr>
        <xdr:cNvSpPr/>
      </xdr:nvSpPr>
      <xdr:spPr>
        <a:xfrm>
          <a:off x="110642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2" name="正方形/長方形 331">
          <a:extLst>
            <a:ext uri="{FF2B5EF4-FFF2-40B4-BE49-F238E27FC236}">
              <a16:creationId xmlns:a16="http://schemas.microsoft.com/office/drawing/2014/main" id="{E0560540-EDD3-44E7-82A4-71CF776C8FA9}"/>
            </a:ext>
          </a:extLst>
        </xdr:cNvPr>
        <xdr:cNvSpPr/>
      </xdr:nvSpPr>
      <xdr:spPr>
        <a:xfrm>
          <a:off x="119659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3" name="正方形/長方形 332">
          <a:extLst>
            <a:ext uri="{FF2B5EF4-FFF2-40B4-BE49-F238E27FC236}">
              <a16:creationId xmlns:a16="http://schemas.microsoft.com/office/drawing/2014/main" id="{9840447A-08A2-43E2-91F9-924EA45B33C7}"/>
            </a:ext>
          </a:extLst>
        </xdr:cNvPr>
        <xdr:cNvSpPr/>
      </xdr:nvSpPr>
      <xdr:spPr>
        <a:xfrm>
          <a:off x="119659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4" name="正方形/長方形 333">
          <a:extLst>
            <a:ext uri="{FF2B5EF4-FFF2-40B4-BE49-F238E27FC236}">
              <a16:creationId xmlns:a16="http://schemas.microsoft.com/office/drawing/2014/main" id="{D9753D68-D63D-4519-BC71-2E4CFE56387E}"/>
            </a:ext>
          </a:extLst>
        </xdr:cNvPr>
        <xdr:cNvSpPr/>
      </xdr:nvSpPr>
      <xdr:spPr>
        <a:xfrm>
          <a:off x="129717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5" name="正方形/長方形 334">
          <a:extLst>
            <a:ext uri="{FF2B5EF4-FFF2-40B4-BE49-F238E27FC236}">
              <a16:creationId xmlns:a16="http://schemas.microsoft.com/office/drawing/2014/main" id="{72425935-B9BF-422C-8396-B6357AFE5E29}"/>
            </a:ext>
          </a:extLst>
        </xdr:cNvPr>
        <xdr:cNvSpPr/>
      </xdr:nvSpPr>
      <xdr:spPr>
        <a:xfrm>
          <a:off x="129717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6" name="正方形/長方形 335">
          <a:extLst>
            <a:ext uri="{FF2B5EF4-FFF2-40B4-BE49-F238E27FC236}">
              <a16:creationId xmlns:a16="http://schemas.microsoft.com/office/drawing/2014/main" id="{BCB54200-411A-4EC9-BDA9-F12D38756C96}"/>
            </a:ext>
          </a:extLst>
        </xdr:cNvPr>
        <xdr:cNvSpPr/>
      </xdr:nvSpPr>
      <xdr:spPr>
        <a:xfrm>
          <a:off x="10960100" y="16394430"/>
          <a:ext cx="415290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7" name="テキスト ボックス 336">
          <a:extLst>
            <a:ext uri="{FF2B5EF4-FFF2-40B4-BE49-F238E27FC236}">
              <a16:creationId xmlns:a16="http://schemas.microsoft.com/office/drawing/2014/main" id="{D4754C5E-E018-487A-927D-6864FA14D7DB}"/>
            </a:ext>
          </a:extLst>
        </xdr:cNvPr>
        <xdr:cNvSpPr txBox="1"/>
      </xdr:nvSpPr>
      <xdr:spPr>
        <a:xfrm>
          <a:off x="10922000" y="1620774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38" name="直線コネクタ 337">
          <a:extLst>
            <a:ext uri="{FF2B5EF4-FFF2-40B4-BE49-F238E27FC236}">
              <a16:creationId xmlns:a16="http://schemas.microsoft.com/office/drawing/2014/main" id="{77698D5F-555B-4FFB-B17E-9D3DF30ABE43}"/>
            </a:ext>
          </a:extLst>
        </xdr:cNvPr>
        <xdr:cNvCxnSpPr/>
      </xdr:nvCxnSpPr>
      <xdr:spPr>
        <a:xfrm>
          <a:off x="10960100" y="1862709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39" name="テキスト ボックス 338">
          <a:extLst>
            <a:ext uri="{FF2B5EF4-FFF2-40B4-BE49-F238E27FC236}">
              <a16:creationId xmlns:a16="http://schemas.microsoft.com/office/drawing/2014/main" id="{571FFE6F-00D5-4309-A97A-CE851249AF64}"/>
            </a:ext>
          </a:extLst>
        </xdr:cNvPr>
        <xdr:cNvSpPr txBox="1"/>
      </xdr:nvSpPr>
      <xdr:spPr>
        <a:xfrm>
          <a:off x="10561501" y="1848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40" name="直線コネクタ 339">
          <a:extLst>
            <a:ext uri="{FF2B5EF4-FFF2-40B4-BE49-F238E27FC236}">
              <a16:creationId xmlns:a16="http://schemas.microsoft.com/office/drawing/2014/main" id="{12548932-C42D-42F6-8AE0-394370D13EC3}"/>
            </a:ext>
          </a:extLst>
        </xdr:cNvPr>
        <xdr:cNvCxnSpPr/>
      </xdr:nvCxnSpPr>
      <xdr:spPr>
        <a:xfrm>
          <a:off x="10960100" y="18308139"/>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41" name="テキスト ボックス 340">
          <a:extLst>
            <a:ext uri="{FF2B5EF4-FFF2-40B4-BE49-F238E27FC236}">
              <a16:creationId xmlns:a16="http://schemas.microsoft.com/office/drawing/2014/main" id="{58EBC54A-FE7C-4CB6-A82C-6CE277B64826}"/>
            </a:ext>
          </a:extLst>
        </xdr:cNvPr>
        <xdr:cNvSpPr txBox="1"/>
      </xdr:nvSpPr>
      <xdr:spPr>
        <a:xfrm>
          <a:off x="10561501" y="1816972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42" name="直線コネクタ 341">
          <a:extLst>
            <a:ext uri="{FF2B5EF4-FFF2-40B4-BE49-F238E27FC236}">
              <a16:creationId xmlns:a16="http://schemas.microsoft.com/office/drawing/2014/main" id="{6695B402-5275-49B2-8D10-1A27BC4376E1}"/>
            </a:ext>
          </a:extLst>
        </xdr:cNvPr>
        <xdr:cNvCxnSpPr/>
      </xdr:nvCxnSpPr>
      <xdr:spPr>
        <a:xfrm>
          <a:off x="10960100" y="17989187"/>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43" name="テキスト ボックス 342">
          <a:extLst>
            <a:ext uri="{FF2B5EF4-FFF2-40B4-BE49-F238E27FC236}">
              <a16:creationId xmlns:a16="http://schemas.microsoft.com/office/drawing/2014/main" id="{4FA662FD-2059-4CB6-93D5-CEA7813AFEBF}"/>
            </a:ext>
          </a:extLst>
        </xdr:cNvPr>
        <xdr:cNvSpPr txBox="1"/>
      </xdr:nvSpPr>
      <xdr:spPr>
        <a:xfrm>
          <a:off x="10602761" y="1785077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44" name="直線コネクタ 343">
          <a:extLst>
            <a:ext uri="{FF2B5EF4-FFF2-40B4-BE49-F238E27FC236}">
              <a16:creationId xmlns:a16="http://schemas.microsoft.com/office/drawing/2014/main" id="{122917F4-32CD-4F43-96B1-4704D0E2FDDF}"/>
            </a:ext>
          </a:extLst>
        </xdr:cNvPr>
        <xdr:cNvCxnSpPr/>
      </xdr:nvCxnSpPr>
      <xdr:spPr>
        <a:xfrm>
          <a:off x="10960100" y="17670236"/>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45" name="テキスト ボックス 344">
          <a:extLst>
            <a:ext uri="{FF2B5EF4-FFF2-40B4-BE49-F238E27FC236}">
              <a16:creationId xmlns:a16="http://schemas.microsoft.com/office/drawing/2014/main" id="{D65C6B35-6381-4D15-B212-45C3E7E038FB}"/>
            </a:ext>
          </a:extLst>
        </xdr:cNvPr>
        <xdr:cNvSpPr txBox="1"/>
      </xdr:nvSpPr>
      <xdr:spPr>
        <a:xfrm>
          <a:off x="10602761" y="1753182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46" name="直線コネクタ 345">
          <a:extLst>
            <a:ext uri="{FF2B5EF4-FFF2-40B4-BE49-F238E27FC236}">
              <a16:creationId xmlns:a16="http://schemas.microsoft.com/office/drawing/2014/main" id="{D90855CB-4E73-4DCD-B928-1FBEF1B9E049}"/>
            </a:ext>
          </a:extLst>
        </xdr:cNvPr>
        <xdr:cNvCxnSpPr/>
      </xdr:nvCxnSpPr>
      <xdr:spPr>
        <a:xfrm>
          <a:off x="10960100" y="17351284"/>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47" name="テキスト ボックス 346">
          <a:extLst>
            <a:ext uri="{FF2B5EF4-FFF2-40B4-BE49-F238E27FC236}">
              <a16:creationId xmlns:a16="http://schemas.microsoft.com/office/drawing/2014/main" id="{E117E594-777B-4E3B-8AA9-20983DCDFCBC}"/>
            </a:ext>
          </a:extLst>
        </xdr:cNvPr>
        <xdr:cNvSpPr txBox="1"/>
      </xdr:nvSpPr>
      <xdr:spPr>
        <a:xfrm>
          <a:off x="10602761" y="1721287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48" name="直線コネクタ 347">
          <a:extLst>
            <a:ext uri="{FF2B5EF4-FFF2-40B4-BE49-F238E27FC236}">
              <a16:creationId xmlns:a16="http://schemas.microsoft.com/office/drawing/2014/main" id="{0D73E286-E74E-4690-8EC2-35170AEEDA24}"/>
            </a:ext>
          </a:extLst>
        </xdr:cNvPr>
        <xdr:cNvCxnSpPr/>
      </xdr:nvCxnSpPr>
      <xdr:spPr>
        <a:xfrm>
          <a:off x="10960100" y="17032333"/>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49" name="テキスト ボックス 348">
          <a:extLst>
            <a:ext uri="{FF2B5EF4-FFF2-40B4-BE49-F238E27FC236}">
              <a16:creationId xmlns:a16="http://schemas.microsoft.com/office/drawing/2014/main" id="{E8DC1D46-5A0B-40C9-814B-F47F527E4AAB}"/>
            </a:ext>
          </a:extLst>
        </xdr:cNvPr>
        <xdr:cNvSpPr txBox="1"/>
      </xdr:nvSpPr>
      <xdr:spPr>
        <a:xfrm>
          <a:off x="10602761" y="16893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50" name="直線コネクタ 349">
          <a:extLst>
            <a:ext uri="{FF2B5EF4-FFF2-40B4-BE49-F238E27FC236}">
              <a16:creationId xmlns:a16="http://schemas.microsoft.com/office/drawing/2014/main" id="{F8D59520-8871-4FF2-931E-72BFC9908765}"/>
            </a:ext>
          </a:extLst>
        </xdr:cNvPr>
        <xdr:cNvCxnSpPr/>
      </xdr:nvCxnSpPr>
      <xdr:spPr>
        <a:xfrm>
          <a:off x="10960100" y="16713381"/>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51" name="テキスト ボックス 350">
          <a:extLst>
            <a:ext uri="{FF2B5EF4-FFF2-40B4-BE49-F238E27FC236}">
              <a16:creationId xmlns:a16="http://schemas.microsoft.com/office/drawing/2014/main" id="{142B12D5-C365-4671-BEE4-FF293899B6D1}"/>
            </a:ext>
          </a:extLst>
        </xdr:cNvPr>
        <xdr:cNvSpPr txBox="1"/>
      </xdr:nvSpPr>
      <xdr:spPr>
        <a:xfrm>
          <a:off x="10666881" y="1657496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2" name="直線コネクタ 351">
          <a:extLst>
            <a:ext uri="{FF2B5EF4-FFF2-40B4-BE49-F238E27FC236}">
              <a16:creationId xmlns:a16="http://schemas.microsoft.com/office/drawing/2014/main" id="{8708F0A8-0C07-4AED-81EA-2AD9726AFFDA}"/>
            </a:ext>
          </a:extLst>
        </xdr:cNvPr>
        <xdr:cNvCxnSpPr/>
      </xdr:nvCxnSpPr>
      <xdr:spPr>
        <a:xfrm>
          <a:off x="10960100" y="16394430"/>
          <a:ext cx="413004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3" name="【庁舎】&#10;有形固定資産減価償却率グラフ枠">
          <a:extLst>
            <a:ext uri="{FF2B5EF4-FFF2-40B4-BE49-F238E27FC236}">
              <a16:creationId xmlns:a16="http://schemas.microsoft.com/office/drawing/2014/main" id="{0E173181-67CF-486E-A213-F62C1B49DEBA}"/>
            </a:ext>
          </a:extLst>
        </xdr:cNvPr>
        <xdr:cNvSpPr/>
      </xdr:nvSpPr>
      <xdr:spPr>
        <a:xfrm>
          <a:off x="10960100" y="16394430"/>
          <a:ext cx="415290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164374</xdr:rowOff>
    </xdr:from>
    <xdr:to>
      <xdr:col>85</xdr:col>
      <xdr:colOff>126364</xdr:colOff>
      <xdr:row>109</xdr:row>
      <xdr:rowOff>35379</xdr:rowOff>
    </xdr:to>
    <xdr:cxnSp macro="">
      <xdr:nvCxnSpPr>
        <xdr:cNvPr id="354" name="直線コネクタ 353">
          <a:extLst>
            <a:ext uri="{FF2B5EF4-FFF2-40B4-BE49-F238E27FC236}">
              <a16:creationId xmlns:a16="http://schemas.microsoft.com/office/drawing/2014/main" id="{53F3B486-E70E-4608-84B7-22B6FC0605DA}"/>
            </a:ext>
          </a:extLst>
        </xdr:cNvPr>
        <xdr:cNvCxnSpPr/>
      </xdr:nvCxnSpPr>
      <xdr:spPr>
        <a:xfrm flipV="1">
          <a:off x="14375764" y="16760734"/>
          <a:ext cx="0" cy="1547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355" name="【庁舎】&#10;有形固定資産減価償却率最小値テキスト">
          <a:extLst>
            <a:ext uri="{FF2B5EF4-FFF2-40B4-BE49-F238E27FC236}">
              <a16:creationId xmlns:a16="http://schemas.microsoft.com/office/drawing/2014/main" id="{F9CEB7C1-CB9F-4D05-AB3E-5AB3FB36948D}"/>
            </a:ext>
          </a:extLst>
        </xdr:cNvPr>
        <xdr:cNvSpPr txBox="1"/>
      </xdr:nvSpPr>
      <xdr:spPr>
        <a:xfrm>
          <a:off x="14414500" y="18311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356" name="直線コネクタ 355">
          <a:extLst>
            <a:ext uri="{FF2B5EF4-FFF2-40B4-BE49-F238E27FC236}">
              <a16:creationId xmlns:a16="http://schemas.microsoft.com/office/drawing/2014/main" id="{BFD55232-709C-46D7-9981-C87EADF6FADD}"/>
            </a:ext>
          </a:extLst>
        </xdr:cNvPr>
        <xdr:cNvCxnSpPr/>
      </xdr:nvCxnSpPr>
      <xdr:spPr>
        <a:xfrm>
          <a:off x="14287500" y="183081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111051</xdr:rowOff>
    </xdr:from>
    <xdr:ext cx="340478" cy="259045"/>
    <xdr:sp macro="" textlink="">
      <xdr:nvSpPr>
        <xdr:cNvPr id="357" name="【庁舎】&#10;有形固定資産減価償却率最大値テキスト">
          <a:extLst>
            <a:ext uri="{FF2B5EF4-FFF2-40B4-BE49-F238E27FC236}">
              <a16:creationId xmlns:a16="http://schemas.microsoft.com/office/drawing/2014/main" id="{8B689DDB-DE44-4039-A806-D5BC2C52BA7B}"/>
            </a:ext>
          </a:extLst>
        </xdr:cNvPr>
        <xdr:cNvSpPr txBox="1"/>
      </xdr:nvSpPr>
      <xdr:spPr>
        <a:xfrm>
          <a:off x="14414500" y="1653977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164374</xdr:rowOff>
    </xdr:from>
    <xdr:to>
      <xdr:col>86</xdr:col>
      <xdr:colOff>25400</xdr:colOff>
      <xdr:row>99</xdr:row>
      <xdr:rowOff>164374</xdr:rowOff>
    </xdr:to>
    <xdr:cxnSp macro="">
      <xdr:nvCxnSpPr>
        <xdr:cNvPr id="358" name="直線コネクタ 357">
          <a:extLst>
            <a:ext uri="{FF2B5EF4-FFF2-40B4-BE49-F238E27FC236}">
              <a16:creationId xmlns:a16="http://schemas.microsoft.com/office/drawing/2014/main" id="{9031DAD2-B9A9-48F9-A343-9084C4246E2F}"/>
            </a:ext>
          </a:extLst>
        </xdr:cNvPr>
        <xdr:cNvCxnSpPr/>
      </xdr:nvCxnSpPr>
      <xdr:spPr>
        <a:xfrm>
          <a:off x="14287500" y="1676073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110326</xdr:rowOff>
    </xdr:from>
    <xdr:ext cx="405111" cy="259045"/>
    <xdr:sp macro="" textlink="">
      <xdr:nvSpPr>
        <xdr:cNvPr id="359" name="【庁舎】&#10;有形固定資産減価償却率平均値テキスト">
          <a:extLst>
            <a:ext uri="{FF2B5EF4-FFF2-40B4-BE49-F238E27FC236}">
              <a16:creationId xmlns:a16="http://schemas.microsoft.com/office/drawing/2014/main" id="{58D118C6-4CD9-4678-AAAB-BE33BFBF0AC4}"/>
            </a:ext>
          </a:extLst>
        </xdr:cNvPr>
        <xdr:cNvSpPr txBox="1"/>
      </xdr:nvSpPr>
      <xdr:spPr>
        <a:xfrm>
          <a:off x="14414500" y="173772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87449</xdr:rowOff>
    </xdr:from>
    <xdr:to>
      <xdr:col>85</xdr:col>
      <xdr:colOff>177800</xdr:colOff>
      <xdr:row>105</xdr:row>
      <xdr:rowOff>17599</xdr:rowOff>
    </xdr:to>
    <xdr:sp macro="" textlink="">
      <xdr:nvSpPr>
        <xdr:cNvPr id="360" name="フローチャート: 判断 359">
          <a:extLst>
            <a:ext uri="{FF2B5EF4-FFF2-40B4-BE49-F238E27FC236}">
              <a16:creationId xmlns:a16="http://schemas.microsoft.com/office/drawing/2014/main" id="{E4DC13C0-788D-4CC7-AFCB-61FACFF456EA}"/>
            </a:ext>
          </a:extLst>
        </xdr:cNvPr>
        <xdr:cNvSpPr/>
      </xdr:nvSpPr>
      <xdr:spPr>
        <a:xfrm>
          <a:off x="14325600" y="17522009"/>
          <a:ext cx="9398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105411</xdr:rowOff>
    </xdr:from>
    <xdr:to>
      <xdr:col>81</xdr:col>
      <xdr:colOff>101600</xdr:colOff>
      <xdr:row>105</xdr:row>
      <xdr:rowOff>35561</xdr:rowOff>
    </xdr:to>
    <xdr:sp macro="" textlink="">
      <xdr:nvSpPr>
        <xdr:cNvPr id="361" name="フローチャート: 判断 360">
          <a:extLst>
            <a:ext uri="{FF2B5EF4-FFF2-40B4-BE49-F238E27FC236}">
              <a16:creationId xmlns:a16="http://schemas.microsoft.com/office/drawing/2014/main" id="{236F6B7C-6A75-4B06-BBBD-B4D1F2B98150}"/>
            </a:ext>
          </a:extLst>
        </xdr:cNvPr>
        <xdr:cNvSpPr/>
      </xdr:nvSpPr>
      <xdr:spPr>
        <a:xfrm>
          <a:off x="13578840" y="1753997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123371</xdr:rowOff>
    </xdr:from>
    <xdr:to>
      <xdr:col>76</xdr:col>
      <xdr:colOff>165100</xdr:colOff>
      <xdr:row>105</xdr:row>
      <xdr:rowOff>53521</xdr:rowOff>
    </xdr:to>
    <xdr:sp macro="" textlink="">
      <xdr:nvSpPr>
        <xdr:cNvPr id="362" name="フローチャート: 判断 361">
          <a:extLst>
            <a:ext uri="{FF2B5EF4-FFF2-40B4-BE49-F238E27FC236}">
              <a16:creationId xmlns:a16="http://schemas.microsoft.com/office/drawing/2014/main" id="{49A319DF-9FFA-441B-A876-C51352AEEDE2}"/>
            </a:ext>
          </a:extLst>
        </xdr:cNvPr>
        <xdr:cNvSpPr/>
      </xdr:nvSpPr>
      <xdr:spPr>
        <a:xfrm>
          <a:off x="12804140" y="17557931"/>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157662</xdr:rowOff>
    </xdr:from>
    <xdr:to>
      <xdr:col>72</xdr:col>
      <xdr:colOff>38100</xdr:colOff>
      <xdr:row>105</xdr:row>
      <xdr:rowOff>87812</xdr:rowOff>
    </xdr:to>
    <xdr:sp macro="" textlink="">
      <xdr:nvSpPr>
        <xdr:cNvPr id="363" name="フローチャート: 判断 362">
          <a:extLst>
            <a:ext uri="{FF2B5EF4-FFF2-40B4-BE49-F238E27FC236}">
              <a16:creationId xmlns:a16="http://schemas.microsoft.com/office/drawing/2014/main" id="{33D89519-4610-4E6E-B749-1C6661555618}"/>
            </a:ext>
          </a:extLst>
        </xdr:cNvPr>
        <xdr:cNvSpPr/>
      </xdr:nvSpPr>
      <xdr:spPr>
        <a:xfrm>
          <a:off x="12029440" y="17592222"/>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18869</xdr:rowOff>
    </xdr:from>
    <xdr:to>
      <xdr:col>67</xdr:col>
      <xdr:colOff>101600</xdr:colOff>
      <xdr:row>105</xdr:row>
      <xdr:rowOff>120469</xdr:rowOff>
    </xdr:to>
    <xdr:sp macro="" textlink="">
      <xdr:nvSpPr>
        <xdr:cNvPr id="364" name="フローチャート: 判断 363">
          <a:extLst>
            <a:ext uri="{FF2B5EF4-FFF2-40B4-BE49-F238E27FC236}">
              <a16:creationId xmlns:a16="http://schemas.microsoft.com/office/drawing/2014/main" id="{F03A8CF8-3FFB-40B8-B77F-3E944155159D}"/>
            </a:ext>
          </a:extLst>
        </xdr:cNvPr>
        <xdr:cNvSpPr/>
      </xdr:nvSpPr>
      <xdr:spPr>
        <a:xfrm>
          <a:off x="11231880" y="17621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id="{435C09E0-51D4-45E6-9F41-92D7A657C022}"/>
            </a:ext>
          </a:extLst>
        </xdr:cNvPr>
        <xdr:cNvSpPr txBox="1"/>
      </xdr:nvSpPr>
      <xdr:spPr>
        <a:xfrm>
          <a:off x="1420876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id="{24924FDC-37C7-49F2-81A0-FEE14ABB41F6}"/>
            </a:ext>
          </a:extLst>
        </xdr:cNvPr>
        <xdr:cNvSpPr txBox="1"/>
      </xdr:nvSpPr>
      <xdr:spPr>
        <a:xfrm>
          <a:off x="134620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id="{2156FE33-895B-4617-A936-16838A63B7F8}"/>
            </a:ext>
          </a:extLst>
        </xdr:cNvPr>
        <xdr:cNvSpPr txBox="1"/>
      </xdr:nvSpPr>
      <xdr:spPr>
        <a:xfrm>
          <a:off x="126873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id="{984182CC-82C6-495B-965A-05EF27C7B3B9}"/>
            </a:ext>
          </a:extLst>
        </xdr:cNvPr>
        <xdr:cNvSpPr txBox="1"/>
      </xdr:nvSpPr>
      <xdr:spPr>
        <a:xfrm>
          <a:off x="119049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9" name="テキスト ボックス 368">
          <a:extLst>
            <a:ext uri="{FF2B5EF4-FFF2-40B4-BE49-F238E27FC236}">
              <a16:creationId xmlns:a16="http://schemas.microsoft.com/office/drawing/2014/main" id="{A709AE21-BBE9-4AE8-A30C-CAB652434EF6}"/>
            </a:ext>
          </a:extLst>
        </xdr:cNvPr>
        <xdr:cNvSpPr txBox="1"/>
      </xdr:nvSpPr>
      <xdr:spPr>
        <a:xfrm>
          <a:off x="111150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72752</xdr:rowOff>
    </xdr:from>
    <xdr:to>
      <xdr:col>85</xdr:col>
      <xdr:colOff>177800</xdr:colOff>
      <xdr:row>108</xdr:row>
      <xdr:rowOff>2902</xdr:rowOff>
    </xdr:to>
    <xdr:sp macro="" textlink="">
      <xdr:nvSpPr>
        <xdr:cNvPr id="370" name="楕円 369">
          <a:extLst>
            <a:ext uri="{FF2B5EF4-FFF2-40B4-BE49-F238E27FC236}">
              <a16:creationId xmlns:a16="http://schemas.microsoft.com/office/drawing/2014/main" id="{51ADF9F3-0A88-4B18-BF47-FA5AD75C378B}"/>
            </a:ext>
          </a:extLst>
        </xdr:cNvPr>
        <xdr:cNvSpPr/>
      </xdr:nvSpPr>
      <xdr:spPr>
        <a:xfrm>
          <a:off x="14325600" y="18010232"/>
          <a:ext cx="9398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51179</xdr:rowOff>
    </xdr:from>
    <xdr:ext cx="405111" cy="259045"/>
    <xdr:sp macro="" textlink="">
      <xdr:nvSpPr>
        <xdr:cNvPr id="371" name="【庁舎】&#10;有形固定資産減価償却率該当値テキスト">
          <a:extLst>
            <a:ext uri="{FF2B5EF4-FFF2-40B4-BE49-F238E27FC236}">
              <a16:creationId xmlns:a16="http://schemas.microsoft.com/office/drawing/2014/main" id="{3C327127-0E47-4BBA-84DB-A1A8F6A29D28}"/>
            </a:ext>
          </a:extLst>
        </xdr:cNvPr>
        <xdr:cNvSpPr txBox="1"/>
      </xdr:nvSpPr>
      <xdr:spPr>
        <a:xfrm>
          <a:off x="14414500" y="179886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40095</xdr:rowOff>
    </xdr:from>
    <xdr:to>
      <xdr:col>81</xdr:col>
      <xdr:colOff>101600</xdr:colOff>
      <xdr:row>108</xdr:row>
      <xdr:rowOff>141695</xdr:rowOff>
    </xdr:to>
    <xdr:sp macro="" textlink="">
      <xdr:nvSpPr>
        <xdr:cNvPr id="372" name="楕円 371">
          <a:extLst>
            <a:ext uri="{FF2B5EF4-FFF2-40B4-BE49-F238E27FC236}">
              <a16:creationId xmlns:a16="http://schemas.microsoft.com/office/drawing/2014/main" id="{DF4E53B9-6965-4087-B643-C3CCCFC504C3}"/>
            </a:ext>
          </a:extLst>
        </xdr:cNvPr>
        <xdr:cNvSpPr/>
      </xdr:nvSpPr>
      <xdr:spPr>
        <a:xfrm>
          <a:off x="13578840" y="1814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123552</xdr:rowOff>
    </xdr:from>
    <xdr:to>
      <xdr:col>85</xdr:col>
      <xdr:colOff>127000</xdr:colOff>
      <xdr:row>108</xdr:row>
      <xdr:rowOff>90895</xdr:rowOff>
    </xdr:to>
    <xdr:cxnSp macro="">
      <xdr:nvCxnSpPr>
        <xdr:cNvPr id="373" name="直線コネクタ 372">
          <a:extLst>
            <a:ext uri="{FF2B5EF4-FFF2-40B4-BE49-F238E27FC236}">
              <a16:creationId xmlns:a16="http://schemas.microsoft.com/office/drawing/2014/main" id="{EEE1D0CF-4A3F-4BA1-AF1D-C631542405DF}"/>
            </a:ext>
          </a:extLst>
        </xdr:cNvPr>
        <xdr:cNvCxnSpPr/>
      </xdr:nvCxnSpPr>
      <xdr:spPr>
        <a:xfrm flipV="1">
          <a:off x="13629640" y="18061032"/>
          <a:ext cx="746760" cy="134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129902</xdr:rowOff>
    </xdr:from>
    <xdr:to>
      <xdr:col>76</xdr:col>
      <xdr:colOff>165100</xdr:colOff>
      <xdr:row>109</xdr:row>
      <xdr:rowOff>60052</xdr:rowOff>
    </xdr:to>
    <xdr:sp macro="" textlink="">
      <xdr:nvSpPr>
        <xdr:cNvPr id="374" name="楕円 373">
          <a:extLst>
            <a:ext uri="{FF2B5EF4-FFF2-40B4-BE49-F238E27FC236}">
              <a16:creationId xmlns:a16="http://schemas.microsoft.com/office/drawing/2014/main" id="{90567A59-0760-4A49-A598-CA784EB25B80}"/>
            </a:ext>
          </a:extLst>
        </xdr:cNvPr>
        <xdr:cNvSpPr/>
      </xdr:nvSpPr>
      <xdr:spPr>
        <a:xfrm>
          <a:off x="12804140" y="1823502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90895</xdr:rowOff>
    </xdr:from>
    <xdr:to>
      <xdr:col>81</xdr:col>
      <xdr:colOff>50800</xdr:colOff>
      <xdr:row>109</xdr:row>
      <xdr:rowOff>9252</xdr:rowOff>
    </xdr:to>
    <xdr:cxnSp macro="">
      <xdr:nvCxnSpPr>
        <xdr:cNvPr id="375" name="直線コネクタ 374">
          <a:extLst>
            <a:ext uri="{FF2B5EF4-FFF2-40B4-BE49-F238E27FC236}">
              <a16:creationId xmlns:a16="http://schemas.microsoft.com/office/drawing/2014/main" id="{79197D56-3DE9-43A3-9204-F931D5BC6A2C}"/>
            </a:ext>
          </a:extLst>
        </xdr:cNvPr>
        <xdr:cNvCxnSpPr/>
      </xdr:nvCxnSpPr>
      <xdr:spPr>
        <a:xfrm flipV="1">
          <a:off x="12854940" y="18196015"/>
          <a:ext cx="774700" cy="8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126637</xdr:rowOff>
    </xdr:from>
    <xdr:to>
      <xdr:col>72</xdr:col>
      <xdr:colOff>38100</xdr:colOff>
      <xdr:row>109</xdr:row>
      <xdr:rowOff>56787</xdr:rowOff>
    </xdr:to>
    <xdr:sp macro="" textlink="">
      <xdr:nvSpPr>
        <xdr:cNvPr id="376" name="楕円 375">
          <a:extLst>
            <a:ext uri="{FF2B5EF4-FFF2-40B4-BE49-F238E27FC236}">
              <a16:creationId xmlns:a16="http://schemas.microsoft.com/office/drawing/2014/main" id="{4EC31AAB-373C-4847-B6C2-5C3E15C66B90}"/>
            </a:ext>
          </a:extLst>
        </xdr:cNvPr>
        <xdr:cNvSpPr/>
      </xdr:nvSpPr>
      <xdr:spPr>
        <a:xfrm>
          <a:off x="12029440" y="18231757"/>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109</xdr:row>
      <xdr:rowOff>5987</xdr:rowOff>
    </xdr:from>
    <xdr:to>
      <xdr:col>76</xdr:col>
      <xdr:colOff>114300</xdr:colOff>
      <xdr:row>109</xdr:row>
      <xdr:rowOff>9252</xdr:rowOff>
    </xdr:to>
    <xdr:cxnSp macro="">
      <xdr:nvCxnSpPr>
        <xdr:cNvPr id="377" name="直線コネクタ 376">
          <a:extLst>
            <a:ext uri="{FF2B5EF4-FFF2-40B4-BE49-F238E27FC236}">
              <a16:creationId xmlns:a16="http://schemas.microsoft.com/office/drawing/2014/main" id="{BC8F96F0-5928-4DD0-88E5-CE4DA2A8D895}"/>
            </a:ext>
          </a:extLst>
        </xdr:cNvPr>
        <xdr:cNvCxnSpPr/>
      </xdr:nvCxnSpPr>
      <xdr:spPr>
        <a:xfrm>
          <a:off x="12072620" y="18278747"/>
          <a:ext cx="78232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52088</xdr:rowOff>
    </xdr:from>
    <xdr:ext cx="405111" cy="259045"/>
    <xdr:sp macro="" textlink="">
      <xdr:nvSpPr>
        <xdr:cNvPr id="378" name="n_1aveValue【庁舎】&#10;有形固定資産減価償却率">
          <a:extLst>
            <a:ext uri="{FF2B5EF4-FFF2-40B4-BE49-F238E27FC236}">
              <a16:creationId xmlns:a16="http://schemas.microsoft.com/office/drawing/2014/main" id="{3223152A-A9FE-409F-A943-76B7EFE1C6CB}"/>
            </a:ext>
          </a:extLst>
        </xdr:cNvPr>
        <xdr:cNvSpPr txBox="1"/>
      </xdr:nvSpPr>
      <xdr:spPr>
        <a:xfrm>
          <a:off x="13437244" y="173190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70048</xdr:rowOff>
    </xdr:from>
    <xdr:ext cx="405111" cy="259045"/>
    <xdr:sp macro="" textlink="">
      <xdr:nvSpPr>
        <xdr:cNvPr id="379" name="n_2aveValue【庁舎】&#10;有形固定資産減価償却率">
          <a:extLst>
            <a:ext uri="{FF2B5EF4-FFF2-40B4-BE49-F238E27FC236}">
              <a16:creationId xmlns:a16="http://schemas.microsoft.com/office/drawing/2014/main" id="{C48B1C81-DD40-4D77-97B9-41D143A108D1}"/>
            </a:ext>
          </a:extLst>
        </xdr:cNvPr>
        <xdr:cNvSpPr txBox="1"/>
      </xdr:nvSpPr>
      <xdr:spPr>
        <a:xfrm>
          <a:off x="12675244" y="173369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104339</xdr:rowOff>
    </xdr:from>
    <xdr:ext cx="405111" cy="259045"/>
    <xdr:sp macro="" textlink="">
      <xdr:nvSpPr>
        <xdr:cNvPr id="380" name="n_3aveValue【庁舎】&#10;有形固定資産減価償却率">
          <a:extLst>
            <a:ext uri="{FF2B5EF4-FFF2-40B4-BE49-F238E27FC236}">
              <a16:creationId xmlns:a16="http://schemas.microsoft.com/office/drawing/2014/main" id="{79776685-731B-4134-AA62-808DE8CFFFCF}"/>
            </a:ext>
          </a:extLst>
        </xdr:cNvPr>
        <xdr:cNvSpPr txBox="1"/>
      </xdr:nvSpPr>
      <xdr:spPr>
        <a:xfrm>
          <a:off x="11900544" y="17371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136996</xdr:rowOff>
    </xdr:from>
    <xdr:ext cx="405111" cy="259045"/>
    <xdr:sp macro="" textlink="">
      <xdr:nvSpPr>
        <xdr:cNvPr id="381" name="n_4aveValue【庁舎】&#10;有形固定資産減価償却率">
          <a:extLst>
            <a:ext uri="{FF2B5EF4-FFF2-40B4-BE49-F238E27FC236}">
              <a16:creationId xmlns:a16="http://schemas.microsoft.com/office/drawing/2014/main" id="{91550F9B-716A-4FA3-B21B-890B256E9FE8}"/>
            </a:ext>
          </a:extLst>
        </xdr:cNvPr>
        <xdr:cNvSpPr txBox="1"/>
      </xdr:nvSpPr>
      <xdr:spPr>
        <a:xfrm>
          <a:off x="11102984" y="17403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132822</xdr:rowOff>
    </xdr:from>
    <xdr:ext cx="405111" cy="259045"/>
    <xdr:sp macro="" textlink="">
      <xdr:nvSpPr>
        <xdr:cNvPr id="382" name="n_1mainValue【庁舎】&#10;有形固定資産減価償却率">
          <a:extLst>
            <a:ext uri="{FF2B5EF4-FFF2-40B4-BE49-F238E27FC236}">
              <a16:creationId xmlns:a16="http://schemas.microsoft.com/office/drawing/2014/main" id="{C9D0A225-8956-477B-9CB2-A345FDFCFAC0}"/>
            </a:ext>
          </a:extLst>
        </xdr:cNvPr>
        <xdr:cNvSpPr txBox="1"/>
      </xdr:nvSpPr>
      <xdr:spPr>
        <a:xfrm>
          <a:off x="13437244" y="18237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109</xdr:row>
      <xdr:rowOff>51179</xdr:rowOff>
    </xdr:from>
    <xdr:ext cx="405111" cy="259045"/>
    <xdr:sp macro="" textlink="">
      <xdr:nvSpPr>
        <xdr:cNvPr id="383" name="n_2mainValue【庁舎】&#10;有形固定資産減価償却率">
          <a:extLst>
            <a:ext uri="{FF2B5EF4-FFF2-40B4-BE49-F238E27FC236}">
              <a16:creationId xmlns:a16="http://schemas.microsoft.com/office/drawing/2014/main" id="{97288416-47E5-465C-ACEA-5264EB75B11F}"/>
            </a:ext>
          </a:extLst>
        </xdr:cNvPr>
        <xdr:cNvSpPr txBox="1"/>
      </xdr:nvSpPr>
      <xdr:spPr>
        <a:xfrm>
          <a:off x="12675244" y="18323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109</xdr:row>
      <xdr:rowOff>47914</xdr:rowOff>
    </xdr:from>
    <xdr:ext cx="405111" cy="259045"/>
    <xdr:sp macro="" textlink="">
      <xdr:nvSpPr>
        <xdr:cNvPr id="384" name="n_3mainValue【庁舎】&#10;有形固定資産減価償却率">
          <a:extLst>
            <a:ext uri="{FF2B5EF4-FFF2-40B4-BE49-F238E27FC236}">
              <a16:creationId xmlns:a16="http://schemas.microsoft.com/office/drawing/2014/main" id="{6F515438-B104-4476-8583-58C682423938}"/>
            </a:ext>
          </a:extLst>
        </xdr:cNvPr>
        <xdr:cNvSpPr txBox="1"/>
      </xdr:nvSpPr>
      <xdr:spPr>
        <a:xfrm>
          <a:off x="11900544" y="18320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5" name="正方形/長方形 384">
          <a:extLst>
            <a:ext uri="{FF2B5EF4-FFF2-40B4-BE49-F238E27FC236}">
              <a16:creationId xmlns:a16="http://schemas.microsoft.com/office/drawing/2014/main" id="{78809023-23B1-410F-822A-F1EA27F47CA2}"/>
            </a:ext>
          </a:extLst>
        </xdr:cNvPr>
        <xdr:cNvSpPr/>
      </xdr:nvSpPr>
      <xdr:spPr>
        <a:xfrm>
          <a:off x="16093440" y="15274290"/>
          <a:ext cx="4175760" cy="62357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6" name="正方形/長方形 385">
          <a:extLst>
            <a:ext uri="{FF2B5EF4-FFF2-40B4-BE49-F238E27FC236}">
              <a16:creationId xmlns:a16="http://schemas.microsoft.com/office/drawing/2014/main" id="{8AB0600A-55D2-4DA3-9EAE-56ED843188C8}"/>
            </a:ext>
          </a:extLst>
        </xdr:cNvPr>
        <xdr:cNvSpPr/>
      </xdr:nvSpPr>
      <xdr:spPr>
        <a:xfrm>
          <a:off x="1622044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7" name="正方形/長方形 386">
          <a:extLst>
            <a:ext uri="{FF2B5EF4-FFF2-40B4-BE49-F238E27FC236}">
              <a16:creationId xmlns:a16="http://schemas.microsoft.com/office/drawing/2014/main" id="{D31D51E3-B3A3-4827-9776-5C6B00E4A306}"/>
            </a:ext>
          </a:extLst>
        </xdr:cNvPr>
        <xdr:cNvSpPr/>
      </xdr:nvSpPr>
      <xdr:spPr>
        <a:xfrm>
          <a:off x="1622044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8" name="正方形/長方形 387">
          <a:extLst>
            <a:ext uri="{FF2B5EF4-FFF2-40B4-BE49-F238E27FC236}">
              <a16:creationId xmlns:a16="http://schemas.microsoft.com/office/drawing/2014/main" id="{A5D6D829-2BD6-46DC-870C-AD9A45282FFC}"/>
            </a:ext>
          </a:extLst>
        </xdr:cNvPr>
        <xdr:cNvSpPr/>
      </xdr:nvSpPr>
      <xdr:spPr>
        <a:xfrm>
          <a:off x="1709928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9" name="正方形/長方形 388">
          <a:extLst>
            <a:ext uri="{FF2B5EF4-FFF2-40B4-BE49-F238E27FC236}">
              <a16:creationId xmlns:a16="http://schemas.microsoft.com/office/drawing/2014/main" id="{BA2769C0-B72F-4429-9AD4-8032BF6E8393}"/>
            </a:ext>
          </a:extLst>
        </xdr:cNvPr>
        <xdr:cNvSpPr/>
      </xdr:nvSpPr>
      <xdr:spPr>
        <a:xfrm>
          <a:off x="1709928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90" name="正方形/長方形 389">
          <a:extLst>
            <a:ext uri="{FF2B5EF4-FFF2-40B4-BE49-F238E27FC236}">
              <a16:creationId xmlns:a16="http://schemas.microsoft.com/office/drawing/2014/main" id="{2829827F-B965-4341-B415-9CC750B00FDB}"/>
            </a:ext>
          </a:extLst>
        </xdr:cNvPr>
        <xdr:cNvSpPr/>
      </xdr:nvSpPr>
      <xdr:spPr>
        <a:xfrm>
          <a:off x="18105120" y="15923260"/>
          <a:ext cx="134112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1" name="正方形/長方形 390">
          <a:extLst>
            <a:ext uri="{FF2B5EF4-FFF2-40B4-BE49-F238E27FC236}">
              <a16:creationId xmlns:a16="http://schemas.microsoft.com/office/drawing/2014/main" id="{B9D62E92-365E-4D63-BEC9-E46B7D73AEF3}"/>
            </a:ext>
          </a:extLst>
        </xdr:cNvPr>
        <xdr:cNvSpPr/>
      </xdr:nvSpPr>
      <xdr:spPr>
        <a:xfrm>
          <a:off x="18105120" y="16118840"/>
          <a:ext cx="134112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2" name="正方形/長方形 391">
          <a:extLst>
            <a:ext uri="{FF2B5EF4-FFF2-40B4-BE49-F238E27FC236}">
              <a16:creationId xmlns:a16="http://schemas.microsoft.com/office/drawing/2014/main" id="{24A30F5D-221F-46AD-AC25-2469F7B96CC9}"/>
            </a:ext>
          </a:extLst>
        </xdr:cNvPr>
        <xdr:cNvSpPr/>
      </xdr:nvSpPr>
      <xdr:spPr>
        <a:xfrm>
          <a:off x="16093440" y="16394430"/>
          <a:ext cx="4175760" cy="223266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3" name="テキスト ボックス 392">
          <a:extLst>
            <a:ext uri="{FF2B5EF4-FFF2-40B4-BE49-F238E27FC236}">
              <a16:creationId xmlns:a16="http://schemas.microsoft.com/office/drawing/2014/main" id="{9605EEE3-A640-42A8-BBB6-2EC28A158116}"/>
            </a:ext>
          </a:extLst>
        </xdr:cNvPr>
        <xdr:cNvSpPr txBox="1"/>
      </xdr:nvSpPr>
      <xdr:spPr>
        <a:xfrm>
          <a:off x="16078200" y="1620774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4" name="直線コネクタ 393">
          <a:extLst>
            <a:ext uri="{FF2B5EF4-FFF2-40B4-BE49-F238E27FC236}">
              <a16:creationId xmlns:a16="http://schemas.microsoft.com/office/drawing/2014/main" id="{FAE04A3E-AAC8-4CBC-AEF1-8E27F67C654F}"/>
            </a:ext>
          </a:extLst>
        </xdr:cNvPr>
        <xdr:cNvCxnSpPr/>
      </xdr:nvCxnSpPr>
      <xdr:spPr>
        <a:xfrm>
          <a:off x="16093440" y="1862709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395" name="直線コネクタ 394">
          <a:extLst>
            <a:ext uri="{FF2B5EF4-FFF2-40B4-BE49-F238E27FC236}">
              <a16:creationId xmlns:a16="http://schemas.microsoft.com/office/drawing/2014/main" id="{11A53C81-C0D4-4EE5-BED9-E72142C1C546}"/>
            </a:ext>
          </a:extLst>
        </xdr:cNvPr>
        <xdr:cNvCxnSpPr/>
      </xdr:nvCxnSpPr>
      <xdr:spPr>
        <a:xfrm>
          <a:off x="16093440" y="1825752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396" name="テキスト ボックス 395">
          <a:extLst>
            <a:ext uri="{FF2B5EF4-FFF2-40B4-BE49-F238E27FC236}">
              <a16:creationId xmlns:a16="http://schemas.microsoft.com/office/drawing/2014/main" id="{53BD315F-5F3B-4758-98BD-840528A0C2AB}"/>
            </a:ext>
          </a:extLst>
        </xdr:cNvPr>
        <xdr:cNvSpPr txBox="1"/>
      </xdr:nvSpPr>
      <xdr:spPr>
        <a:xfrm>
          <a:off x="15694841" y="1811529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397" name="直線コネクタ 396">
          <a:extLst>
            <a:ext uri="{FF2B5EF4-FFF2-40B4-BE49-F238E27FC236}">
              <a16:creationId xmlns:a16="http://schemas.microsoft.com/office/drawing/2014/main" id="{345D8BC7-8164-40DD-ABEE-3C047D0FDCC8}"/>
            </a:ext>
          </a:extLst>
        </xdr:cNvPr>
        <xdr:cNvCxnSpPr/>
      </xdr:nvCxnSpPr>
      <xdr:spPr>
        <a:xfrm>
          <a:off x="16093440" y="1788414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398" name="テキスト ボックス 397">
          <a:extLst>
            <a:ext uri="{FF2B5EF4-FFF2-40B4-BE49-F238E27FC236}">
              <a16:creationId xmlns:a16="http://schemas.microsoft.com/office/drawing/2014/main" id="{0EC494BD-1BCE-4EF3-8626-67A666F38B43}"/>
            </a:ext>
          </a:extLst>
        </xdr:cNvPr>
        <xdr:cNvSpPr txBox="1"/>
      </xdr:nvSpPr>
      <xdr:spPr>
        <a:xfrm>
          <a:off x="15694841" y="17745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399" name="直線コネクタ 398">
          <a:extLst>
            <a:ext uri="{FF2B5EF4-FFF2-40B4-BE49-F238E27FC236}">
              <a16:creationId xmlns:a16="http://schemas.microsoft.com/office/drawing/2014/main" id="{824A96D9-58A0-443E-A653-E9D2E7973CD0}"/>
            </a:ext>
          </a:extLst>
        </xdr:cNvPr>
        <xdr:cNvCxnSpPr/>
      </xdr:nvCxnSpPr>
      <xdr:spPr>
        <a:xfrm>
          <a:off x="16093440" y="1751076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400" name="テキスト ボックス 399">
          <a:extLst>
            <a:ext uri="{FF2B5EF4-FFF2-40B4-BE49-F238E27FC236}">
              <a16:creationId xmlns:a16="http://schemas.microsoft.com/office/drawing/2014/main" id="{8F6A3691-DA27-4A15-9D3A-1AE6E72F1D39}"/>
            </a:ext>
          </a:extLst>
        </xdr:cNvPr>
        <xdr:cNvSpPr txBox="1"/>
      </xdr:nvSpPr>
      <xdr:spPr>
        <a:xfrm>
          <a:off x="15694841" y="1737234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401" name="直線コネクタ 400">
          <a:extLst>
            <a:ext uri="{FF2B5EF4-FFF2-40B4-BE49-F238E27FC236}">
              <a16:creationId xmlns:a16="http://schemas.microsoft.com/office/drawing/2014/main" id="{46471113-6B42-4FC2-8E5E-4FADC1781FA5}"/>
            </a:ext>
          </a:extLst>
        </xdr:cNvPr>
        <xdr:cNvCxnSpPr/>
      </xdr:nvCxnSpPr>
      <xdr:spPr>
        <a:xfrm>
          <a:off x="16093440" y="1713738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402" name="テキスト ボックス 401">
          <a:extLst>
            <a:ext uri="{FF2B5EF4-FFF2-40B4-BE49-F238E27FC236}">
              <a16:creationId xmlns:a16="http://schemas.microsoft.com/office/drawing/2014/main" id="{B2FC6544-AAA3-4A49-8934-03AA853A7FED}"/>
            </a:ext>
          </a:extLst>
        </xdr:cNvPr>
        <xdr:cNvSpPr txBox="1"/>
      </xdr:nvSpPr>
      <xdr:spPr>
        <a:xfrm>
          <a:off x="15694841" y="169989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403" name="直線コネクタ 402">
          <a:extLst>
            <a:ext uri="{FF2B5EF4-FFF2-40B4-BE49-F238E27FC236}">
              <a16:creationId xmlns:a16="http://schemas.microsoft.com/office/drawing/2014/main" id="{4387A6DD-5E2C-446B-B6FE-651A2A90693D}"/>
            </a:ext>
          </a:extLst>
        </xdr:cNvPr>
        <xdr:cNvCxnSpPr/>
      </xdr:nvCxnSpPr>
      <xdr:spPr>
        <a:xfrm>
          <a:off x="16093440" y="1676400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404" name="テキスト ボックス 403">
          <a:extLst>
            <a:ext uri="{FF2B5EF4-FFF2-40B4-BE49-F238E27FC236}">
              <a16:creationId xmlns:a16="http://schemas.microsoft.com/office/drawing/2014/main" id="{82CD5AE0-F65E-4994-A3F5-AFE7C1D62E6C}"/>
            </a:ext>
          </a:extLst>
        </xdr:cNvPr>
        <xdr:cNvSpPr txBox="1"/>
      </xdr:nvSpPr>
      <xdr:spPr>
        <a:xfrm>
          <a:off x="15694841" y="166255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5" name="直線コネクタ 404">
          <a:extLst>
            <a:ext uri="{FF2B5EF4-FFF2-40B4-BE49-F238E27FC236}">
              <a16:creationId xmlns:a16="http://schemas.microsoft.com/office/drawing/2014/main" id="{502B4954-0178-47CB-8AED-75E168ADA7D6}"/>
            </a:ext>
          </a:extLst>
        </xdr:cNvPr>
        <xdr:cNvCxnSpPr/>
      </xdr:nvCxnSpPr>
      <xdr:spPr>
        <a:xfrm>
          <a:off x="16093440" y="16394430"/>
          <a:ext cx="413766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6" name="テキスト ボックス 405">
          <a:extLst>
            <a:ext uri="{FF2B5EF4-FFF2-40B4-BE49-F238E27FC236}">
              <a16:creationId xmlns:a16="http://schemas.microsoft.com/office/drawing/2014/main" id="{354B1F73-5956-4E48-8B9D-A71F1651B119}"/>
            </a:ext>
          </a:extLst>
        </xdr:cNvPr>
        <xdr:cNvSpPr txBox="1"/>
      </xdr:nvSpPr>
      <xdr:spPr>
        <a:xfrm>
          <a:off x="15694841" y="1625601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7" name="【庁舎】&#10;一人当たり面積グラフ枠">
          <a:extLst>
            <a:ext uri="{FF2B5EF4-FFF2-40B4-BE49-F238E27FC236}">
              <a16:creationId xmlns:a16="http://schemas.microsoft.com/office/drawing/2014/main" id="{D594749E-C177-4633-9B7B-DDD19EE81042}"/>
            </a:ext>
          </a:extLst>
        </xdr:cNvPr>
        <xdr:cNvSpPr/>
      </xdr:nvSpPr>
      <xdr:spPr>
        <a:xfrm>
          <a:off x="16093440" y="16394430"/>
          <a:ext cx="4175760" cy="223266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84582</xdr:rowOff>
    </xdr:from>
    <xdr:to>
      <xdr:col>116</xdr:col>
      <xdr:colOff>62864</xdr:colOff>
      <xdr:row>108</xdr:row>
      <xdr:rowOff>31242</xdr:rowOff>
    </xdr:to>
    <xdr:cxnSp macro="">
      <xdr:nvCxnSpPr>
        <xdr:cNvPr id="408" name="直線コネクタ 407">
          <a:extLst>
            <a:ext uri="{FF2B5EF4-FFF2-40B4-BE49-F238E27FC236}">
              <a16:creationId xmlns:a16="http://schemas.microsoft.com/office/drawing/2014/main" id="{A30CB402-FEF2-466F-81D4-064D9C13A29E}"/>
            </a:ext>
          </a:extLst>
        </xdr:cNvPr>
        <xdr:cNvCxnSpPr/>
      </xdr:nvCxnSpPr>
      <xdr:spPr>
        <a:xfrm flipV="1">
          <a:off x="19509104" y="16848582"/>
          <a:ext cx="0" cy="1287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35069</xdr:rowOff>
    </xdr:from>
    <xdr:ext cx="469744" cy="259045"/>
    <xdr:sp macro="" textlink="">
      <xdr:nvSpPr>
        <xdr:cNvPr id="409" name="【庁舎】&#10;一人当たり面積最小値テキスト">
          <a:extLst>
            <a:ext uri="{FF2B5EF4-FFF2-40B4-BE49-F238E27FC236}">
              <a16:creationId xmlns:a16="http://schemas.microsoft.com/office/drawing/2014/main" id="{39800D97-293A-4D9C-A50D-914188B06957}"/>
            </a:ext>
          </a:extLst>
        </xdr:cNvPr>
        <xdr:cNvSpPr txBox="1"/>
      </xdr:nvSpPr>
      <xdr:spPr>
        <a:xfrm>
          <a:off x="19547840" y="18140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31242</xdr:rowOff>
    </xdr:from>
    <xdr:to>
      <xdr:col>116</xdr:col>
      <xdr:colOff>152400</xdr:colOff>
      <xdr:row>108</xdr:row>
      <xdr:rowOff>31242</xdr:rowOff>
    </xdr:to>
    <xdr:cxnSp macro="">
      <xdr:nvCxnSpPr>
        <xdr:cNvPr id="410" name="直線コネクタ 409">
          <a:extLst>
            <a:ext uri="{FF2B5EF4-FFF2-40B4-BE49-F238E27FC236}">
              <a16:creationId xmlns:a16="http://schemas.microsoft.com/office/drawing/2014/main" id="{A00CBA29-333E-42C9-9CCC-FB46A6EBC723}"/>
            </a:ext>
          </a:extLst>
        </xdr:cNvPr>
        <xdr:cNvCxnSpPr/>
      </xdr:nvCxnSpPr>
      <xdr:spPr>
        <a:xfrm>
          <a:off x="19443700" y="1813636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31259</xdr:rowOff>
    </xdr:from>
    <xdr:ext cx="469744" cy="259045"/>
    <xdr:sp macro="" textlink="">
      <xdr:nvSpPr>
        <xdr:cNvPr id="411" name="【庁舎】&#10;一人当たり面積最大値テキスト">
          <a:extLst>
            <a:ext uri="{FF2B5EF4-FFF2-40B4-BE49-F238E27FC236}">
              <a16:creationId xmlns:a16="http://schemas.microsoft.com/office/drawing/2014/main" id="{CEA605C2-20EF-444B-B13F-16610BC25653}"/>
            </a:ext>
          </a:extLst>
        </xdr:cNvPr>
        <xdr:cNvSpPr txBox="1"/>
      </xdr:nvSpPr>
      <xdr:spPr>
        <a:xfrm>
          <a:off x="19547840" y="16627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84582</xdr:rowOff>
    </xdr:from>
    <xdr:to>
      <xdr:col>116</xdr:col>
      <xdr:colOff>152400</xdr:colOff>
      <xdr:row>100</xdr:row>
      <xdr:rowOff>84582</xdr:rowOff>
    </xdr:to>
    <xdr:cxnSp macro="">
      <xdr:nvCxnSpPr>
        <xdr:cNvPr id="412" name="直線コネクタ 411">
          <a:extLst>
            <a:ext uri="{FF2B5EF4-FFF2-40B4-BE49-F238E27FC236}">
              <a16:creationId xmlns:a16="http://schemas.microsoft.com/office/drawing/2014/main" id="{8C346A96-2584-4384-8CD6-1CEF9CD1AACF}"/>
            </a:ext>
          </a:extLst>
        </xdr:cNvPr>
        <xdr:cNvCxnSpPr/>
      </xdr:nvCxnSpPr>
      <xdr:spPr>
        <a:xfrm>
          <a:off x="19443700" y="1684858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29354</xdr:rowOff>
    </xdr:from>
    <xdr:ext cx="469744" cy="259045"/>
    <xdr:sp macro="" textlink="">
      <xdr:nvSpPr>
        <xdr:cNvPr id="413" name="【庁舎】&#10;一人当たり面積平均値テキスト">
          <a:extLst>
            <a:ext uri="{FF2B5EF4-FFF2-40B4-BE49-F238E27FC236}">
              <a16:creationId xmlns:a16="http://schemas.microsoft.com/office/drawing/2014/main" id="{36DC5DBD-141F-4730-B691-F6F9CEF9546E}"/>
            </a:ext>
          </a:extLst>
        </xdr:cNvPr>
        <xdr:cNvSpPr txBox="1"/>
      </xdr:nvSpPr>
      <xdr:spPr>
        <a:xfrm>
          <a:off x="19547840" y="177991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50927</xdr:rowOff>
    </xdr:from>
    <xdr:to>
      <xdr:col>116</xdr:col>
      <xdr:colOff>114300</xdr:colOff>
      <xdr:row>106</xdr:row>
      <xdr:rowOff>152527</xdr:rowOff>
    </xdr:to>
    <xdr:sp macro="" textlink="">
      <xdr:nvSpPr>
        <xdr:cNvPr id="414" name="フローチャート: 判断 413">
          <a:extLst>
            <a:ext uri="{FF2B5EF4-FFF2-40B4-BE49-F238E27FC236}">
              <a16:creationId xmlns:a16="http://schemas.microsoft.com/office/drawing/2014/main" id="{D66F2BA9-D385-42C5-9EF5-C0C35957D9A0}"/>
            </a:ext>
          </a:extLst>
        </xdr:cNvPr>
        <xdr:cNvSpPr/>
      </xdr:nvSpPr>
      <xdr:spPr>
        <a:xfrm>
          <a:off x="19458940" y="17820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55499</xdr:rowOff>
    </xdr:from>
    <xdr:to>
      <xdr:col>112</xdr:col>
      <xdr:colOff>38100</xdr:colOff>
      <xdr:row>106</xdr:row>
      <xdr:rowOff>157099</xdr:rowOff>
    </xdr:to>
    <xdr:sp macro="" textlink="">
      <xdr:nvSpPr>
        <xdr:cNvPr id="415" name="フローチャート: 判断 414">
          <a:extLst>
            <a:ext uri="{FF2B5EF4-FFF2-40B4-BE49-F238E27FC236}">
              <a16:creationId xmlns:a16="http://schemas.microsoft.com/office/drawing/2014/main" id="{77B46AF8-FB61-405C-93F0-8F8835F9482F}"/>
            </a:ext>
          </a:extLst>
        </xdr:cNvPr>
        <xdr:cNvSpPr/>
      </xdr:nvSpPr>
      <xdr:spPr>
        <a:xfrm>
          <a:off x="18735040" y="17825339"/>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77215</xdr:rowOff>
    </xdr:from>
    <xdr:to>
      <xdr:col>107</xdr:col>
      <xdr:colOff>101600</xdr:colOff>
      <xdr:row>107</xdr:row>
      <xdr:rowOff>7365</xdr:rowOff>
    </xdr:to>
    <xdr:sp macro="" textlink="">
      <xdr:nvSpPr>
        <xdr:cNvPr id="416" name="フローチャート: 判断 415">
          <a:extLst>
            <a:ext uri="{FF2B5EF4-FFF2-40B4-BE49-F238E27FC236}">
              <a16:creationId xmlns:a16="http://schemas.microsoft.com/office/drawing/2014/main" id="{4C8157D8-4F15-4D77-ACF0-142067617EA8}"/>
            </a:ext>
          </a:extLst>
        </xdr:cNvPr>
        <xdr:cNvSpPr/>
      </xdr:nvSpPr>
      <xdr:spPr>
        <a:xfrm>
          <a:off x="17937480" y="17847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93980</xdr:rowOff>
    </xdr:from>
    <xdr:to>
      <xdr:col>102</xdr:col>
      <xdr:colOff>165100</xdr:colOff>
      <xdr:row>107</xdr:row>
      <xdr:rowOff>24130</xdr:rowOff>
    </xdr:to>
    <xdr:sp macro="" textlink="">
      <xdr:nvSpPr>
        <xdr:cNvPr id="417" name="フローチャート: 判断 416">
          <a:extLst>
            <a:ext uri="{FF2B5EF4-FFF2-40B4-BE49-F238E27FC236}">
              <a16:creationId xmlns:a16="http://schemas.microsoft.com/office/drawing/2014/main" id="{883B49CB-4D78-425F-98D1-6B5E2399BB1A}"/>
            </a:ext>
          </a:extLst>
        </xdr:cNvPr>
        <xdr:cNvSpPr/>
      </xdr:nvSpPr>
      <xdr:spPr>
        <a:xfrm>
          <a:off x="17162780" y="17863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101600</xdr:rowOff>
    </xdr:from>
    <xdr:to>
      <xdr:col>98</xdr:col>
      <xdr:colOff>38100</xdr:colOff>
      <xdr:row>107</xdr:row>
      <xdr:rowOff>31750</xdr:rowOff>
    </xdr:to>
    <xdr:sp macro="" textlink="">
      <xdr:nvSpPr>
        <xdr:cNvPr id="418" name="フローチャート: 判断 417">
          <a:extLst>
            <a:ext uri="{FF2B5EF4-FFF2-40B4-BE49-F238E27FC236}">
              <a16:creationId xmlns:a16="http://schemas.microsoft.com/office/drawing/2014/main" id="{C0B973DB-5551-465F-9F0F-5AE020D1D67B}"/>
            </a:ext>
          </a:extLst>
        </xdr:cNvPr>
        <xdr:cNvSpPr/>
      </xdr:nvSpPr>
      <xdr:spPr>
        <a:xfrm>
          <a:off x="16388080" y="1787144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6B27F0DD-C028-4E8F-9ADB-A3BDE5D89F6B}"/>
            </a:ext>
          </a:extLst>
        </xdr:cNvPr>
        <xdr:cNvSpPr txBox="1"/>
      </xdr:nvSpPr>
      <xdr:spPr>
        <a:xfrm>
          <a:off x="1934210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CCB246AE-0787-4CC5-9BD1-C72C2ACE7754}"/>
            </a:ext>
          </a:extLst>
        </xdr:cNvPr>
        <xdr:cNvSpPr txBox="1"/>
      </xdr:nvSpPr>
      <xdr:spPr>
        <a:xfrm>
          <a:off x="1861058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id="{014E2397-1365-492D-A037-0385A3B99B6C}"/>
            </a:ext>
          </a:extLst>
        </xdr:cNvPr>
        <xdr:cNvSpPr txBox="1"/>
      </xdr:nvSpPr>
      <xdr:spPr>
        <a:xfrm>
          <a:off x="178206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id="{24AA1030-5F7F-4A55-90CC-82CDE188D364}"/>
            </a:ext>
          </a:extLst>
        </xdr:cNvPr>
        <xdr:cNvSpPr txBox="1"/>
      </xdr:nvSpPr>
      <xdr:spPr>
        <a:xfrm>
          <a:off x="1704594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id="{8B8FBF39-6F85-4812-A1F1-787FEE1A6803}"/>
            </a:ext>
          </a:extLst>
        </xdr:cNvPr>
        <xdr:cNvSpPr txBox="1"/>
      </xdr:nvSpPr>
      <xdr:spPr>
        <a:xfrm>
          <a:off x="16263620" y="18624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54738</xdr:rowOff>
    </xdr:from>
    <xdr:to>
      <xdr:col>116</xdr:col>
      <xdr:colOff>114300</xdr:colOff>
      <xdr:row>105</xdr:row>
      <xdr:rowOff>156338</xdr:rowOff>
    </xdr:to>
    <xdr:sp macro="" textlink="">
      <xdr:nvSpPr>
        <xdr:cNvPr id="424" name="楕円 423">
          <a:extLst>
            <a:ext uri="{FF2B5EF4-FFF2-40B4-BE49-F238E27FC236}">
              <a16:creationId xmlns:a16="http://schemas.microsoft.com/office/drawing/2014/main" id="{9557259D-AAFE-4231-ADF0-1AF685B6C024}"/>
            </a:ext>
          </a:extLst>
        </xdr:cNvPr>
        <xdr:cNvSpPr/>
      </xdr:nvSpPr>
      <xdr:spPr>
        <a:xfrm>
          <a:off x="19458940" y="1765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77615</xdr:rowOff>
    </xdr:from>
    <xdr:ext cx="469744" cy="259045"/>
    <xdr:sp macro="" textlink="">
      <xdr:nvSpPr>
        <xdr:cNvPr id="425" name="【庁舎】&#10;一人当たり面積該当値テキスト">
          <a:extLst>
            <a:ext uri="{FF2B5EF4-FFF2-40B4-BE49-F238E27FC236}">
              <a16:creationId xmlns:a16="http://schemas.microsoft.com/office/drawing/2014/main" id="{324BE46C-19F3-4F16-B5BA-512DC5126A3B}"/>
            </a:ext>
          </a:extLst>
        </xdr:cNvPr>
        <xdr:cNvSpPr txBox="1"/>
      </xdr:nvSpPr>
      <xdr:spPr>
        <a:xfrm>
          <a:off x="19547840" y="17512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65405</xdr:rowOff>
    </xdr:from>
    <xdr:to>
      <xdr:col>112</xdr:col>
      <xdr:colOff>38100</xdr:colOff>
      <xdr:row>105</xdr:row>
      <xdr:rowOff>167005</xdr:rowOff>
    </xdr:to>
    <xdr:sp macro="" textlink="">
      <xdr:nvSpPr>
        <xdr:cNvPr id="426" name="楕円 425">
          <a:extLst>
            <a:ext uri="{FF2B5EF4-FFF2-40B4-BE49-F238E27FC236}">
              <a16:creationId xmlns:a16="http://schemas.microsoft.com/office/drawing/2014/main" id="{87B607D8-BF12-4B58-B202-EB4548FF8916}"/>
            </a:ext>
          </a:extLst>
        </xdr:cNvPr>
        <xdr:cNvSpPr/>
      </xdr:nvSpPr>
      <xdr:spPr>
        <a:xfrm>
          <a:off x="18735040" y="17667605"/>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105538</xdr:rowOff>
    </xdr:from>
    <xdr:to>
      <xdr:col>116</xdr:col>
      <xdr:colOff>63500</xdr:colOff>
      <xdr:row>105</xdr:row>
      <xdr:rowOff>116205</xdr:rowOff>
    </xdr:to>
    <xdr:cxnSp macro="">
      <xdr:nvCxnSpPr>
        <xdr:cNvPr id="427" name="直線コネクタ 426">
          <a:extLst>
            <a:ext uri="{FF2B5EF4-FFF2-40B4-BE49-F238E27FC236}">
              <a16:creationId xmlns:a16="http://schemas.microsoft.com/office/drawing/2014/main" id="{B2B528A1-40B8-4F54-BAFC-713FFDBD0240}"/>
            </a:ext>
          </a:extLst>
        </xdr:cNvPr>
        <xdr:cNvCxnSpPr/>
      </xdr:nvCxnSpPr>
      <xdr:spPr>
        <a:xfrm flipV="1">
          <a:off x="18778220" y="17707738"/>
          <a:ext cx="731520" cy="10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79502</xdr:rowOff>
    </xdr:from>
    <xdr:to>
      <xdr:col>107</xdr:col>
      <xdr:colOff>101600</xdr:colOff>
      <xdr:row>106</xdr:row>
      <xdr:rowOff>9652</xdr:rowOff>
    </xdr:to>
    <xdr:sp macro="" textlink="">
      <xdr:nvSpPr>
        <xdr:cNvPr id="428" name="楕円 427">
          <a:extLst>
            <a:ext uri="{FF2B5EF4-FFF2-40B4-BE49-F238E27FC236}">
              <a16:creationId xmlns:a16="http://schemas.microsoft.com/office/drawing/2014/main" id="{690CCA98-F59D-49A5-B272-F485840BA8A5}"/>
            </a:ext>
          </a:extLst>
        </xdr:cNvPr>
        <xdr:cNvSpPr/>
      </xdr:nvSpPr>
      <xdr:spPr>
        <a:xfrm>
          <a:off x="17937480" y="17681702"/>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116205</xdr:rowOff>
    </xdr:from>
    <xdr:to>
      <xdr:col>111</xdr:col>
      <xdr:colOff>177800</xdr:colOff>
      <xdr:row>105</xdr:row>
      <xdr:rowOff>130302</xdr:rowOff>
    </xdr:to>
    <xdr:cxnSp macro="">
      <xdr:nvCxnSpPr>
        <xdr:cNvPr id="429" name="直線コネクタ 428">
          <a:extLst>
            <a:ext uri="{FF2B5EF4-FFF2-40B4-BE49-F238E27FC236}">
              <a16:creationId xmlns:a16="http://schemas.microsoft.com/office/drawing/2014/main" id="{E9B1683A-9B0B-46B6-98B7-4177E60516E8}"/>
            </a:ext>
          </a:extLst>
        </xdr:cNvPr>
        <xdr:cNvCxnSpPr/>
      </xdr:nvCxnSpPr>
      <xdr:spPr>
        <a:xfrm flipV="1">
          <a:off x="17988280" y="17718405"/>
          <a:ext cx="78994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99695</xdr:rowOff>
    </xdr:from>
    <xdr:to>
      <xdr:col>102</xdr:col>
      <xdr:colOff>165100</xdr:colOff>
      <xdr:row>106</xdr:row>
      <xdr:rowOff>29845</xdr:rowOff>
    </xdr:to>
    <xdr:sp macro="" textlink="">
      <xdr:nvSpPr>
        <xdr:cNvPr id="430" name="楕円 429">
          <a:extLst>
            <a:ext uri="{FF2B5EF4-FFF2-40B4-BE49-F238E27FC236}">
              <a16:creationId xmlns:a16="http://schemas.microsoft.com/office/drawing/2014/main" id="{239B13D1-D9F6-433F-8625-169384085D42}"/>
            </a:ext>
          </a:extLst>
        </xdr:cNvPr>
        <xdr:cNvSpPr/>
      </xdr:nvSpPr>
      <xdr:spPr>
        <a:xfrm>
          <a:off x="17162780" y="17701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130302</xdr:rowOff>
    </xdr:from>
    <xdr:to>
      <xdr:col>107</xdr:col>
      <xdr:colOff>50800</xdr:colOff>
      <xdr:row>105</xdr:row>
      <xdr:rowOff>150495</xdr:rowOff>
    </xdr:to>
    <xdr:cxnSp macro="">
      <xdr:nvCxnSpPr>
        <xdr:cNvPr id="431" name="直線コネクタ 430">
          <a:extLst>
            <a:ext uri="{FF2B5EF4-FFF2-40B4-BE49-F238E27FC236}">
              <a16:creationId xmlns:a16="http://schemas.microsoft.com/office/drawing/2014/main" id="{42F7838A-A4AD-4BA5-BBC0-9EB01C4509E5}"/>
            </a:ext>
          </a:extLst>
        </xdr:cNvPr>
        <xdr:cNvCxnSpPr/>
      </xdr:nvCxnSpPr>
      <xdr:spPr>
        <a:xfrm flipV="1">
          <a:off x="17213580" y="17732502"/>
          <a:ext cx="774700" cy="201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148226</xdr:rowOff>
    </xdr:from>
    <xdr:ext cx="469744" cy="259045"/>
    <xdr:sp macro="" textlink="">
      <xdr:nvSpPr>
        <xdr:cNvPr id="432" name="n_1aveValue【庁舎】&#10;一人当たり面積">
          <a:extLst>
            <a:ext uri="{FF2B5EF4-FFF2-40B4-BE49-F238E27FC236}">
              <a16:creationId xmlns:a16="http://schemas.microsoft.com/office/drawing/2014/main" id="{965442E1-7D69-4BC4-91B4-9F6EA3F87A7B}"/>
            </a:ext>
          </a:extLst>
        </xdr:cNvPr>
        <xdr:cNvSpPr txBox="1"/>
      </xdr:nvSpPr>
      <xdr:spPr>
        <a:xfrm>
          <a:off x="18561127" y="17918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169942</xdr:rowOff>
    </xdr:from>
    <xdr:ext cx="469744" cy="259045"/>
    <xdr:sp macro="" textlink="">
      <xdr:nvSpPr>
        <xdr:cNvPr id="433" name="n_2aveValue【庁舎】&#10;一人当たり面積">
          <a:extLst>
            <a:ext uri="{FF2B5EF4-FFF2-40B4-BE49-F238E27FC236}">
              <a16:creationId xmlns:a16="http://schemas.microsoft.com/office/drawing/2014/main" id="{C09F74EC-CCD6-4370-AC05-6CF1D8748BB8}"/>
            </a:ext>
          </a:extLst>
        </xdr:cNvPr>
        <xdr:cNvSpPr txBox="1"/>
      </xdr:nvSpPr>
      <xdr:spPr>
        <a:xfrm>
          <a:off x="17776267" y="17939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15257</xdr:rowOff>
    </xdr:from>
    <xdr:ext cx="469744" cy="259045"/>
    <xdr:sp macro="" textlink="">
      <xdr:nvSpPr>
        <xdr:cNvPr id="434" name="n_3aveValue【庁舎】&#10;一人当たり面積">
          <a:extLst>
            <a:ext uri="{FF2B5EF4-FFF2-40B4-BE49-F238E27FC236}">
              <a16:creationId xmlns:a16="http://schemas.microsoft.com/office/drawing/2014/main" id="{44398B41-CDC3-4AFE-8F85-5A76A6F9E886}"/>
            </a:ext>
          </a:extLst>
        </xdr:cNvPr>
        <xdr:cNvSpPr txBox="1"/>
      </xdr:nvSpPr>
      <xdr:spPr>
        <a:xfrm>
          <a:off x="17001567" y="17952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48277</xdr:rowOff>
    </xdr:from>
    <xdr:ext cx="469744" cy="259045"/>
    <xdr:sp macro="" textlink="">
      <xdr:nvSpPr>
        <xdr:cNvPr id="435" name="n_4aveValue【庁舎】&#10;一人当たり面積">
          <a:extLst>
            <a:ext uri="{FF2B5EF4-FFF2-40B4-BE49-F238E27FC236}">
              <a16:creationId xmlns:a16="http://schemas.microsoft.com/office/drawing/2014/main" id="{640C1722-ABFD-4D25-AB55-181C816BE6D0}"/>
            </a:ext>
          </a:extLst>
        </xdr:cNvPr>
        <xdr:cNvSpPr txBox="1"/>
      </xdr:nvSpPr>
      <xdr:spPr>
        <a:xfrm>
          <a:off x="16226867" y="17650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12082</xdr:rowOff>
    </xdr:from>
    <xdr:ext cx="469744" cy="259045"/>
    <xdr:sp macro="" textlink="">
      <xdr:nvSpPr>
        <xdr:cNvPr id="436" name="n_1mainValue【庁舎】&#10;一人当たり面積">
          <a:extLst>
            <a:ext uri="{FF2B5EF4-FFF2-40B4-BE49-F238E27FC236}">
              <a16:creationId xmlns:a16="http://schemas.microsoft.com/office/drawing/2014/main" id="{728F9C18-1660-4FE6-84F4-BE2904540254}"/>
            </a:ext>
          </a:extLst>
        </xdr:cNvPr>
        <xdr:cNvSpPr txBox="1"/>
      </xdr:nvSpPr>
      <xdr:spPr>
        <a:xfrm>
          <a:off x="18561127" y="1744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26179</xdr:rowOff>
    </xdr:from>
    <xdr:ext cx="469744" cy="259045"/>
    <xdr:sp macro="" textlink="">
      <xdr:nvSpPr>
        <xdr:cNvPr id="437" name="n_2mainValue【庁舎】&#10;一人当たり面積">
          <a:extLst>
            <a:ext uri="{FF2B5EF4-FFF2-40B4-BE49-F238E27FC236}">
              <a16:creationId xmlns:a16="http://schemas.microsoft.com/office/drawing/2014/main" id="{6DB50056-F86C-4BD2-8A7A-3375775B3234}"/>
            </a:ext>
          </a:extLst>
        </xdr:cNvPr>
        <xdr:cNvSpPr txBox="1"/>
      </xdr:nvSpPr>
      <xdr:spPr>
        <a:xfrm>
          <a:off x="17776267" y="17460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46372</xdr:rowOff>
    </xdr:from>
    <xdr:ext cx="469744" cy="259045"/>
    <xdr:sp macro="" textlink="">
      <xdr:nvSpPr>
        <xdr:cNvPr id="438" name="n_3mainValue【庁舎】&#10;一人当たり面積">
          <a:extLst>
            <a:ext uri="{FF2B5EF4-FFF2-40B4-BE49-F238E27FC236}">
              <a16:creationId xmlns:a16="http://schemas.microsoft.com/office/drawing/2014/main" id="{1CB9125C-5F3A-426F-8384-1200B8EE8F4D}"/>
            </a:ext>
          </a:extLst>
        </xdr:cNvPr>
        <xdr:cNvSpPr txBox="1"/>
      </xdr:nvSpPr>
      <xdr:spPr>
        <a:xfrm>
          <a:off x="17001567" y="17480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39" name="正方形/長方形 438">
          <a:extLst>
            <a:ext uri="{FF2B5EF4-FFF2-40B4-BE49-F238E27FC236}">
              <a16:creationId xmlns:a16="http://schemas.microsoft.com/office/drawing/2014/main" id="{4D414C3F-6317-4075-B74C-497A0023051C}"/>
            </a:ext>
          </a:extLst>
        </xdr:cNvPr>
        <xdr:cNvSpPr/>
      </xdr:nvSpPr>
      <xdr:spPr>
        <a:xfrm>
          <a:off x="670560" y="19000470"/>
          <a:ext cx="19598640" cy="1863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0" name="正方形/長方形 439">
          <a:extLst>
            <a:ext uri="{FF2B5EF4-FFF2-40B4-BE49-F238E27FC236}">
              <a16:creationId xmlns:a16="http://schemas.microsoft.com/office/drawing/2014/main" id="{EE15CF9F-1D62-4AFC-B331-D1A6A12DE6F9}"/>
            </a:ext>
          </a:extLst>
        </xdr:cNvPr>
        <xdr:cNvSpPr/>
      </xdr:nvSpPr>
      <xdr:spPr>
        <a:xfrm>
          <a:off x="670560" y="19063970"/>
          <a:ext cx="33909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1" name="テキスト ボックス 440">
          <a:extLst>
            <a:ext uri="{FF2B5EF4-FFF2-40B4-BE49-F238E27FC236}">
              <a16:creationId xmlns:a16="http://schemas.microsoft.com/office/drawing/2014/main" id="{A70FF2D6-0727-499A-884E-34B950FB42AC}"/>
            </a:ext>
          </a:extLst>
        </xdr:cNvPr>
        <xdr:cNvSpPr txBox="1"/>
      </xdr:nvSpPr>
      <xdr:spPr>
        <a:xfrm>
          <a:off x="746760" y="19310350"/>
          <a:ext cx="19433540" cy="145542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体育館・プールの増は、前年までの数値に計上漏れが発覚したため増加となった。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全体的に施設の老朽化が進んでいるため、今後は長寿命化</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や施設の更新</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検討</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していく必要がある。</a:t>
          </a:r>
          <a:endParaRPr kumimoji="1" lang="ja-JP" altLang="en-US" sz="16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県内でも特に高齢化率が高いことに加え、企業等も少ないことから、</a:t>
          </a:r>
          <a:endParaRPr lang="ja-JP" altLang="ja-JP" sz="1400">
            <a:effectLst/>
          </a:endParaRPr>
        </a:p>
        <a:p>
          <a:r>
            <a:rPr kumimoji="1" lang="ja-JP" altLang="ja-JP" sz="1100">
              <a:solidFill>
                <a:schemeClr val="dk1"/>
              </a:solidFill>
              <a:effectLst/>
              <a:latin typeface="+mn-lt"/>
              <a:ea typeface="+mn-ea"/>
              <a:cs typeface="+mn-cs"/>
            </a:rPr>
            <a:t>財政基盤が弱く類似団体平均を下回っており、最小値に極めて近い値となっている。</a:t>
          </a:r>
          <a:endParaRPr lang="ja-JP" altLang="ja-JP" sz="1400">
            <a:effectLst/>
          </a:endParaRPr>
        </a:p>
        <a:p>
          <a:r>
            <a:rPr kumimoji="1" lang="ja-JP" altLang="ja-JP" sz="1100">
              <a:solidFill>
                <a:schemeClr val="dk1"/>
              </a:solidFill>
              <a:effectLst/>
              <a:latin typeface="+mn-lt"/>
              <a:ea typeface="+mn-ea"/>
              <a:cs typeface="+mn-cs"/>
            </a:rPr>
            <a:t>このようなことから、歳出面において経常的経費に直結する組織の人事や係の編成を見直すとともに、</a:t>
          </a:r>
          <a:r>
            <a:rPr kumimoji="1" lang="ja-JP" altLang="en-US" sz="1100">
              <a:solidFill>
                <a:schemeClr val="dk1"/>
              </a:solidFill>
              <a:effectLst/>
              <a:latin typeface="+mn-lt"/>
              <a:ea typeface="+mn-ea"/>
              <a:cs typeface="+mn-cs"/>
            </a:rPr>
            <a:t>政策的</a:t>
          </a:r>
          <a:r>
            <a:rPr kumimoji="1" lang="ja-JP" altLang="ja-JP" sz="1100">
              <a:solidFill>
                <a:schemeClr val="dk1"/>
              </a:solidFill>
              <a:effectLst/>
              <a:latin typeface="+mn-lt"/>
              <a:ea typeface="+mn-ea"/>
              <a:cs typeface="+mn-cs"/>
            </a:rPr>
            <a:t>事業</a:t>
          </a:r>
          <a:r>
            <a:rPr kumimoji="1" lang="ja-JP" altLang="en-US" sz="1100">
              <a:solidFill>
                <a:schemeClr val="dk1"/>
              </a:solidFill>
              <a:effectLst/>
              <a:latin typeface="+mn-lt"/>
              <a:ea typeface="+mn-ea"/>
              <a:cs typeface="+mn-cs"/>
            </a:rPr>
            <a:t>の優先順位を見極め</a:t>
          </a:r>
          <a:r>
            <a:rPr kumimoji="1" lang="ja-JP" altLang="ja-JP" sz="1100">
              <a:solidFill>
                <a:schemeClr val="dk1"/>
              </a:solidFill>
              <a:effectLst/>
              <a:latin typeface="+mn-lt"/>
              <a:ea typeface="+mn-ea"/>
              <a:cs typeface="+mn-cs"/>
            </a:rPr>
            <a:t>、行政サービスの効率と財政の健全化を図る。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28575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200775"/>
          <a:ext cx="0" cy="14276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114952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944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28575</xdr:rowOff>
    </xdr:from>
    <xdr:to>
      <xdr:col>24</xdr:col>
      <xdr:colOff>12700</xdr:colOff>
      <xdr:row>36</xdr:row>
      <xdr:rowOff>28575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200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64558</xdr:rowOff>
    </xdr:from>
    <xdr:to>
      <xdr:col>23</xdr:col>
      <xdr:colOff>133350</xdr:colOff>
      <xdr:row>44</xdr:row>
      <xdr:rowOff>64558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60835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20760</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216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4233</xdr:rowOff>
    </xdr:from>
    <xdr:to>
      <xdr:col>23</xdr:col>
      <xdr:colOff>184150</xdr:colOff>
      <xdr:row>43</xdr:row>
      <xdr:rowOff>105833</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44450</xdr:rowOff>
    </xdr:from>
    <xdr:to>
      <xdr:col>19</xdr:col>
      <xdr:colOff>133350</xdr:colOff>
      <xdr:row>44</xdr:row>
      <xdr:rowOff>64558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588250"/>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155575</xdr:rowOff>
    </xdr:from>
    <xdr:to>
      <xdr:col>19</xdr:col>
      <xdr:colOff>184150</xdr:colOff>
      <xdr:row>43</xdr:row>
      <xdr:rowOff>85725</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95902</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25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44450</xdr:rowOff>
    </xdr:from>
    <xdr:to>
      <xdr:col>15</xdr:col>
      <xdr:colOff>82550</xdr:colOff>
      <xdr:row>44</xdr:row>
      <xdr:rowOff>44450</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135467</xdr:rowOff>
    </xdr:from>
    <xdr:to>
      <xdr:col>15</xdr:col>
      <xdr:colOff>133350</xdr:colOff>
      <xdr:row>43</xdr:row>
      <xdr:rowOff>65617</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75794</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44450</xdr:rowOff>
    </xdr:from>
    <xdr:to>
      <xdr:col>11</xdr:col>
      <xdr:colOff>31750</xdr:colOff>
      <xdr:row>44</xdr:row>
      <xdr:rowOff>44450</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5882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155575</xdr:rowOff>
    </xdr:from>
    <xdr:to>
      <xdr:col>11</xdr:col>
      <xdr:colOff>82550</xdr:colOff>
      <xdr:row>43</xdr:row>
      <xdr:rowOff>85725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5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95902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2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116010</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13758</xdr:rowOff>
    </xdr:from>
    <xdr:to>
      <xdr:col>23</xdr:col>
      <xdr:colOff>184150</xdr:colOff>
      <xdr:row>44</xdr:row>
      <xdr:rowOff>115358</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81085</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453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13758</xdr:rowOff>
    </xdr:from>
    <xdr:to>
      <xdr:col>19</xdr:col>
      <xdr:colOff>184150</xdr:colOff>
      <xdr:row>44</xdr:row>
      <xdr:rowOff>115358</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557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100135</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643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165100</xdr:rowOff>
    </xdr:from>
    <xdr:to>
      <xdr:col>15</xdr:col>
      <xdr:colOff>133350</xdr:colOff>
      <xdr:row>44</xdr:row>
      <xdr:rowOff>95250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80027</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165100</xdr:rowOff>
    </xdr:from>
    <xdr:to>
      <xdr:col>11</xdr:col>
      <xdr:colOff>82550</xdr:colOff>
      <xdr:row>44</xdr:row>
      <xdr:rowOff>95250</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80027</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165100</xdr:rowOff>
    </xdr:from>
    <xdr:to>
      <xdr:col>7</xdr:col>
      <xdr:colOff>31750</xdr:colOff>
      <xdr:row>44</xdr:row>
      <xdr:rowOff>95250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80027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latin typeface="+mn-ea"/>
              <a:ea typeface="+mn-ea"/>
            </a:rPr>
            <a:t>前年より比率は</a:t>
          </a:r>
          <a:r>
            <a:rPr kumimoji="1" lang="en-US" altLang="ja-JP" sz="1100">
              <a:latin typeface="+mn-ea"/>
              <a:ea typeface="+mn-ea"/>
            </a:rPr>
            <a:t>5.7</a:t>
          </a:r>
          <a:r>
            <a:rPr kumimoji="1" lang="ja-JP" altLang="en-US" sz="1100">
              <a:latin typeface="+mn-ea"/>
              <a:ea typeface="+mn-ea"/>
            </a:rPr>
            <a:t>％減少しているものの、</a:t>
          </a:r>
          <a:r>
            <a:rPr kumimoji="1" lang="ja-JP" altLang="ja-JP" sz="1100">
              <a:solidFill>
                <a:schemeClr val="dk1"/>
              </a:solidFill>
              <a:effectLst/>
              <a:latin typeface="+mn-lt"/>
              <a:ea typeface="+mn-ea"/>
              <a:cs typeface="+mn-cs"/>
            </a:rPr>
            <a:t>一般的な適正水準とされる</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80</a:t>
          </a:r>
          <a:r>
            <a:rPr kumimoji="1" lang="ja-JP" altLang="ja-JP" sz="1100">
              <a:solidFill>
                <a:schemeClr val="dk1"/>
              </a:solidFill>
              <a:effectLst/>
              <a:latin typeface="+mn-lt"/>
              <a:ea typeface="+mn-ea"/>
              <a:cs typeface="+mn-cs"/>
            </a:rPr>
            <a:t>％を上回っており、</a:t>
          </a:r>
          <a:r>
            <a:rPr kumimoji="1" lang="ja-JP" altLang="en-US" sz="1100">
              <a:solidFill>
                <a:schemeClr val="dk1"/>
              </a:solidFill>
              <a:effectLst/>
              <a:latin typeface="+mn-lt"/>
              <a:ea typeface="+mn-ea"/>
              <a:cs typeface="+mn-cs"/>
            </a:rPr>
            <a:t>依然として高い水準でにあり、</a:t>
          </a:r>
          <a:r>
            <a:rPr kumimoji="1" lang="ja-JP" altLang="ja-JP" sz="1100">
              <a:solidFill>
                <a:schemeClr val="dk1"/>
              </a:solidFill>
              <a:effectLst/>
              <a:latin typeface="+mn-lt"/>
              <a:ea typeface="+mn-ea"/>
              <a:cs typeface="+mn-cs"/>
            </a:rPr>
            <a:t>本村における財政構造の弾力性</a:t>
          </a:r>
          <a:r>
            <a:rPr kumimoji="1" lang="ja-JP" altLang="en-US" sz="1100">
              <a:solidFill>
                <a:schemeClr val="dk1"/>
              </a:solidFill>
              <a:effectLst/>
              <a:latin typeface="+mn-lt"/>
              <a:ea typeface="+mn-ea"/>
              <a:cs typeface="+mn-cs"/>
            </a:rPr>
            <a:t>は</a:t>
          </a:r>
          <a:r>
            <a:rPr kumimoji="1" lang="ja-JP" altLang="ja-JP" sz="1100">
              <a:solidFill>
                <a:schemeClr val="dk1"/>
              </a:solidFill>
              <a:effectLst/>
              <a:latin typeface="+mn-lt"/>
              <a:ea typeface="+mn-ea"/>
              <a:cs typeface="+mn-cs"/>
            </a:rPr>
            <a:t>弾力性が失われつつあると考えられる。</a:t>
          </a:r>
          <a:endParaRPr lang="ja-JP" altLang="ja-JP">
            <a:effectLst/>
          </a:endParaRPr>
        </a:p>
        <a:p>
          <a:r>
            <a:rPr kumimoji="1" lang="ja-JP" altLang="en-US" sz="1100">
              <a:latin typeface="+mn-ea"/>
              <a:ea typeface="+mn-ea"/>
            </a:rPr>
            <a:t>昨年より事業数が増加しているにもかかわらず数値が減少した要因としては、主に基金繰入や地方債の増額によるものである。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このことから人事の適格な配置や物件費の削減に努めているが、公共施設の老朽化に伴う修繕費が増加</a:t>
          </a:r>
          <a:r>
            <a:rPr kumimoji="1" lang="ja-JP" altLang="en-US" sz="1100">
              <a:solidFill>
                <a:schemeClr val="dk1"/>
              </a:solidFill>
              <a:effectLst/>
              <a:latin typeface="+mn-lt"/>
              <a:ea typeface="+mn-ea"/>
              <a:cs typeface="+mn-cs"/>
            </a:rPr>
            <a:t>傾向に有り、</a:t>
          </a:r>
          <a:r>
            <a:rPr kumimoji="1" lang="ja-JP" altLang="ja-JP" sz="1100">
              <a:solidFill>
                <a:schemeClr val="dk1"/>
              </a:solidFill>
              <a:effectLst/>
              <a:latin typeface="+mn-lt"/>
              <a:ea typeface="+mn-ea"/>
              <a:cs typeface="+mn-cs"/>
            </a:rPr>
            <a:t>今後も義務的経費はもとより徹底した事業の重点化に努める必要がある。</a:t>
          </a:r>
          <a:endParaRPr lang="ja-JP" altLang="ja-JP">
            <a:effectLst/>
          </a:endParaRPr>
        </a:p>
        <a:p>
          <a:endParaRPr kumimoji="1" lang="ja-JP" altLang="en-US" sz="1100">
            <a:latin typeface="+mn-ea"/>
            <a:ea typeface="+mn-ea"/>
          </a:endParaRP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40005</xdr:rowOff>
    </xdr:from>
    <xdr:to>
      <xdr:col>23</xdr:col>
      <xdr:colOff>133350</xdr:colOff>
      <xdr:row>67</xdr:row>
      <xdr:rowOff>51858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10155555"/>
          <a:ext cx="0" cy="138345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23935</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51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51858</xdr:rowOff>
    </xdr:from>
    <xdr:to>
      <xdr:col>24</xdr:col>
      <xdr:colOff>12700</xdr:colOff>
      <xdr:row>67</xdr:row>
      <xdr:rowOff>51858</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53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126382</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899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40005</xdr:rowOff>
    </xdr:from>
    <xdr:to>
      <xdr:col>24</xdr:col>
      <xdr:colOff>12700</xdr:colOff>
      <xdr:row>59</xdr:row>
      <xdr:rowOff>40005</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0155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155998</xdr:rowOff>
    </xdr:from>
    <xdr:to>
      <xdr:col>23</xdr:col>
      <xdr:colOff>133350</xdr:colOff>
      <xdr:row>66</xdr:row>
      <xdr:rowOff>42333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flipV="1">
          <a:off x="4114800" y="11128798"/>
          <a:ext cx="838200" cy="229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128287</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758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168063</xdr:rowOff>
    </xdr:from>
    <xdr:to>
      <xdr:col>19</xdr:col>
      <xdr:colOff>133350</xdr:colOff>
      <xdr:row>66</xdr:row>
      <xdr:rowOff>42333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1140863"/>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168063</xdr:rowOff>
    </xdr:from>
    <xdr:to>
      <xdr:col>15</xdr:col>
      <xdr:colOff>82550</xdr:colOff>
      <xdr:row>66</xdr:row>
      <xdr:rowOff>118745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1140863"/>
          <a:ext cx="889000" cy="29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90170</xdr:rowOff>
    </xdr:from>
    <xdr:to>
      <xdr:col>15</xdr:col>
      <xdr:colOff>133350</xdr:colOff>
      <xdr:row>63</xdr:row>
      <xdr:rowOff>20320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30497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78529</xdr:rowOff>
    </xdr:from>
    <xdr:to>
      <xdr:col>11</xdr:col>
      <xdr:colOff>31750</xdr:colOff>
      <xdr:row>66</xdr:row>
      <xdr:rowOff>118745</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1394229"/>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111760</xdr:rowOff>
    </xdr:from>
    <xdr:to>
      <xdr:col>11</xdr:col>
      <xdr:colOff>82550</xdr:colOff>
      <xdr:row>64</xdr:row>
      <xdr:rowOff>41910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52087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68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164042</xdr:rowOff>
    </xdr:from>
    <xdr:to>
      <xdr:col>7</xdr:col>
      <xdr:colOff>31750</xdr:colOff>
      <xdr:row>64</xdr:row>
      <xdr:rowOff>94192</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965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104369</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734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105198</xdr:rowOff>
    </xdr:from>
    <xdr:to>
      <xdr:col>23</xdr:col>
      <xdr:colOff>184150</xdr:colOff>
      <xdr:row>65</xdr:row>
      <xdr:rowOff>35348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77275</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10500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162983</xdr:rowOff>
    </xdr:from>
    <xdr:to>
      <xdr:col>19</xdr:col>
      <xdr:colOff>184150</xdr:colOff>
      <xdr:row>66</xdr:row>
      <xdr:rowOff>93133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130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77910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139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117263</xdr:rowOff>
    </xdr:from>
    <xdr:to>
      <xdr:col>15</xdr:col>
      <xdr:colOff>133350</xdr:colOff>
      <xdr:row>65</xdr:row>
      <xdr:rowOff>47413</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109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32190</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1176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67945</xdr:rowOff>
    </xdr:from>
    <xdr:to>
      <xdr:col>11</xdr:col>
      <xdr:colOff>82550</xdr:colOff>
      <xdr:row>66</xdr:row>
      <xdr:rowOff>169545</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1383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154322</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1470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27729</xdr:rowOff>
    </xdr:from>
    <xdr:to>
      <xdr:col>7</xdr:col>
      <xdr:colOff>31750</xdr:colOff>
      <xdr:row>66</xdr:row>
      <xdr:rowOff>129329</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134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114106</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1429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[837,470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類似団体の平均を大きく上回っており、主な要因としては維持補修と特別会計への繰出金が考えられる。</a:t>
          </a:r>
        </a:p>
        <a:p>
          <a:r>
            <a:rPr kumimoji="1" lang="ja-JP" altLang="en-US" sz="1100">
              <a:latin typeface="+mn-ea"/>
              <a:ea typeface="+mn-ea"/>
            </a:rPr>
            <a:t>維持補修のほとんどが除雪経費を占めていることや、公共施設の老朽化に伴う維持補修経費が増加傾向にある。</a:t>
          </a:r>
        </a:p>
        <a:p>
          <a:r>
            <a:rPr kumimoji="1" lang="ja-JP" altLang="en-US" sz="1100">
              <a:latin typeface="+mn-ea"/>
              <a:ea typeface="+mn-ea"/>
            </a:rPr>
            <a:t>また、</a:t>
          </a:r>
          <a:r>
            <a:rPr kumimoji="1" lang="en-US" altLang="ja-JP" sz="1100">
              <a:latin typeface="+mn-ea"/>
              <a:ea typeface="+mn-ea"/>
            </a:rPr>
            <a:t>DX</a:t>
          </a:r>
          <a:r>
            <a:rPr kumimoji="1" lang="ja-JP" altLang="en-US" sz="1100">
              <a:latin typeface="+mn-ea"/>
              <a:ea typeface="+mn-ea"/>
            </a:rPr>
            <a:t>に関する新事業が増加していることから、それに係るイニシャルコストも増加の要因と考えられる。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121098</xdr:rowOff>
    </xdr:from>
    <xdr:to>
      <xdr:col>23</xdr:col>
      <xdr:colOff>133350</xdr:colOff>
      <xdr:row>89</xdr:row>
      <xdr:rowOff>39134</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8548"/>
          <a:ext cx="0" cy="12896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11211</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2702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1,861,811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39134</xdr:rowOff>
    </xdr:from>
    <xdr:to>
      <xdr:col>24</xdr:col>
      <xdr:colOff>12700</xdr:colOff>
      <xdr:row>89</xdr:row>
      <xdr:rowOff>39134</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2981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36025</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52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121098</xdr:rowOff>
    </xdr:from>
    <xdr:to>
      <xdr:col>24</xdr:col>
      <xdr:colOff>12700</xdr:colOff>
      <xdr:row>81</xdr:row>
      <xdr:rowOff>121098</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8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46588</xdr:rowOff>
    </xdr:from>
    <xdr:to>
      <xdr:col>23</xdr:col>
      <xdr:colOff>133350</xdr:colOff>
      <xdr:row>84</xdr:row>
      <xdr:rowOff>72472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448388"/>
          <a:ext cx="838200" cy="25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140885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0283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124358</xdr:rowOff>
    </xdr:from>
    <xdr:to>
      <xdr:col>23</xdr:col>
      <xdr:colOff>184150</xdr:colOff>
      <xdr:row>83</xdr:row>
      <xdr:rowOff>54508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83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84</xdr:row>
      <xdr:rowOff>22572</xdr:rowOff>
    </xdr:from>
    <xdr:to>
      <xdr:col>19</xdr:col>
      <xdr:colOff>133350</xdr:colOff>
      <xdr:row>84</xdr:row>
      <xdr:rowOff>46588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424372"/>
          <a:ext cx="889000" cy="24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113471</xdr:rowOff>
    </xdr:from>
    <xdr:to>
      <xdr:col>19</xdr:col>
      <xdr:colOff>184150</xdr:colOff>
      <xdr:row>83</xdr:row>
      <xdr:rowOff>43621</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7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53798</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9412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83</xdr:row>
      <xdr:rowOff>127595</xdr:rowOff>
    </xdr:from>
    <xdr:to>
      <xdr:col>15</xdr:col>
      <xdr:colOff>82550</xdr:colOff>
      <xdr:row>84</xdr:row>
      <xdr:rowOff>22572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357945"/>
          <a:ext cx="889000" cy="66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83817</xdr:rowOff>
    </xdr:from>
    <xdr:to>
      <xdr:col>15</xdr:col>
      <xdr:colOff>133350</xdr:colOff>
      <xdr:row>83</xdr:row>
      <xdr:rowOff>13967</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4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24144</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11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83</xdr:row>
      <xdr:rowOff>12167</xdr:rowOff>
    </xdr:from>
    <xdr:to>
      <xdr:col>11</xdr:col>
      <xdr:colOff>31750</xdr:colOff>
      <xdr:row>83</xdr:row>
      <xdr:rowOff>127595</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242517"/>
          <a:ext cx="889000" cy="115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67002</xdr:rowOff>
    </xdr:from>
    <xdr:to>
      <xdr:col>11</xdr:col>
      <xdr:colOff>82550</xdr:colOff>
      <xdr:row>82</xdr:row>
      <xdr:rowOff>168602</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25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7329</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4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35531</xdr:rowOff>
    </xdr:from>
    <xdr:to>
      <xdr:col>7</xdr:col>
      <xdr:colOff>31750</xdr:colOff>
      <xdr:row>82</xdr:row>
      <xdr:rowOff>137131</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94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147308</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8633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21672</xdr:rowOff>
    </xdr:from>
    <xdr:to>
      <xdr:col>23</xdr:col>
      <xdr:colOff>184150</xdr:colOff>
      <xdr:row>84</xdr:row>
      <xdr:rowOff>123272</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42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165199</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4395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83</xdr:row>
      <xdr:rowOff>167238</xdr:rowOff>
    </xdr:from>
    <xdr:to>
      <xdr:col>19</xdr:col>
      <xdr:colOff>184150</xdr:colOff>
      <xdr:row>84</xdr:row>
      <xdr:rowOff>97388</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397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82165</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4483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143222</xdr:rowOff>
    </xdr:from>
    <xdr:to>
      <xdr:col>15</xdr:col>
      <xdr:colOff>133350</xdr:colOff>
      <xdr:row>84</xdr:row>
      <xdr:rowOff>73372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37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58149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4459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83</xdr:row>
      <xdr:rowOff>76795</xdr:rowOff>
    </xdr:from>
    <xdr:to>
      <xdr:col>11</xdr:col>
      <xdr:colOff>82550</xdr:colOff>
      <xdr:row>84</xdr:row>
      <xdr:rowOff>6945</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307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163172</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4393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132817</xdr:rowOff>
    </xdr:from>
    <xdr:to>
      <xdr:col>7</xdr:col>
      <xdr:colOff>31750</xdr:colOff>
      <xdr:row>83</xdr:row>
      <xdr:rowOff>62967</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191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47744</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278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年度から行政改革大網に沿って職員給与のカットや特殊勤務手</a:t>
          </a:r>
          <a:endParaRPr lang="ja-JP" altLang="ja-JP" sz="1400">
            <a:effectLst/>
          </a:endParaRPr>
        </a:p>
        <a:p>
          <a:r>
            <a:rPr kumimoji="1" lang="ja-JP" altLang="ja-JP" sz="1100">
              <a:solidFill>
                <a:schemeClr val="dk1"/>
              </a:solidFill>
              <a:effectLst/>
              <a:latin typeface="+mn-lt"/>
              <a:ea typeface="+mn-ea"/>
              <a:cs typeface="+mn-cs"/>
            </a:rPr>
            <a:t>当の廃止</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更に定員管理計画や行財政集中改革プランに基づき職員数</a:t>
          </a:r>
          <a:endParaRPr lang="ja-JP" altLang="ja-JP" sz="1400">
            <a:effectLst/>
          </a:endParaRPr>
        </a:p>
        <a:p>
          <a:r>
            <a:rPr kumimoji="1" lang="ja-JP" altLang="ja-JP" sz="1100">
              <a:solidFill>
                <a:schemeClr val="dk1"/>
              </a:solidFill>
              <a:effectLst/>
              <a:latin typeface="+mn-lt"/>
              <a:ea typeface="+mn-ea"/>
              <a:cs typeface="+mn-cs"/>
            </a:rPr>
            <a:t>の抑制を継続的に行ってきた。</a:t>
          </a:r>
          <a:endParaRPr lang="ja-JP" altLang="ja-JP" sz="1400">
            <a:effectLst/>
          </a:endParaRPr>
        </a:p>
        <a:p>
          <a:r>
            <a:rPr kumimoji="1" lang="ja-JP" altLang="ja-JP" sz="1100">
              <a:solidFill>
                <a:schemeClr val="dk1"/>
              </a:solidFill>
              <a:effectLst/>
              <a:latin typeface="+mn-lt"/>
              <a:ea typeface="+mn-ea"/>
              <a:cs typeface="+mn-cs"/>
            </a:rPr>
            <a:t>今後も国の給与制度改革を見据えながら人件費の抑制を図る。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5" name="給与水準   （国との比較）グラフ枠">
          <a:extLst>
            <a:ext uri="{FF2B5EF4-FFF2-40B4-BE49-F238E27FC236}">
              <a16:creationId xmlns:a16="http://schemas.microsoft.com/office/drawing/2014/main" id="{00000000-0008-0000-0300-0000F5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60007</xdr:rowOff>
    </xdr:from>
    <xdr:to>
      <xdr:col>81</xdr:col>
      <xdr:colOff>44450</xdr:colOff>
      <xdr:row>88</xdr:row>
      <xdr:rowOff>108586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flipV="1">
          <a:off x="17018000" y="13947457"/>
          <a:ext cx="0" cy="12487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80663</xdr:rowOff>
    </xdr:from>
    <xdr:ext cx="762000" cy="259045"/>
    <xdr:sp macro="" textlink="">
      <xdr:nvSpPr>
        <xdr:cNvPr id="247" name="給与水準   （国との比較）最小値テキスト">
          <a:extLst>
            <a:ext uri="{FF2B5EF4-FFF2-40B4-BE49-F238E27FC236}">
              <a16:creationId xmlns:a16="http://schemas.microsoft.com/office/drawing/2014/main" id="{00000000-0008-0000-0300-0000F7000000}"/>
            </a:ext>
          </a:extLst>
        </xdr:cNvPr>
        <xdr:cNvSpPr txBox="1"/>
      </xdr:nvSpPr>
      <xdr:spPr>
        <a:xfrm>
          <a:off x="17106900" y="15168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108586</xdr:rowOff>
    </xdr:from>
    <xdr:to>
      <xdr:col>81</xdr:col>
      <xdr:colOff>133350</xdr:colOff>
      <xdr:row>88</xdr:row>
      <xdr:rowOff>108586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5196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146384</xdr:rowOff>
    </xdr:from>
    <xdr:ext cx="762000" cy="259045"/>
    <xdr:sp macro="" textlink="">
      <xdr:nvSpPr>
        <xdr:cNvPr id="249" name="給与水準   （国との比較）最大値テキスト">
          <a:extLst>
            <a:ext uri="{FF2B5EF4-FFF2-40B4-BE49-F238E27FC236}">
              <a16:creationId xmlns:a16="http://schemas.microsoft.com/office/drawing/2014/main" id="{00000000-0008-0000-0300-0000F9000000}"/>
            </a:ext>
          </a:extLst>
        </xdr:cNvPr>
        <xdr:cNvSpPr txBox="1"/>
      </xdr:nvSpPr>
      <xdr:spPr>
        <a:xfrm>
          <a:off x="17106900" y="13690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60007</xdr:rowOff>
    </xdr:from>
    <xdr:to>
      <xdr:col>81</xdr:col>
      <xdr:colOff>133350</xdr:colOff>
      <xdr:row>81</xdr:row>
      <xdr:rowOff>60007</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3947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37782</xdr:rowOff>
    </xdr:from>
    <xdr:to>
      <xdr:col>81</xdr:col>
      <xdr:colOff>44450</xdr:colOff>
      <xdr:row>85</xdr:row>
      <xdr:rowOff>116205</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179800" y="14611032"/>
          <a:ext cx="838200" cy="78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107332</xdr:rowOff>
    </xdr:from>
    <xdr:ext cx="762000" cy="259045"/>
    <xdr:sp macro="" textlink="">
      <xdr:nvSpPr>
        <xdr:cNvPr id="252" name="給与水準   （国との比較）平均値テキスト">
          <a:extLst>
            <a:ext uri="{FF2B5EF4-FFF2-40B4-BE49-F238E27FC236}">
              <a16:creationId xmlns:a16="http://schemas.microsoft.com/office/drawing/2014/main" id="{00000000-0008-0000-0300-0000FC000000}"/>
            </a:ext>
          </a:extLst>
        </xdr:cNvPr>
        <xdr:cNvSpPr txBox="1"/>
      </xdr:nvSpPr>
      <xdr:spPr>
        <a:xfrm>
          <a:off x="17106900" y="14852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37782</xdr:rowOff>
    </xdr:from>
    <xdr:to>
      <xdr:col>77</xdr:col>
      <xdr:colOff>44450</xdr:colOff>
      <xdr:row>86</xdr:row>
      <xdr:rowOff>41275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5290800" y="14611032"/>
          <a:ext cx="889000" cy="17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141288</xdr:rowOff>
    </xdr:from>
    <xdr:to>
      <xdr:col>77</xdr:col>
      <xdr:colOff>95250</xdr:colOff>
      <xdr:row>87</xdr:row>
      <xdr:rowOff>71438</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129000" y="1488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56215</xdr:rowOff>
    </xdr:from>
    <xdr:ext cx="7366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5798800" y="14972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23177</xdr:rowOff>
    </xdr:from>
    <xdr:to>
      <xdr:col>72</xdr:col>
      <xdr:colOff>203200</xdr:colOff>
      <xdr:row>86</xdr:row>
      <xdr:rowOff>41275</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4401800" y="14767877"/>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153352</xdr:rowOff>
    </xdr:from>
    <xdr:to>
      <xdr:col>73</xdr:col>
      <xdr:colOff>44450</xdr:colOff>
      <xdr:row>87</xdr:row>
      <xdr:rowOff>83502</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5240000" y="14898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68279</xdr:rowOff>
    </xdr:from>
    <xdr:ext cx="762000" cy="259045"/>
    <xdr:sp macro="" textlink="">
      <xdr:nvSpPr>
        <xdr:cNvPr id="259" name="テキスト ボックス 258">
          <a:extLst>
            <a:ext uri="{FF2B5EF4-FFF2-40B4-BE49-F238E27FC236}">
              <a16:creationId xmlns:a16="http://schemas.microsoft.com/office/drawing/2014/main" id="{00000000-0008-0000-0300-000003010000}"/>
            </a:ext>
          </a:extLst>
        </xdr:cNvPr>
        <xdr:cNvSpPr txBox="1"/>
      </xdr:nvSpPr>
      <xdr:spPr>
        <a:xfrm>
          <a:off x="14909800" y="14984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25718</xdr:rowOff>
    </xdr:from>
    <xdr:to>
      <xdr:col>68</xdr:col>
      <xdr:colOff>152400</xdr:colOff>
      <xdr:row>86</xdr:row>
      <xdr:rowOff>23177</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3512800" y="14598968"/>
          <a:ext cx="8890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147320</xdr:rowOff>
    </xdr:from>
    <xdr:to>
      <xdr:col>68</xdr:col>
      <xdr:colOff>203200</xdr:colOff>
      <xdr:row>87</xdr:row>
      <xdr:rowOff>77470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4351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62247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4020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147320</xdr:rowOff>
    </xdr:from>
    <xdr:to>
      <xdr:col>64</xdr:col>
      <xdr:colOff>152400</xdr:colOff>
      <xdr:row>87</xdr:row>
      <xdr:rowOff>77470</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62247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3131800" y="1497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65405</xdr:rowOff>
    </xdr:from>
    <xdr:to>
      <xdr:col>81</xdr:col>
      <xdr:colOff>95250</xdr:colOff>
      <xdr:row>85</xdr:row>
      <xdr:rowOff>167005</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9672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81932</xdr:rowOff>
    </xdr:from>
    <xdr:ext cx="762000" cy="259045"/>
    <xdr:sp macro="" textlink="">
      <xdr:nvSpPr>
        <xdr:cNvPr id="271" name="給与水準   （国との比較）該当値テキスト">
          <a:extLst>
            <a:ext uri="{FF2B5EF4-FFF2-40B4-BE49-F238E27FC236}">
              <a16:creationId xmlns:a16="http://schemas.microsoft.com/office/drawing/2014/main" id="{00000000-0008-0000-0300-00000F010000}"/>
            </a:ext>
          </a:extLst>
        </xdr:cNvPr>
        <xdr:cNvSpPr txBox="1"/>
      </xdr:nvSpPr>
      <xdr:spPr>
        <a:xfrm>
          <a:off x="17106900" y="1448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158432</xdr:rowOff>
    </xdr:from>
    <xdr:to>
      <xdr:col>77</xdr:col>
      <xdr:colOff>95250</xdr:colOff>
      <xdr:row>85</xdr:row>
      <xdr:rowOff>88582</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129000" y="14560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98759</xdr:rowOff>
    </xdr:from>
    <xdr:ext cx="7366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798800" y="143291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161925</xdr:rowOff>
    </xdr:from>
    <xdr:to>
      <xdr:col>73</xdr:col>
      <xdr:colOff>44450</xdr:colOff>
      <xdr:row>86</xdr:row>
      <xdr:rowOff>92075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5240000" y="1473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102252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909800" y="1450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143827</xdr:rowOff>
    </xdr:from>
    <xdr:to>
      <xdr:col>68</xdr:col>
      <xdr:colOff>203200</xdr:colOff>
      <xdr:row>86</xdr:row>
      <xdr:rowOff>73977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4351000" y="14717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84154</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020800" y="14485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146368</xdr:rowOff>
    </xdr:from>
    <xdr:to>
      <xdr:col>64</xdr:col>
      <xdr:colOff>152400</xdr:colOff>
      <xdr:row>85</xdr:row>
      <xdr:rowOff>76518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3462000" y="14548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86695</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131800" y="14317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0" name="正方形/長方形 279">
          <a:extLst>
            <a:ext uri="{FF2B5EF4-FFF2-40B4-BE49-F238E27FC236}">
              <a16:creationId xmlns:a16="http://schemas.microsoft.com/office/drawing/2014/main" id="{00000000-0008-0000-0300-000018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2" name="テキスト ボックス 291">
          <a:extLst>
            <a:ext uri="{FF2B5EF4-FFF2-40B4-BE49-F238E27FC236}">
              <a16:creationId xmlns:a16="http://schemas.microsoft.com/office/drawing/2014/main" id="{00000000-0008-0000-0300-000024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年度からの新たな定員管理計画と集中改革プランにより事業の効</a:t>
          </a:r>
          <a:endParaRPr lang="ja-JP" altLang="ja-JP" sz="1400">
            <a:effectLst/>
          </a:endParaRPr>
        </a:p>
        <a:p>
          <a:r>
            <a:rPr kumimoji="1" lang="ja-JP" altLang="ja-JP" sz="1100">
              <a:solidFill>
                <a:schemeClr val="dk1"/>
              </a:solidFill>
              <a:effectLst/>
              <a:latin typeface="+mn-lt"/>
              <a:ea typeface="+mn-ea"/>
              <a:cs typeface="+mn-cs"/>
            </a:rPr>
            <a:t>率化を図りながら、事務事業と組織の見直しを行い、行政サービスの効率</a:t>
          </a:r>
          <a:endParaRPr lang="ja-JP" altLang="ja-JP" sz="1400">
            <a:effectLst/>
          </a:endParaRPr>
        </a:p>
        <a:p>
          <a:r>
            <a:rPr kumimoji="1" lang="ja-JP" altLang="ja-JP" sz="1100">
              <a:solidFill>
                <a:schemeClr val="dk1"/>
              </a:solidFill>
              <a:effectLst/>
              <a:latin typeface="+mn-lt"/>
              <a:ea typeface="+mn-ea"/>
              <a:cs typeface="+mn-cs"/>
            </a:rPr>
            <a:t>化・職員数の抑制を行ってきたこともあり、類似団体比較では平均値を上回</a:t>
          </a:r>
          <a:endParaRPr lang="ja-JP" altLang="ja-JP" sz="1400">
            <a:effectLst/>
          </a:endParaRPr>
        </a:p>
        <a:p>
          <a:r>
            <a:rPr kumimoji="1" lang="ja-JP" altLang="ja-JP" sz="1100">
              <a:solidFill>
                <a:schemeClr val="dk1"/>
              </a:solidFill>
              <a:effectLst/>
              <a:latin typeface="+mn-lt"/>
              <a:ea typeface="+mn-ea"/>
              <a:cs typeface="+mn-cs"/>
            </a:rPr>
            <a:t>っている。</a:t>
          </a:r>
          <a:endParaRPr lang="ja-JP" altLang="ja-JP" sz="1400">
            <a:effectLst/>
          </a:endParaRPr>
        </a:p>
        <a:p>
          <a:r>
            <a:rPr kumimoji="1" lang="ja-JP" altLang="ja-JP" sz="110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年度には組織改編を行い、適正な職員数の配置を実施した。</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2" name="定員管理の状況グラフ枠">
          <a:extLst>
            <a:ext uri="{FF2B5EF4-FFF2-40B4-BE49-F238E27FC236}">
              <a16:creationId xmlns:a16="http://schemas.microsoft.com/office/drawing/2014/main" id="{00000000-0008-0000-0300-000038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32591</xdr:rowOff>
    </xdr:from>
    <xdr:to>
      <xdr:col>81</xdr:col>
      <xdr:colOff>44450</xdr:colOff>
      <xdr:row>66</xdr:row>
      <xdr:rowOff>163385</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flipV="1">
          <a:off x="17018000" y="9976691"/>
          <a:ext cx="0" cy="1502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135462</xdr:rowOff>
    </xdr:from>
    <xdr:ext cx="762000" cy="259045"/>
    <xdr:sp macro="" textlink="">
      <xdr:nvSpPr>
        <xdr:cNvPr id="314" name="定員管理の状況最小値テキスト">
          <a:extLst>
            <a:ext uri="{FF2B5EF4-FFF2-40B4-BE49-F238E27FC236}">
              <a16:creationId xmlns:a16="http://schemas.microsoft.com/office/drawing/2014/main" id="{00000000-0008-0000-0300-00003A010000}"/>
            </a:ext>
          </a:extLst>
        </xdr:cNvPr>
        <xdr:cNvSpPr txBox="1"/>
      </xdr:nvSpPr>
      <xdr:spPr>
        <a:xfrm>
          <a:off x="17106900" y="11451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163385</xdr:rowOff>
    </xdr:from>
    <xdr:to>
      <xdr:col>81</xdr:col>
      <xdr:colOff>133350</xdr:colOff>
      <xdr:row>66</xdr:row>
      <xdr:rowOff>163385</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114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118968</xdr:rowOff>
    </xdr:from>
    <xdr:ext cx="762000" cy="259045"/>
    <xdr:sp macro="" textlink="">
      <xdr:nvSpPr>
        <xdr:cNvPr id="316" name="定員管理の状況最大値テキスト">
          <a:extLst>
            <a:ext uri="{FF2B5EF4-FFF2-40B4-BE49-F238E27FC236}">
              <a16:creationId xmlns:a16="http://schemas.microsoft.com/office/drawing/2014/main" id="{00000000-0008-0000-0300-00003C010000}"/>
            </a:ext>
          </a:extLst>
        </xdr:cNvPr>
        <xdr:cNvSpPr txBox="1"/>
      </xdr:nvSpPr>
      <xdr:spPr>
        <a:xfrm>
          <a:off x="17106900" y="9720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32591</xdr:rowOff>
    </xdr:from>
    <xdr:to>
      <xdr:col>81</xdr:col>
      <xdr:colOff>133350</xdr:colOff>
      <xdr:row>58</xdr:row>
      <xdr:rowOff>32591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9976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15192</xdr:rowOff>
    </xdr:from>
    <xdr:to>
      <xdr:col>81</xdr:col>
      <xdr:colOff>44450</xdr:colOff>
      <xdr:row>62</xdr:row>
      <xdr:rowOff>35703</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179800" y="10645092"/>
          <a:ext cx="838200" cy="20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170118</xdr:rowOff>
    </xdr:from>
    <xdr:ext cx="762000" cy="259045"/>
    <xdr:sp macro="" textlink="">
      <xdr:nvSpPr>
        <xdr:cNvPr id="319" name="定員管理の状況平均値テキスト">
          <a:extLst>
            <a:ext uri="{FF2B5EF4-FFF2-40B4-BE49-F238E27FC236}">
              <a16:creationId xmlns:a16="http://schemas.microsoft.com/office/drawing/2014/main" id="{00000000-0008-0000-0300-00003F010000}"/>
            </a:ext>
          </a:extLst>
        </xdr:cNvPr>
        <xdr:cNvSpPr txBox="1"/>
      </xdr:nvSpPr>
      <xdr:spPr>
        <a:xfrm>
          <a:off x="17106900" y="1011421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153591</xdr:rowOff>
    </xdr:from>
    <xdr:to>
      <xdr:col>81</xdr:col>
      <xdr:colOff>95250</xdr:colOff>
      <xdr:row>60</xdr:row>
      <xdr:rowOff>83741</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967200" y="10269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159496</xdr:rowOff>
    </xdr:from>
    <xdr:to>
      <xdr:col>77</xdr:col>
      <xdr:colOff>44450</xdr:colOff>
      <xdr:row>62</xdr:row>
      <xdr:rowOff>15192</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5290800" y="10617946"/>
          <a:ext cx="889000" cy="27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141827</xdr:rowOff>
    </xdr:from>
    <xdr:to>
      <xdr:col>77</xdr:col>
      <xdr:colOff>95250</xdr:colOff>
      <xdr:row>60</xdr:row>
      <xdr:rowOff>71977</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129000" y="10257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82154</xdr:rowOff>
    </xdr:from>
    <xdr:ext cx="7366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5798800" y="10026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120586</xdr:rowOff>
    </xdr:from>
    <xdr:to>
      <xdr:col>72</xdr:col>
      <xdr:colOff>203200</xdr:colOff>
      <xdr:row>61</xdr:row>
      <xdr:rowOff>159496</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4401800" y="10579036"/>
          <a:ext cx="889000" cy="38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120110</xdr:rowOff>
    </xdr:from>
    <xdr:to>
      <xdr:col>73</xdr:col>
      <xdr:colOff>44450</xdr:colOff>
      <xdr:row>60</xdr:row>
      <xdr:rowOff>50260</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5240000" y="10235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60437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909800" y="10004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51515</xdr:rowOff>
    </xdr:from>
    <xdr:to>
      <xdr:col>68</xdr:col>
      <xdr:colOff>152400</xdr:colOff>
      <xdr:row>61</xdr:row>
      <xdr:rowOff>120586</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3512800" y="10509965"/>
          <a:ext cx="889000" cy="69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108347</xdr:rowOff>
    </xdr:from>
    <xdr:to>
      <xdr:col>68</xdr:col>
      <xdr:colOff>203200</xdr:colOff>
      <xdr:row>60</xdr:row>
      <xdr:rowOff>38497</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4351000" y="10223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48674</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020800" y="9992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96583</xdr:rowOff>
    </xdr:from>
    <xdr:to>
      <xdr:col>64</xdr:col>
      <xdr:colOff>152400</xdr:colOff>
      <xdr:row>60</xdr:row>
      <xdr:rowOff>26733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3462000" y="1021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36910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131800" y="998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156353</xdr:rowOff>
    </xdr:from>
    <xdr:to>
      <xdr:col>81</xdr:col>
      <xdr:colOff>95250</xdr:colOff>
      <xdr:row>62</xdr:row>
      <xdr:rowOff>86503</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967200" y="10614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61</xdr:row>
      <xdr:rowOff>128430</xdr:rowOff>
    </xdr:from>
    <xdr:ext cx="762000" cy="259045"/>
    <xdr:sp macro="" textlink="">
      <xdr:nvSpPr>
        <xdr:cNvPr id="338" name="定員管理の状況該当値テキスト">
          <a:extLst>
            <a:ext uri="{FF2B5EF4-FFF2-40B4-BE49-F238E27FC236}">
              <a16:creationId xmlns:a16="http://schemas.microsoft.com/office/drawing/2014/main" id="{00000000-0008-0000-0300-000052010000}"/>
            </a:ext>
          </a:extLst>
        </xdr:cNvPr>
        <xdr:cNvSpPr txBox="1"/>
      </xdr:nvSpPr>
      <xdr:spPr>
        <a:xfrm>
          <a:off x="17106900" y="1058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135842</xdr:rowOff>
    </xdr:from>
    <xdr:to>
      <xdr:col>77</xdr:col>
      <xdr:colOff>95250</xdr:colOff>
      <xdr:row>62</xdr:row>
      <xdr:rowOff>65992</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129000" y="105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50769</xdr:rowOff>
    </xdr:from>
    <xdr:ext cx="7366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5798800" y="10680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108696</xdr:rowOff>
    </xdr:from>
    <xdr:to>
      <xdr:col>73</xdr:col>
      <xdr:colOff>44450</xdr:colOff>
      <xdr:row>62</xdr:row>
      <xdr:rowOff>38846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5240000" y="1056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23623</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909800" y="1065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69786</xdr:rowOff>
    </xdr:from>
    <xdr:to>
      <xdr:col>68</xdr:col>
      <xdr:colOff>203200</xdr:colOff>
      <xdr:row>61</xdr:row>
      <xdr:rowOff>171386</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4351000" y="10528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156163</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020800" y="10614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715</xdr:rowOff>
    </xdr:from>
    <xdr:to>
      <xdr:col>64</xdr:col>
      <xdr:colOff>152400</xdr:colOff>
      <xdr:row>61</xdr:row>
      <xdr:rowOff>102315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3462000" y="1045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87092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131800" y="10545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前年より比率が増加しており類似団体の平均値を上回るているが</a:t>
          </a:r>
          <a:r>
            <a:rPr kumimoji="1" lang="ja-JP" altLang="en-US" sz="1200">
              <a:latin typeface="ＭＳ Ｐゴシック" panose="020B0600070205080204" pitchFamily="50" charset="-128"/>
              <a:ea typeface="ＭＳ Ｐゴシック" panose="020B0600070205080204" pitchFamily="50" charset="-128"/>
            </a:rPr>
            <a:t>、</a:t>
          </a:r>
          <a:r>
            <a:rPr kumimoji="1" lang="ja-JP" altLang="ja-JP" sz="1100">
              <a:solidFill>
                <a:schemeClr val="dk1"/>
              </a:solidFill>
              <a:effectLst/>
              <a:latin typeface="+mn-lt"/>
              <a:ea typeface="+mn-ea"/>
              <a:cs typeface="+mn-cs"/>
            </a:rPr>
            <a:t>以前からの起債抑制策により、実質公債費比率は早期健全化基準の</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％を下回っている良好な状態である。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今後も、事業計画の優先順位をつけるなどし良好な状態の維持に努める。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98213</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12840"/>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70290</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98213</xdr:rowOff>
    </xdr:from>
    <xdr:to>
      <xdr:col>81</xdr:col>
      <xdr:colOff>133350</xdr:colOff>
      <xdr:row>45</xdr:row>
      <xdr:rowOff>98213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92287</xdr:rowOff>
    </xdr:from>
    <xdr:to>
      <xdr:col>81</xdr:col>
      <xdr:colOff>44450</xdr:colOff>
      <xdr:row>42</xdr:row>
      <xdr:rowOff>17356</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7121737"/>
          <a:ext cx="8382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138447</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964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121920</xdr:rowOff>
    </xdr:from>
    <xdr:to>
      <xdr:col>81</xdr:col>
      <xdr:colOff>95250</xdr:colOff>
      <xdr:row>42</xdr:row>
      <xdr:rowOff>52070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35983</xdr:rowOff>
    </xdr:from>
    <xdr:to>
      <xdr:col>77</xdr:col>
      <xdr:colOff>44450</xdr:colOff>
      <xdr:row>41</xdr:row>
      <xdr:rowOff>92287</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7065433"/>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105833</xdr:rowOff>
    </xdr:from>
    <xdr:to>
      <xdr:col>77</xdr:col>
      <xdr:colOff>95250</xdr:colOff>
      <xdr:row>42</xdr:row>
      <xdr:rowOff>35983</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27940</xdr:rowOff>
    </xdr:from>
    <xdr:to>
      <xdr:col>72</xdr:col>
      <xdr:colOff>203200</xdr:colOff>
      <xdr:row>41</xdr:row>
      <xdr:rowOff>35983</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4401800" y="705739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105833</xdr:rowOff>
    </xdr:from>
    <xdr:to>
      <xdr:col>73</xdr:col>
      <xdr:colOff>44450</xdr:colOff>
      <xdr:row>42</xdr:row>
      <xdr:rowOff>35983</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20760</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151130</xdr:rowOff>
    </xdr:from>
    <xdr:to>
      <xdr:col>68</xdr:col>
      <xdr:colOff>152400</xdr:colOff>
      <xdr:row>41</xdr:row>
      <xdr:rowOff>27940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3512800" y="700913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97790</xdr:rowOff>
    </xdr:from>
    <xdr:to>
      <xdr:col>68</xdr:col>
      <xdr:colOff>203200</xdr:colOff>
      <xdr:row>42</xdr:row>
      <xdr:rowOff>27940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41487</xdr:rowOff>
    </xdr:from>
    <xdr:to>
      <xdr:col>77</xdr:col>
      <xdr:colOff>95250</xdr:colOff>
      <xdr:row>41</xdr:row>
      <xdr:rowOff>143087</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7070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153264</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8398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156633</xdr:rowOff>
    </xdr:from>
    <xdr:to>
      <xdr:col>73</xdr:col>
      <xdr:colOff>44450</xdr:colOff>
      <xdr:row>41</xdr:row>
      <xdr:rowOff>86783</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96960</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148590</xdr:rowOff>
    </xdr:from>
    <xdr:to>
      <xdr:col>68</xdr:col>
      <xdr:colOff>203200</xdr:colOff>
      <xdr:row>41</xdr:row>
      <xdr:rowOff>78740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88917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100330</xdr:rowOff>
    </xdr:from>
    <xdr:to>
      <xdr:col>64</xdr:col>
      <xdr:colOff>152400</xdr:colOff>
      <xdr:row>41</xdr:row>
      <xdr:rowOff>30480</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95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40657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72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将来負担額より充当可能財源が上回っているため、将来負担比率が算</a:t>
          </a:r>
          <a:endParaRPr lang="ja-JP" altLang="ja-JP" sz="1400">
            <a:effectLst/>
          </a:endParaRPr>
        </a:p>
        <a:p>
          <a:r>
            <a:rPr kumimoji="1" lang="ja-JP" altLang="ja-JP" sz="1100">
              <a:solidFill>
                <a:schemeClr val="dk1"/>
              </a:solidFill>
              <a:effectLst/>
              <a:latin typeface="+mn-lt"/>
              <a:ea typeface="+mn-ea"/>
              <a:cs typeface="+mn-cs"/>
            </a:rPr>
            <a:t>出されなかった。</a:t>
          </a:r>
          <a:endParaRPr lang="ja-JP" altLang="ja-JP" sz="1400">
            <a:effectLst/>
          </a:endParaRPr>
        </a:p>
        <a:p>
          <a:r>
            <a:rPr kumimoji="1" lang="ja-JP" altLang="ja-JP" sz="1100">
              <a:solidFill>
                <a:schemeClr val="dk1"/>
              </a:solidFill>
              <a:effectLst/>
              <a:latin typeface="+mn-lt"/>
              <a:ea typeface="+mn-ea"/>
              <a:cs typeface="+mn-cs"/>
            </a:rPr>
            <a:t>今後も義務的経費の削減を進め、財政の健全化の維持に努める。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23</xdr:row>
      <xdr:rowOff>21046</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13214"/>
          <a:ext cx="0" cy="16511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164573</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393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21046</xdr:rowOff>
    </xdr:from>
    <xdr:to>
      <xdr:col>81</xdr:col>
      <xdr:colOff>133350</xdr:colOff>
      <xdr:row>23</xdr:row>
      <xdr:rowOff>21046</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396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3" name="将来負担の状況平均値テキスト">
          <a:extLst>
            <a:ext uri="{FF2B5EF4-FFF2-40B4-BE49-F238E27FC236}">
              <a16:creationId xmlns:a16="http://schemas.microsoft.com/office/drawing/2014/main" id="{00000000-0008-0000-0300-0000BB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職員の年齢構成が比較的低いため、人口一人当たりの決算額</a:t>
          </a:r>
          <a:endParaRPr lang="ja-JP" altLang="ja-JP" sz="1400">
            <a:effectLst/>
          </a:endParaRPr>
        </a:p>
        <a:p>
          <a:r>
            <a:rPr kumimoji="1" lang="ja-JP" altLang="ja-JP" sz="1100">
              <a:solidFill>
                <a:schemeClr val="dk1"/>
              </a:solidFill>
              <a:effectLst/>
              <a:latin typeface="+mn-lt"/>
              <a:ea typeface="+mn-ea"/>
              <a:cs typeface="+mn-cs"/>
            </a:rPr>
            <a:t>が類似団体平均を下回っている。平成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年度以降は、新たな定</a:t>
          </a:r>
          <a:endParaRPr lang="ja-JP" altLang="ja-JP" sz="1400">
            <a:effectLst/>
          </a:endParaRPr>
        </a:p>
        <a:p>
          <a:r>
            <a:rPr kumimoji="1" lang="ja-JP" altLang="ja-JP" sz="1100">
              <a:solidFill>
                <a:schemeClr val="dk1"/>
              </a:solidFill>
              <a:effectLst/>
              <a:latin typeface="+mn-lt"/>
              <a:ea typeface="+mn-ea"/>
              <a:cs typeface="+mn-cs"/>
            </a:rPr>
            <a:t>員管理計画及び行政評価システムを活用し適正な職員数及び</a:t>
          </a:r>
          <a:endParaRPr lang="ja-JP" altLang="ja-JP" sz="1400">
            <a:effectLst/>
          </a:endParaRPr>
        </a:p>
        <a:p>
          <a:r>
            <a:rPr kumimoji="1" lang="ja-JP" altLang="ja-JP" sz="1100">
              <a:solidFill>
                <a:schemeClr val="dk1"/>
              </a:solidFill>
              <a:effectLst/>
              <a:latin typeface="+mn-lt"/>
              <a:ea typeface="+mn-ea"/>
              <a:cs typeface="+mn-cs"/>
            </a:rPr>
            <a:t>職員構成に努め、事業のスリム化・効率化を図る。</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156718</xdr:rowOff>
    </xdr:from>
    <xdr:to>
      <xdr:col>24</xdr:col>
      <xdr:colOff>25400</xdr:colOff>
      <xdr:row>41</xdr:row>
      <xdr:rowOff>1270</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814568"/>
          <a:ext cx="0" cy="12161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144797</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0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1270</xdr:rowOff>
    </xdr:from>
    <xdr:to>
      <xdr:col>24</xdr:col>
      <xdr:colOff>114300</xdr:colOff>
      <xdr:row>41</xdr:row>
      <xdr:rowOff>1270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0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71645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558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156718</xdr:rowOff>
    </xdr:from>
    <xdr:to>
      <xdr:col>24</xdr:col>
      <xdr:colOff>114300</xdr:colOff>
      <xdr:row>33</xdr:row>
      <xdr:rowOff>156718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814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90424</xdr:rowOff>
    </xdr:from>
    <xdr:to>
      <xdr:col>24</xdr:col>
      <xdr:colOff>25400</xdr:colOff>
      <xdr:row>36</xdr:row>
      <xdr:rowOff>104140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26262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112285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84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104140</xdr:rowOff>
    </xdr:from>
    <xdr:to>
      <xdr:col>19</xdr:col>
      <xdr:colOff>187325</xdr:colOff>
      <xdr:row>36</xdr:row>
      <xdr:rowOff>104140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2763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140208</xdr:rowOff>
    </xdr:from>
    <xdr:to>
      <xdr:col>20</xdr:col>
      <xdr:colOff>38100</xdr:colOff>
      <xdr:row>37</xdr:row>
      <xdr:rowOff>70358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55135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98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104140</xdr:rowOff>
    </xdr:from>
    <xdr:to>
      <xdr:col>15</xdr:col>
      <xdr:colOff>98425</xdr:colOff>
      <xdr:row>37</xdr:row>
      <xdr:rowOff>5842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276340"/>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112776</xdr:rowOff>
    </xdr:from>
    <xdr:to>
      <xdr:col>15</xdr:col>
      <xdr:colOff>149225</xdr:colOff>
      <xdr:row>37</xdr:row>
      <xdr:rowOff>42926</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27703</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85852</xdr:rowOff>
    </xdr:from>
    <xdr:to>
      <xdr:col>11</xdr:col>
      <xdr:colOff>9525</xdr:colOff>
      <xdr:row>37</xdr:row>
      <xdr:rowOff>5842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25805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37338</xdr:rowOff>
    </xdr:from>
    <xdr:to>
      <xdr:col>11</xdr:col>
      <xdr:colOff>60325</xdr:colOff>
      <xdr:row>37</xdr:row>
      <xdr:rowOff>138938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762</xdr:rowOff>
    </xdr:from>
    <xdr:to>
      <xdr:col>6</xdr:col>
      <xdr:colOff>171450</xdr:colOff>
      <xdr:row>37</xdr:row>
      <xdr:rowOff>102362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39624</xdr:rowOff>
    </xdr:from>
    <xdr:to>
      <xdr:col>24</xdr:col>
      <xdr:colOff>76200</xdr:colOff>
      <xdr:row>36</xdr:row>
      <xdr:rowOff>141224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56151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056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53340</xdr:rowOff>
    </xdr:from>
    <xdr:to>
      <xdr:col>20</xdr:col>
      <xdr:colOff>38100</xdr:colOff>
      <xdr:row>36</xdr:row>
      <xdr:rowOff>154940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165117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94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53340</xdr:rowOff>
    </xdr:from>
    <xdr:to>
      <xdr:col>15</xdr:col>
      <xdr:colOff>149225</xdr:colOff>
      <xdr:row>36</xdr:row>
      <xdr:rowOff>154940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165117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126492</xdr:rowOff>
    </xdr:from>
    <xdr:to>
      <xdr:col>11</xdr:col>
      <xdr:colOff>60325</xdr:colOff>
      <xdr:row>37</xdr:row>
      <xdr:rowOff>56642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35052</xdr:rowOff>
    </xdr:from>
    <xdr:to>
      <xdr:col>6</xdr:col>
      <xdr:colOff>171450</xdr:colOff>
      <xdr:row>36</xdr:row>
      <xdr:rowOff>136652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07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146829</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76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経常的な委託事業や物品購入の見直しにより、前年比で減少にある。</a:t>
          </a:r>
          <a:endParaRPr kumimoji="1" lang="en-US" altLang="ja-JP" sz="1100">
            <a:latin typeface="+mn-ea"/>
            <a:ea typeface="+mn-ea"/>
          </a:endParaRPr>
        </a:p>
        <a:p>
          <a:r>
            <a:rPr kumimoji="1" lang="ja-JP" altLang="en-US" sz="1100">
              <a:latin typeface="+mn-ea"/>
              <a:ea typeface="+mn-ea"/>
            </a:rPr>
            <a:t>その他経常的な消耗品などは予算編成時に削減に努め、今後も今年度並みの水準維持に務める。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6" name="物件費グラフ枠">
          <a:extLst>
            <a:ext uri="{FF2B5EF4-FFF2-40B4-BE49-F238E27FC236}">
              <a16:creationId xmlns:a16="http://schemas.microsoft.com/office/drawing/2014/main" id="{00000000-0008-0000-0400-000074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149860</xdr:rowOff>
    </xdr:from>
    <xdr:to>
      <xdr:col>82</xdr:col>
      <xdr:colOff>107950</xdr:colOff>
      <xdr:row>21</xdr:row>
      <xdr:rowOff>28702</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flipV="1">
          <a:off x="16510000" y="2550160"/>
          <a:ext cx="0" cy="1078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779</xdr:rowOff>
    </xdr:from>
    <xdr:ext cx="762000" cy="259045"/>
    <xdr:sp macro="" textlink="">
      <xdr:nvSpPr>
        <xdr:cNvPr id="118" name="物件費最小値テキスト">
          <a:extLst>
            <a:ext uri="{FF2B5EF4-FFF2-40B4-BE49-F238E27FC236}">
              <a16:creationId xmlns:a16="http://schemas.microsoft.com/office/drawing/2014/main" id="{00000000-0008-0000-0400-000076000000}"/>
            </a:ext>
          </a:extLst>
        </xdr:cNvPr>
        <xdr:cNvSpPr txBox="1"/>
      </xdr:nvSpPr>
      <xdr:spPr>
        <a:xfrm>
          <a:off x="16598900" y="3601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28702</xdr:rowOff>
    </xdr:from>
    <xdr:to>
      <xdr:col>82</xdr:col>
      <xdr:colOff>196850</xdr:colOff>
      <xdr:row>21</xdr:row>
      <xdr:rowOff>28702</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6421100" y="3629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64787</xdr:rowOff>
    </xdr:from>
    <xdr:ext cx="762000" cy="259045"/>
    <xdr:sp macro="" textlink="">
      <xdr:nvSpPr>
        <xdr:cNvPr id="120" name="物件費最大値テキスト">
          <a:extLst>
            <a:ext uri="{FF2B5EF4-FFF2-40B4-BE49-F238E27FC236}">
              <a16:creationId xmlns:a16="http://schemas.microsoft.com/office/drawing/2014/main" id="{00000000-0008-0000-0400-000078000000}"/>
            </a:ext>
          </a:extLst>
        </xdr:cNvPr>
        <xdr:cNvSpPr txBox="1"/>
      </xdr:nvSpPr>
      <xdr:spPr>
        <a:xfrm>
          <a:off x="16598900" y="2293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149860</xdr:rowOff>
    </xdr:from>
    <xdr:to>
      <xdr:col>82</xdr:col>
      <xdr:colOff>196850</xdr:colOff>
      <xdr:row>14</xdr:row>
      <xdr:rowOff>149860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2550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17</xdr:row>
      <xdr:rowOff>120142</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5671800" y="2746756"/>
          <a:ext cx="8382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9415</xdr:rowOff>
    </xdr:from>
    <xdr:ext cx="762000" cy="259045"/>
    <xdr:sp macro="" textlink="">
      <xdr:nvSpPr>
        <xdr:cNvPr id="123" name="物件費平均値テキスト">
          <a:extLst>
            <a:ext uri="{FF2B5EF4-FFF2-40B4-BE49-F238E27FC236}">
              <a16:creationId xmlns:a16="http://schemas.microsoft.com/office/drawing/2014/main" id="{00000000-0008-0000-0400-00007B000000}"/>
            </a:ext>
          </a:extLst>
        </xdr:cNvPr>
        <xdr:cNvSpPr txBox="1"/>
      </xdr:nvSpPr>
      <xdr:spPr>
        <a:xfrm>
          <a:off x="16598900" y="2924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37338</xdr:rowOff>
    </xdr:from>
    <xdr:to>
      <xdr:col>82</xdr:col>
      <xdr:colOff>158750</xdr:colOff>
      <xdr:row>17</xdr:row>
      <xdr:rowOff>138938</xdr:rowOff>
    </xdr:to>
    <xdr:sp macro="" textlink="">
      <xdr:nvSpPr>
        <xdr:cNvPr id="124" name="フローチャート: 判断 123">
          <a:extLst>
            <a:ext uri="{FF2B5EF4-FFF2-40B4-BE49-F238E27FC236}">
              <a16:creationId xmlns:a16="http://schemas.microsoft.com/office/drawing/2014/main" id="{00000000-0008-0000-0400-00007C000000}"/>
            </a:ext>
          </a:extLst>
        </xdr:cNvPr>
        <xdr:cNvSpPr/>
      </xdr:nvSpPr>
      <xdr:spPr>
        <a:xfrm>
          <a:off x="164592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65278</xdr:rowOff>
    </xdr:from>
    <xdr:to>
      <xdr:col>78</xdr:col>
      <xdr:colOff>69850</xdr:colOff>
      <xdr:row>17</xdr:row>
      <xdr:rowOff>120142</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4782800" y="2979928"/>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23622</xdr:rowOff>
    </xdr:from>
    <xdr:to>
      <xdr:col>78</xdr:col>
      <xdr:colOff>120650</xdr:colOff>
      <xdr:row>17</xdr:row>
      <xdr:rowOff>125222</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5621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135399</xdr:rowOff>
    </xdr:from>
    <xdr:ext cx="736600" cy="259045"/>
    <xdr:sp macro="" textlink="">
      <xdr:nvSpPr>
        <xdr:cNvPr id="127" name="テキスト ボックス 126">
          <a:extLst>
            <a:ext uri="{FF2B5EF4-FFF2-40B4-BE49-F238E27FC236}">
              <a16:creationId xmlns:a16="http://schemas.microsoft.com/office/drawing/2014/main" id="{00000000-0008-0000-0400-00007F000000}"/>
            </a:ext>
          </a:extLst>
        </xdr:cNvPr>
        <xdr:cNvSpPr txBox="1"/>
      </xdr:nvSpPr>
      <xdr:spPr>
        <a:xfrm>
          <a:off x="15290800" y="27071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60706</xdr:rowOff>
    </xdr:from>
    <xdr:to>
      <xdr:col>73</xdr:col>
      <xdr:colOff>180975</xdr:colOff>
      <xdr:row>17</xdr:row>
      <xdr:rowOff>65278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3893800" y="29753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140208</xdr:rowOff>
    </xdr:from>
    <xdr:to>
      <xdr:col>74</xdr:col>
      <xdr:colOff>31750</xdr:colOff>
      <xdr:row>17</xdr:row>
      <xdr:rowOff>70358</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4732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80535</xdr:rowOff>
    </xdr:from>
    <xdr:ext cx="7620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4401800" y="2652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60706</xdr:rowOff>
    </xdr:from>
    <xdr:to>
      <xdr:col>69</xdr:col>
      <xdr:colOff>92075</xdr:colOff>
      <xdr:row>17</xdr:row>
      <xdr:rowOff>120142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flipV="1">
          <a:off x="13004800" y="2975356"/>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144780</xdr:rowOff>
    </xdr:from>
    <xdr:to>
      <xdr:col>69</xdr:col>
      <xdr:colOff>142875</xdr:colOff>
      <xdr:row>17</xdr:row>
      <xdr:rowOff>74930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3843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85107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3512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2954000" y="2970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167403</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2623800" y="2739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1" name="楕円 140">
          <a:extLst>
            <a:ext uri="{FF2B5EF4-FFF2-40B4-BE49-F238E27FC236}">
              <a16:creationId xmlns:a16="http://schemas.microsoft.com/office/drawing/2014/main" id="{00000000-0008-0000-0400-00008D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2" name="物件費該当値テキスト">
          <a:extLst>
            <a:ext uri="{FF2B5EF4-FFF2-40B4-BE49-F238E27FC236}">
              <a16:creationId xmlns:a16="http://schemas.microsoft.com/office/drawing/2014/main" id="{00000000-0008-0000-0400-00008E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69342</xdr:rowOff>
    </xdr:from>
    <xdr:to>
      <xdr:col>78</xdr:col>
      <xdr:colOff>120650</xdr:colOff>
      <xdr:row>17</xdr:row>
      <xdr:rowOff>170942</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5621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155719</xdr:rowOff>
    </xdr:from>
    <xdr:ext cx="7366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290800" y="3070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14478</xdr:rowOff>
    </xdr:from>
    <xdr:to>
      <xdr:col>74</xdr:col>
      <xdr:colOff>31750</xdr:colOff>
      <xdr:row>17</xdr:row>
      <xdr:rowOff>116078</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4732000" y="2929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100855</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4401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9906</xdr:rowOff>
    </xdr:from>
    <xdr:to>
      <xdr:col>69</xdr:col>
      <xdr:colOff>142875</xdr:colOff>
      <xdr:row>17</xdr:row>
      <xdr:rowOff>111506</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3843000" y="2924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96283</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512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69342</xdr:rowOff>
    </xdr:from>
    <xdr:to>
      <xdr:col>65</xdr:col>
      <xdr:colOff>53975</xdr:colOff>
      <xdr:row>17</xdr:row>
      <xdr:rowOff>170942</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2954000" y="2983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155719</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2623800" y="3070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1" name="正方形/長方形 150">
          <a:extLst>
            <a:ext uri="{FF2B5EF4-FFF2-40B4-BE49-F238E27FC236}">
              <a16:creationId xmlns:a16="http://schemas.microsoft.com/office/drawing/2014/main" id="{00000000-0008-0000-0400-000097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1" name="テキスト ボックス 160">
          <a:extLst>
            <a:ext uri="{FF2B5EF4-FFF2-40B4-BE49-F238E27FC236}">
              <a16:creationId xmlns:a16="http://schemas.microsoft.com/office/drawing/2014/main" id="{00000000-0008-0000-0400-0000A1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高齢化により老人福祉部門の費用増加に加え、乳幼児、児童福祉部門においても出生や転入により増加しており、</a:t>
          </a:r>
          <a:r>
            <a:rPr kumimoji="1" lang="ja-JP" altLang="en-US" sz="1100">
              <a:solidFill>
                <a:schemeClr val="dk1"/>
              </a:solidFill>
              <a:effectLst/>
              <a:latin typeface="+mn-lt"/>
              <a:ea typeface="+mn-ea"/>
              <a:cs typeface="+mn-cs"/>
            </a:rPr>
            <a:t>過去</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年で最高比率となっている。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3" name="直線コネクタ 162">
          <a:extLst>
            <a:ext uri="{FF2B5EF4-FFF2-40B4-BE49-F238E27FC236}">
              <a16:creationId xmlns:a16="http://schemas.microsoft.com/office/drawing/2014/main" id="{00000000-0008-0000-0400-0000A3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6" name="扶助費グラフ枠">
          <a:extLst>
            <a:ext uri="{FF2B5EF4-FFF2-40B4-BE49-F238E27FC236}">
              <a16:creationId xmlns:a16="http://schemas.microsoft.com/office/drawing/2014/main" id="{00000000-0008-0000-0400-0000B0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88900</xdr:rowOff>
    </xdr:from>
    <xdr:to>
      <xdr:col>24</xdr:col>
      <xdr:colOff>25400</xdr:colOff>
      <xdr:row>62</xdr:row>
      <xdr:rowOff>50800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flipV="1">
          <a:off x="4826000" y="91757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78" name="扶助費最小値テキスト">
          <a:extLst>
            <a:ext uri="{FF2B5EF4-FFF2-40B4-BE49-F238E27FC236}">
              <a16:creationId xmlns:a16="http://schemas.microsoft.com/office/drawing/2014/main" id="{00000000-0008-0000-0400-0000B2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3827</xdr:rowOff>
    </xdr:from>
    <xdr:ext cx="762000" cy="259045"/>
    <xdr:sp macro="" textlink="">
      <xdr:nvSpPr>
        <xdr:cNvPr id="180" name="扶助費最大値テキスト">
          <a:extLst>
            <a:ext uri="{FF2B5EF4-FFF2-40B4-BE49-F238E27FC236}">
              <a16:creationId xmlns:a16="http://schemas.microsoft.com/office/drawing/2014/main" id="{00000000-0008-0000-0400-0000B4000000}"/>
            </a:ext>
          </a:extLst>
        </xdr:cNvPr>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88900</xdr:rowOff>
    </xdr:from>
    <xdr:to>
      <xdr:col>24</xdr:col>
      <xdr:colOff>114300</xdr:colOff>
      <xdr:row>53</xdr:row>
      <xdr:rowOff>88900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146050</xdr:rowOff>
    </xdr:from>
    <xdr:to>
      <xdr:col>24</xdr:col>
      <xdr:colOff>25400</xdr:colOff>
      <xdr:row>54</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3987800" y="94043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86377</xdr:rowOff>
    </xdr:from>
    <xdr:ext cx="762000" cy="259045"/>
    <xdr:sp macro="" textlink="">
      <xdr:nvSpPr>
        <xdr:cNvPr id="183" name="扶助費平均値テキスト">
          <a:extLst>
            <a:ext uri="{FF2B5EF4-FFF2-40B4-BE49-F238E27FC236}">
              <a16:creationId xmlns:a16="http://schemas.microsoft.com/office/drawing/2014/main" id="{00000000-0008-0000-0400-0000B7000000}"/>
            </a:ext>
          </a:extLst>
        </xdr:cNvPr>
        <xdr:cNvSpPr txBox="1"/>
      </xdr:nvSpPr>
      <xdr:spPr>
        <a:xfrm>
          <a:off x="4914900" y="95161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114300</xdr:rowOff>
    </xdr:from>
    <xdr:to>
      <xdr:col>24</xdr:col>
      <xdr:colOff>76200</xdr:colOff>
      <xdr:row>56</xdr:row>
      <xdr:rowOff>44450</xdr:rowOff>
    </xdr:to>
    <xdr:sp macro="" textlink="">
      <xdr:nvSpPr>
        <xdr:cNvPr id="184" name="フローチャート: 判断 183">
          <a:extLst>
            <a:ext uri="{FF2B5EF4-FFF2-40B4-BE49-F238E27FC236}">
              <a16:creationId xmlns:a16="http://schemas.microsoft.com/office/drawing/2014/main" id="{00000000-0008-0000-0400-0000B8000000}"/>
            </a:ext>
          </a:extLst>
        </xdr:cNvPr>
        <xdr:cNvSpPr/>
      </xdr:nvSpPr>
      <xdr:spPr>
        <a:xfrm>
          <a:off x="4775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88900</xdr:rowOff>
    </xdr:from>
    <xdr:to>
      <xdr:col>19</xdr:col>
      <xdr:colOff>187325</xdr:colOff>
      <xdr:row>54</xdr:row>
      <xdr:rowOff>146050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098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114300</xdr:rowOff>
    </xdr:from>
    <xdr:to>
      <xdr:col>20</xdr:col>
      <xdr:colOff>38100</xdr:colOff>
      <xdr:row>56</xdr:row>
      <xdr:rowOff>44450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3937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29227</xdr:rowOff>
    </xdr:from>
    <xdr:ext cx="7366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3606800" y="9630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88900</xdr:rowOff>
    </xdr:from>
    <xdr:to>
      <xdr:col>15</xdr:col>
      <xdr:colOff>98425</xdr:colOff>
      <xdr:row>54</xdr:row>
      <xdr:rowOff>146050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2209800" y="93472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95250</xdr:rowOff>
    </xdr:from>
    <xdr:to>
      <xdr:col>15</xdr:col>
      <xdr:colOff>149225</xdr:colOff>
      <xdr:row>56</xdr:row>
      <xdr:rowOff>25400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10177</xdr:rowOff>
    </xdr:from>
    <xdr:ext cx="7620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1320800" y="9385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67327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1828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1270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114300</xdr:rowOff>
    </xdr:from>
    <xdr:to>
      <xdr:col>24</xdr:col>
      <xdr:colOff>76200</xdr:colOff>
      <xdr:row>55</xdr:row>
      <xdr:rowOff>44450</xdr:rowOff>
    </xdr:to>
    <xdr:sp macro="" textlink="">
      <xdr:nvSpPr>
        <xdr:cNvPr id="201" name="楕円 200">
          <a:extLst>
            <a:ext uri="{FF2B5EF4-FFF2-40B4-BE49-F238E27FC236}">
              <a16:creationId xmlns:a16="http://schemas.microsoft.com/office/drawing/2014/main" id="{00000000-0008-0000-0400-0000C9000000}"/>
            </a:ext>
          </a:extLst>
        </xdr:cNvPr>
        <xdr:cNvSpPr/>
      </xdr:nvSpPr>
      <xdr:spPr>
        <a:xfrm>
          <a:off x="4775200" y="937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130827</xdr:rowOff>
    </xdr:from>
    <xdr:ext cx="762000" cy="259045"/>
    <xdr:sp macro="" textlink="">
      <xdr:nvSpPr>
        <xdr:cNvPr id="202" name="扶助費該当値テキスト">
          <a:extLst>
            <a:ext uri="{FF2B5EF4-FFF2-40B4-BE49-F238E27FC236}">
              <a16:creationId xmlns:a16="http://schemas.microsoft.com/office/drawing/2014/main" id="{00000000-0008-0000-0400-0000CA000000}"/>
            </a:ext>
          </a:extLst>
        </xdr:cNvPr>
        <xdr:cNvSpPr txBox="1"/>
      </xdr:nvSpPr>
      <xdr:spPr>
        <a:xfrm>
          <a:off x="49149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95250</xdr:rowOff>
    </xdr:from>
    <xdr:to>
      <xdr:col>20</xdr:col>
      <xdr:colOff>38100</xdr:colOff>
      <xdr:row>55</xdr:row>
      <xdr:rowOff>25400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3937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35577</xdr:rowOff>
    </xdr:from>
    <xdr:ext cx="7366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3606800" y="912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38100</xdr:rowOff>
    </xdr:from>
    <xdr:to>
      <xdr:col>15</xdr:col>
      <xdr:colOff>149225</xdr:colOff>
      <xdr:row>54</xdr:row>
      <xdr:rowOff>139700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0480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7178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95250</xdr:rowOff>
    </xdr:from>
    <xdr:to>
      <xdr:col>11</xdr:col>
      <xdr:colOff>60325</xdr:colOff>
      <xdr:row>55</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2159000" y="935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35577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8288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1" name="正方形/長方形 210">
          <a:extLst>
            <a:ext uri="{FF2B5EF4-FFF2-40B4-BE49-F238E27FC236}">
              <a16:creationId xmlns:a16="http://schemas.microsoft.com/office/drawing/2014/main" id="{00000000-0008-0000-0400-0000D3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2" name="正方形/長方形 211">
          <a:extLst>
            <a:ext uri="{FF2B5EF4-FFF2-40B4-BE49-F238E27FC236}">
              <a16:creationId xmlns:a16="http://schemas.microsoft.com/office/drawing/2014/main" id="{00000000-0008-0000-0400-0000D4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簡易水道事業、下水道事業が公営企業会計（法的）に移行したため、繰出金とした経費が減額したため、比率が減少した。</a:t>
          </a:r>
        </a:p>
      </xdr:txBody>
    </xdr:sp>
    <xdr:clientData/>
  </xdr:twoCellAnchor>
  <xdr:oneCellAnchor>
    <xdr:from>
      <xdr:col>62</xdr:col>
      <xdr:colOff>6350</xdr:colOff>
      <xdr:row>49</xdr:row>
      <xdr:rowOff>107950</xdr:rowOff>
    </xdr:from>
    <xdr:ext cx="298543" cy="225703"/>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3" name="直線コネクタ 222">
          <a:extLst>
            <a:ext uri="{FF2B5EF4-FFF2-40B4-BE49-F238E27FC236}">
              <a16:creationId xmlns:a16="http://schemas.microsoft.com/office/drawing/2014/main" id="{00000000-0008-0000-0400-0000DF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4" name="その他グラフ枠">
          <a:extLst>
            <a:ext uri="{FF2B5EF4-FFF2-40B4-BE49-F238E27FC236}">
              <a16:creationId xmlns:a16="http://schemas.microsoft.com/office/drawing/2014/main" id="{00000000-0008-0000-0400-0000E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69850</xdr:rowOff>
    </xdr:from>
    <xdr:to>
      <xdr:col>82</xdr:col>
      <xdr:colOff>107950</xdr:colOff>
      <xdr:row>59</xdr:row>
      <xdr:rowOff>42418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flipV="1">
          <a:off x="16510000" y="9156700"/>
          <a:ext cx="0" cy="1001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14495</xdr:rowOff>
    </xdr:from>
    <xdr:ext cx="762000" cy="259045"/>
    <xdr:sp macro="" textlink="">
      <xdr:nvSpPr>
        <xdr:cNvPr id="236" name="その他最小値テキスト">
          <a:extLst>
            <a:ext uri="{FF2B5EF4-FFF2-40B4-BE49-F238E27FC236}">
              <a16:creationId xmlns:a16="http://schemas.microsoft.com/office/drawing/2014/main" id="{00000000-0008-0000-0400-0000EC000000}"/>
            </a:ext>
          </a:extLst>
        </xdr:cNvPr>
        <xdr:cNvSpPr txBox="1"/>
      </xdr:nvSpPr>
      <xdr:spPr>
        <a:xfrm>
          <a:off x="16598900" y="1013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42418</xdr:rowOff>
    </xdr:from>
    <xdr:to>
      <xdr:col>82</xdr:col>
      <xdr:colOff>196850</xdr:colOff>
      <xdr:row>59</xdr:row>
      <xdr:rowOff>42418</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6421100" y="101579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156227</xdr:rowOff>
    </xdr:from>
    <xdr:ext cx="762000" cy="259045"/>
    <xdr:sp macro="" textlink="">
      <xdr:nvSpPr>
        <xdr:cNvPr id="238" name="その他最大値テキスト">
          <a:extLst>
            <a:ext uri="{FF2B5EF4-FFF2-40B4-BE49-F238E27FC236}">
              <a16:creationId xmlns:a16="http://schemas.microsoft.com/office/drawing/2014/main" id="{00000000-0008-0000-0400-0000EE000000}"/>
            </a:ext>
          </a:extLst>
        </xdr:cNvPr>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69850</xdr:rowOff>
    </xdr:from>
    <xdr:to>
      <xdr:col>82</xdr:col>
      <xdr:colOff>196850</xdr:colOff>
      <xdr:row>53</xdr:row>
      <xdr:rowOff>69850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35560</xdr:rowOff>
    </xdr:from>
    <xdr:to>
      <xdr:col>82</xdr:col>
      <xdr:colOff>107950</xdr:colOff>
      <xdr:row>58</xdr:row>
      <xdr:rowOff>40132</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flipV="1">
          <a:off x="15671800" y="9636760"/>
          <a:ext cx="8382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168165</xdr:rowOff>
    </xdr:from>
    <xdr:ext cx="762000" cy="259045"/>
    <xdr:sp macro="" textlink="">
      <xdr:nvSpPr>
        <xdr:cNvPr id="241" name="その他平均値テキスト">
          <a:extLst>
            <a:ext uri="{FF2B5EF4-FFF2-40B4-BE49-F238E27FC236}">
              <a16:creationId xmlns:a16="http://schemas.microsoft.com/office/drawing/2014/main" id="{00000000-0008-0000-0400-0000F1000000}"/>
            </a:ext>
          </a:extLst>
        </xdr:cNvPr>
        <xdr:cNvSpPr txBox="1"/>
      </xdr:nvSpPr>
      <xdr:spPr>
        <a:xfrm>
          <a:off x="16598900" y="9426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151638</xdr:rowOff>
    </xdr:from>
    <xdr:to>
      <xdr:col>82</xdr:col>
      <xdr:colOff>158750</xdr:colOff>
      <xdr:row>56</xdr:row>
      <xdr:rowOff>81788</xdr:rowOff>
    </xdr:to>
    <xdr:sp macro="" textlink="">
      <xdr:nvSpPr>
        <xdr:cNvPr id="242" name="フローチャート: 判断 241">
          <a:extLst>
            <a:ext uri="{FF2B5EF4-FFF2-40B4-BE49-F238E27FC236}">
              <a16:creationId xmlns:a16="http://schemas.microsoft.com/office/drawing/2014/main" id="{00000000-0008-0000-0400-0000F2000000}"/>
            </a:ext>
          </a:extLst>
        </xdr:cNvPr>
        <xdr:cNvSpPr/>
      </xdr:nvSpPr>
      <xdr:spPr>
        <a:xfrm>
          <a:off x="164592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40132</xdr:rowOff>
    </xdr:from>
    <xdr:to>
      <xdr:col>78</xdr:col>
      <xdr:colOff>69850</xdr:colOff>
      <xdr:row>58</xdr:row>
      <xdr:rowOff>140716</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flipV="1">
          <a:off x="14782800" y="9984232"/>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160782</xdr:rowOff>
    </xdr:from>
    <xdr:to>
      <xdr:col>78</xdr:col>
      <xdr:colOff>120650</xdr:colOff>
      <xdr:row>56</xdr:row>
      <xdr:rowOff>90932</xdr:rowOff>
    </xdr:to>
    <xdr:sp macro="" textlink="">
      <xdr:nvSpPr>
        <xdr:cNvPr id="244" name="フローチャート: 判断 243">
          <a:extLst>
            <a:ext uri="{FF2B5EF4-FFF2-40B4-BE49-F238E27FC236}">
              <a16:creationId xmlns:a16="http://schemas.microsoft.com/office/drawing/2014/main" id="{00000000-0008-0000-0400-0000F4000000}"/>
            </a:ext>
          </a:extLst>
        </xdr:cNvPr>
        <xdr:cNvSpPr/>
      </xdr:nvSpPr>
      <xdr:spPr>
        <a:xfrm>
          <a:off x="15621000" y="959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101109</xdr:rowOff>
    </xdr:from>
    <xdr:ext cx="7366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5290800" y="93594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140716</xdr:rowOff>
    </xdr:from>
    <xdr:to>
      <xdr:col>73</xdr:col>
      <xdr:colOff>180975</xdr:colOff>
      <xdr:row>59</xdr:row>
      <xdr:rowOff>161290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3893800" y="10084816"/>
          <a:ext cx="889000" cy="19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147066</xdr:rowOff>
    </xdr:from>
    <xdr:to>
      <xdr:col>74</xdr:col>
      <xdr:colOff>31750</xdr:colOff>
      <xdr:row>56</xdr:row>
      <xdr:rowOff>77216</xdr:rowOff>
    </xdr:to>
    <xdr:sp macro="" textlink="">
      <xdr:nvSpPr>
        <xdr:cNvPr id="247" name="フローチャート: 判断 246">
          <a:extLst>
            <a:ext uri="{FF2B5EF4-FFF2-40B4-BE49-F238E27FC236}">
              <a16:creationId xmlns:a16="http://schemas.microsoft.com/office/drawing/2014/main" id="{00000000-0008-0000-0400-0000F7000000}"/>
            </a:ext>
          </a:extLst>
        </xdr:cNvPr>
        <xdr:cNvSpPr/>
      </xdr:nvSpPr>
      <xdr:spPr>
        <a:xfrm>
          <a:off x="14732000" y="9576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87393</xdr:rowOff>
    </xdr:from>
    <xdr:ext cx="762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4401800" y="9345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65278</xdr:rowOff>
    </xdr:from>
    <xdr:to>
      <xdr:col>69</xdr:col>
      <xdr:colOff>92075</xdr:colOff>
      <xdr:row>59</xdr:row>
      <xdr:rowOff>161290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3004800" y="101808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21336</xdr:rowOff>
    </xdr:from>
    <xdr:to>
      <xdr:col>69</xdr:col>
      <xdr:colOff>142875</xdr:colOff>
      <xdr:row>56</xdr:row>
      <xdr:rowOff>122936</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3843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133113</xdr:rowOff>
    </xdr:from>
    <xdr:ext cx="7620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3512800" y="939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xdr:rowOff>
    </xdr:from>
    <xdr:to>
      <xdr:col>65</xdr:col>
      <xdr:colOff>53975</xdr:colOff>
      <xdr:row>56</xdr:row>
      <xdr:rowOff>118364</xdr:rowOff>
    </xdr:to>
    <xdr:sp macro="" textlink="">
      <xdr:nvSpPr>
        <xdr:cNvPr id="252" name="フローチャート: 判断 251">
          <a:extLst>
            <a:ext uri="{FF2B5EF4-FFF2-40B4-BE49-F238E27FC236}">
              <a16:creationId xmlns:a16="http://schemas.microsoft.com/office/drawing/2014/main" id="{00000000-0008-0000-0400-0000FC000000}"/>
            </a:ext>
          </a:extLst>
        </xdr:cNvPr>
        <xdr:cNvSpPr/>
      </xdr:nvSpPr>
      <xdr:spPr>
        <a:xfrm>
          <a:off x="12954000" y="9617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128541</xdr:rowOff>
    </xdr:from>
    <xdr:ext cx="762000" cy="259045"/>
    <xdr:sp macro="" textlink="">
      <xdr:nvSpPr>
        <xdr:cNvPr id="253" name="テキスト ボックス 252">
          <a:extLst>
            <a:ext uri="{FF2B5EF4-FFF2-40B4-BE49-F238E27FC236}">
              <a16:creationId xmlns:a16="http://schemas.microsoft.com/office/drawing/2014/main" id="{00000000-0008-0000-0400-0000FD000000}"/>
            </a:ext>
          </a:extLst>
        </xdr:cNvPr>
        <xdr:cNvSpPr txBox="1"/>
      </xdr:nvSpPr>
      <xdr:spPr>
        <a:xfrm>
          <a:off x="12623800" y="9386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156210</xdr:rowOff>
    </xdr:from>
    <xdr:to>
      <xdr:col>82</xdr:col>
      <xdr:colOff>158750</xdr:colOff>
      <xdr:row>56</xdr:row>
      <xdr:rowOff>86360</xdr:rowOff>
    </xdr:to>
    <xdr:sp macro="" textlink="">
      <xdr:nvSpPr>
        <xdr:cNvPr id="259" name="楕円 258">
          <a:extLst>
            <a:ext uri="{FF2B5EF4-FFF2-40B4-BE49-F238E27FC236}">
              <a16:creationId xmlns:a16="http://schemas.microsoft.com/office/drawing/2014/main" id="{00000000-0008-0000-0400-000003010000}"/>
            </a:ext>
          </a:extLst>
        </xdr:cNvPr>
        <xdr:cNvSpPr/>
      </xdr:nvSpPr>
      <xdr:spPr>
        <a:xfrm>
          <a:off x="164592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128287</xdr:rowOff>
    </xdr:from>
    <xdr:ext cx="762000" cy="259045"/>
    <xdr:sp macro="" textlink="">
      <xdr:nvSpPr>
        <xdr:cNvPr id="260" name="その他該当値テキスト">
          <a:extLst>
            <a:ext uri="{FF2B5EF4-FFF2-40B4-BE49-F238E27FC236}">
              <a16:creationId xmlns:a16="http://schemas.microsoft.com/office/drawing/2014/main" id="{00000000-0008-0000-0400-000004010000}"/>
            </a:ext>
          </a:extLst>
        </xdr:cNvPr>
        <xdr:cNvSpPr txBox="1"/>
      </xdr:nvSpPr>
      <xdr:spPr>
        <a:xfrm>
          <a:off x="16598900" y="9558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160782</xdr:rowOff>
    </xdr:from>
    <xdr:to>
      <xdr:col>78</xdr:col>
      <xdr:colOff>120650</xdr:colOff>
      <xdr:row>58</xdr:row>
      <xdr:rowOff>90932</xdr:rowOff>
    </xdr:to>
    <xdr:sp macro="" textlink="">
      <xdr:nvSpPr>
        <xdr:cNvPr id="261" name="楕円 260">
          <a:extLst>
            <a:ext uri="{FF2B5EF4-FFF2-40B4-BE49-F238E27FC236}">
              <a16:creationId xmlns:a16="http://schemas.microsoft.com/office/drawing/2014/main" id="{00000000-0008-0000-0400-000005010000}"/>
            </a:ext>
          </a:extLst>
        </xdr:cNvPr>
        <xdr:cNvSpPr/>
      </xdr:nvSpPr>
      <xdr:spPr>
        <a:xfrm>
          <a:off x="15621000" y="9933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75709</xdr:rowOff>
    </xdr:from>
    <xdr:ext cx="7366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290800" y="10019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89916</xdr:rowOff>
    </xdr:from>
    <xdr:to>
      <xdr:col>74</xdr:col>
      <xdr:colOff>31750</xdr:colOff>
      <xdr:row>59</xdr:row>
      <xdr:rowOff>20066</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4732000" y="10034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4843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12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59</xdr:row>
      <xdr:rowOff>110490</xdr:rowOff>
    </xdr:from>
    <xdr:to>
      <xdr:col>69</xdr:col>
      <xdr:colOff>142875</xdr:colOff>
      <xdr:row>60</xdr:row>
      <xdr:rowOff>40640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3843000" y="1022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60</xdr:row>
      <xdr:rowOff>25417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31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14478</xdr:rowOff>
    </xdr:from>
    <xdr:to>
      <xdr:col>65</xdr:col>
      <xdr:colOff>53975</xdr:colOff>
      <xdr:row>59</xdr:row>
      <xdr:rowOff>116078</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2954000" y="10130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100855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21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69" name="正方形/長方形 268">
          <a:extLst>
            <a:ext uri="{FF2B5EF4-FFF2-40B4-BE49-F238E27FC236}">
              <a16:creationId xmlns:a16="http://schemas.microsoft.com/office/drawing/2014/main" id="{00000000-0008-0000-0400-00000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0" name="正方形/長方形 269">
          <a:extLst>
            <a:ext uri="{FF2B5EF4-FFF2-40B4-BE49-F238E27FC236}">
              <a16:creationId xmlns:a16="http://schemas.microsoft.com/office/drawing/2014/main" id="{00000000-0008-0000-0400-00000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1" name="正方形/長方形 270">
          <a:extLst>
            <a:ext uri="{FF2B5EF4-FFF2-40B4-BE49-F238E27FC236}">
              <a16:creationId xmlns:a16="http://schemas.microsoft.com/office/drawing/2014/main" id="{00000000-0008-0000-0400-00000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2" name="正方形/長方形 271">
          <a:extLst>
            <a:ext uri="{FF2B5EF4-FFF2-40B4-BE49-F238E27FC236}">
              <a16:creationId xmlns:a16="http://schemas.microsoft.com/office/drawing/2014/main" id="{00000000-0008-0000-0400-00001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簡易水道事業及び下水道事業が公営企業会計（法的）に移行したことにより、以前まで繰出金としていた経費が、補助費の取扱となったため、前年対比より増加傾向にある。</a:t>
          </a:r>
          <a:endParaRPr kumimoji="1" lang="en-US" altLang="ja-JP" sz="1100">
            <a:latin typeface="+mn-ea"/>
            <a:ea typeface="+mn-ea"/>
          </a:endParaRPr>
        </a:p>
        <a:p>
          <a:r>
            <a:rPr kumimoji="1" lang="ja-JP" altLang="en-US" sz="1100">
              <a:latin typeface="+mn-ea"/>
              <a:ea typeface="+mn-ea"/>
            </a:rPr>
            <a:t>その他の補助費のうち、村単独補助金は毎年度行政改革推進委員会に</a:t>
          </a:r>
        </a:p>
        <a:p>
          <a:r>
            <a:rPr kumimoji="1" lang="ja-JP" altLang="en-US" sz="1100">
              <a:latin typeface="+mn-ea"/>
              <a:ea typeface="+mn-ea"/>
            </a:rPr>
            <a:t>諮問し見直しを行っているが、一部事務組合</a:t>
          </a:r>
        </a:p>
        <a:p>
          <a:r>
            <a:rPr kumimoji="1" lang="ja-JP" altLang="en-US" sz="1100">
              <a:latin typeface="+mn-ea"/>
              <a:ea typeface="+mn-ea"/>
            </a:rPr>
            <a:t>や各種協議会などへの負担金であり、これらについても加入す</a:t>
          </a:r>
        </a:p>
        <a:p>
          <a:r>
            <a:rPr kumimoji="1" lang="ja-JP" altLang="en-US" sz="1100">
              <a:latin typeface="+mn-ea"/>
              <a:ea typeface="+mn-ea"/>
            </a:rPr>
            <a:t>るメリット等を検討し、削減できる部分は削減を検討する。</a:t>
          </a:r>
        </a:p>
        <a:p>
          <a:endParaRPr kumimoji="1" lang="en-US" altLang="ja-JP" sz="1100">
            <a:latin typeface="+mn-ea"/>
            <a:ea typeface="+mn-ea"/>
          </a:endParaRPr>
        </a:p>
      </xdr:txBody>
    </xdr:sp>
    <xdr:clientData/>
  </xdr:twoCellAnchor>
  <xdr:oneCellAnchor>
    <xdr:from>
      <xdr:col>62</xdr:col>
      <xdr:colOff>6350</xdr:colOff>
      <xdr:row>29</xdr:row>
      <xdr:rowOff>107950</xdr:rowOff>
    </xdr:from>
    <xdr:ext cx="298543" cy="225703"/>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1" name="直線コネクタ 280">
          <a:extLst>
            <a:ext uri="{FF2B5EF4-FFF2-40B4-BE49-F238E27FC236}">
              <a16:creationId xmlns:a16="http://schemas.microsoft.com/office/drawing/2014/main" id="{00000000-0008-0000-0400-00001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3" name="直線コネクタ 282">
          <a:extLst>
            <a:ext uri="{FF2B5EF4-FFF2-40B4-BE49-F238E27FC236}">
              <a16:creationId xmlns:a16="http://schemas.microsoft.com/office/drawing/2014/main" id="{00000000-0008-0000-0400-00001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補助費等グラフ枠">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44704</xdr:rowOff>
    </xdr:from>
    <xdr:to>
      <xdr:col>82</xdr:col>
      <xdr:colOff>107950</xdr:colOff>
      <xdr:row>41</xdr:row>
      <xdr:rowOff>10414</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flipV="1">
          <a:off x="16510000" y="5874004"/>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153941</xdr:rowOff>
    </xdr:from>
    <xdr:ext cx="762000" cy="259045"/>
    <xdr:sp macro="" textlink="">
      <xdr:nvSpPr>
        <xdr:cNvPr id="294" name="補助費等最小値テキスト">
          <a:extLst>
            <a:ext uri="{FF2B5EF4-FFF2-40B4-BE49-F238E27FC236}">
              <a16:creationId xmlns:a16="http://schemas.microsoft.com/office/drawing/2014/main" id="{00000000-0008-0000-0400-000026010000}"/>
            </a:ext>
          </a:extLst>
        </xdr:cNvPr>
        <xdr:cNvSpPr txBox="1"/>
      </xdr:nvSpPr>
      <xdr:spPr>
        <a:xfrm>
          <a:off x="16598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10414</xdr:rowOff>
    </xdr:from>
    <xdr:to>
      <xdr:col>82</xdr:col>
      <xdr:colOff>196850</xdr:colOff>
      <xdr:row>41</xdr:row>
      <xdr:rowOff>10414</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6421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131081</xdr:rowOff>
    </xdr:from>
    <xdr:ext cx="762000" cy="259045"/>
    <xdr:sp macro="" textlink="">
      <xdr:nvSpPr>
        <xdr:cNvPr id="296" name="補助費等最大値テキスト">
          <a:extLst>
            <a:ext uri="{FF2B5EF4-FFF2-40B4-BE49-F238E27FC236}">
              <a16:creationId xmlns:a16="http://schemas.microsoft.com/office/drawing/2014/main" id="{00000000-0008-0000-0400-000028010000}"/>
            </a:ext>
          </a:extLst>
        </xdr:cNvPr>
        <xdr:cNvSpPr txBox="1"/>
      </xdr:nvSpPr>
      <xdr:spPr>
        <a:xfrm>
          <a:off x="16598900" y="5617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44704</xdr:rowOff>
    </xdr:from>
    <xdr:to>
      <xdr:col>82</xdr:col>
      <xdr:colOff>196850</xdr:colOff>
      <xdr:row>34</xdr:row>
      <xdr:rowOff>44704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6421100" y="5874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49276</xdr:rowOff>
    </xdr:from>
    <xdr:to>
      <xdr:col>82</xdr:col>
      <xdr:colOff>107950</xdr:colOff>
      <xdr:row>40</xdr:row>
      <xdr:rowOff>99568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5671800" y="6564376"/>
          <a:ext cx="838200" cy="393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147591</xdr:rowOff>
    </xdr:from>
    <xdr:ext cx="762000" cy="259045"/>
    <xdr:sp macro="" textlink="">
      <xdr:nvSpPr>
        <xdr:cNvPr id="299" name="補助費等平均値テキスト">
          <a:extLst>
            <a:ext uri="{FF2B5EF4-FFF2-40B4-BE49-F238E27FC236}">
              <a16:creationId xmlns:a16="http://schemas.microsoft.com/office/drawing/2014/main" id="{00000000-0008-0000-0400-00002B010000}"/>
            </a:ext>
          </a:extLst>
        </xdr:cNvPr>
        <xdr:cNvSpPr txBox="1"/>
      </xdr:nvSpPr>
      <xdr:spPr>
        <a:xfrm>
          <a:off x="16598900" y="6148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131064</xdr:rowOff>
    </xdr:from>
    <xdr:to>
      <xdr:col>82</xdr:col>
      <xdr:colOff>158750</xdr:colOff>
      <xdr:row>37</xdr:row>
      <xdr:rowOff>61214</xdr:rowOff>
    </xdr:to>
    <xdr:sp macro="" textlink="">
      <xdr:nvSpPr>
        <xdr:cNvPr id="300" name="フローチャート: 判断 299">
          <a:extLst>
            <a:ext uri="{FF2B5EF4-FFF2-40B4-BE49-F238E27FC236}">
              <a16:creationId xmlns:a16="http://schemas.microsoft.com/office/drawing/2014/main" id="{00000000-0008-0000-0400-00002C010000}"/>
            </a:ext>
          </a:extLst>
        </xdr:cNvPr>
        <xdr:cNvSpPr/>
      </xdr:nvSpPr>
      <xdr:spPr>
        <a:xfrm>
          <a:off x="16459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163576</xdr:rowOff>
    </xdr:from>
    <xdr:to>
      <xdr:col>78</xdr:col>
      <xdr:colOff>69850</xdr:colOff>
      <xdr:row>38</xdr:row>
      <xdr:rowOff>49276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4782800" y="6335776"/>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85344</xdr:rowOff>
    </xdr:from>
    <xdr:to>
      <xdr:col>78</xdr:col>
      <xdr:colOff>120650</xdr:colOff>
      <xdr:row>37</xdr:row>
      <xdr:rowOff>15494</xdr:rowOff>
    </xdr:to>
    <xdr:sp macro="" textlink="">
      <xdr:nvSpPr>
        <xdr:cNvPr id="302" name="フローチャート: 判断 301">
          <a:extLst>
            <a:ext uri="{FF2B5EF4-FFF2-40B4-BE49-F238E27FC236}">
              <a16:creationId xmlns:a16="http://schemas.microsoft.com/office/drawing/2014/main" id="{00000000-0008-0000-0400-00002E010000}"/>
            </a:ext>
          </a:extLst>
        </xdr:cNvPr>
        <xdr:cNvSpPr/>
      </xdr:nvSpPr>
      <xdr:spPr>
        <a:xfrm>
          <a:off x="15621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25671</xdr:rowOff>
    </xdr:from>
    <xdr:ext cx="7366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5290800" y="6026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36</xdr:row>
      <xdr:rowOff>163576</xdr:rowOff>
    </xdr:from>
    <xdr:to>
      <xdr:col>73</xdr:col>
      <xdr:colOff>180975</xdr:colOff>
      <xdr:row>38</xdr:row>
      <xdr:rowOff>3556</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3893800" y="6335776"/>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62484</xdr:rowOff>
    </xdr:from>
    <xdr:to>
      <xdr:col>74</xdr:col>
      <xdr:colOff>31750</xdr:colOff>
      <xdr:row>36</xdr:row>
      <xdr:rowOff>164084</xdr:rowOff>
    </xdr:to>
    <xdr:sp macro="" textlink="">
      <xdr:nvSpPr>
        <xdr:cNvPr id="305" name="フローチャート: 判断 304">
          <a:extLst>
            <a:ext uri="{FF2B5EF4-FFF2-40B4-BE49-F238E27FC236}">
              <a16:creationId xmlns:a16="http://schemas.microsoft.com/office/drawing/2014/main" id="{00000000-0008-0000-0400-000031010000}"/>
            </a:ext>
          </a:extLst>
        </xdr:cNvPr>
        <xdr:cNvSpPr/>
      </xdr:nvSpPr>
      <xdr:spPr>
        <a:xfrm>
          <a:off x="14732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2811</xdr:rowOff>
    </xdr:from>
    <xdr:ext cx="762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4401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38</xdr:row>
      <xdr:rowOff>3556</xdr:rowOff>
    </xdr:from>
    <xdr:to>
      <xdr:col>69</xdr:col>
      <xdr:colOff>92075</xdr:colOff>
      <xdr:row>38</xdr:row>
      <xdr:rowOff>85852</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3004800" y="6518656"/>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85344</xdr:rowOff>
    </xdr:from>
    <xdr:to>
      <xdr:col>69</xdr:col>
      <xdr:colOff>142875</xdr:colOff>
      <xdr:row>37</xdr:row>
      <xdr:rowOff>15494</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25671</xdr:rowOff>
    </xdr:from>
    <xdr:ext cx="762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3512800" y="6026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4" name="テキスト ボックス 313">
          <a:extLst>
            <a:ext uri="{FF2B5EF4-FFF2-40B4-BE49-F238E27FC236}">
              <a16:creationId xmlns:a16="http://schemas.microsoft.com/office/drawing/2014/main" id="{00000000-0008-0000-0400-00003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40</xdr:row>
      <xdr:rowOff>48768</xdr:rowOff>
    </xdr:from>
    <xdr:to>
      <xdr:col>82</xdr:col>
      <xdr:colOff>158750</xdr:colOff>
      <xdr:row>40</xdr:row>
      <xdr:rowOff>150368</xdr:rowOff>
    </xdr:to>
    <xdr:sp macro="" textlink="">
      <xdr:nvSpPr>
        <xdr:cNvPr id="317" name="楕円 316">
          <a:extLst>
            <a:ext uri="{FF2B5EF4-FFF2-40B4-BE49-F238E27FC236}">
              <a16:creationId xmlns:a16="http://schemas.microsoft.com/office/drawing/2014/main" id="{00000000-0008-0000-0400-00003D010000}"/>
            </a:ext>
          </a:extLst>
        </xdr:cNvPr>
        <xdr:cNvSpPr/>
      </xdr:nvSpPr>
      <xdr:spPr>
        <a:xfrm>
          <a:off x="16459200" y="690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128795</xdr:rowOff>
    </xdr:from>
    <xdr:ext cx="762000" cy="259045"/>
    <xdr:sp macro="" textlink="">
      <xdr:nvSpPr>
        <xdr:cNvPr id="318" name="補助費等該当値テキスト">
          <a:extLst>
            <a:ext uri="{FF2B5EF4-FFF2-40B4-BE49-F238E27FC236}">
              <a16:creationId xmlns:a16="http://schemas.microsoft.com/office/drawing/2014/main" id="{00000000-0008-0000-0400-00003E010000}"/>
            </a:ext>
          </a:extLst>
        </xdr:cNvPr>
        <xdr:cNvSpPr txBox="1"/>
      </xdr:nvSpPr>
      <xdr:spPr>
        <a:xfrm>
          <a:off x="16598900" y="6815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169926</xdr:rowOff>
    </xdr:from>
    <xdr:to>
      <xdr:col>78</xdr:col>
      <xdr:colOff>120650</xdr:colOff>
      <xdr:row>38</xdr:row>
      <xdr:rowOff>100076</xdr:rowOff>
    </xdr:to>
    <xdr:sp macro="" textlink="">
      <xdr:nvSpPr>
        <xdr:cNvPr id="319" name="楕円 318">
          <a:extLst>
            <a:ext uri="{FF2B5EF4-FFF2-40B4-BE49-F238E27FC236}">
              <a16:creationId xmlns:a16="http://schemas.microsoft.com/office/drawing/2014/main" id="{00000000-0008-0000-0400-00003F010000}"/>
            </a:ext>
          </a:extLst>
        </xdr:cNvPr>
        <xdr:cNvSpPr/>
      </xdr:nvSpPr>
      <xdr:spPr>
        <a:xfrm>
          <a:off x="15621000" y="651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84853</xdr:rowOff>
    </xdr:from>
    <xdr:ext cx="7366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290800" y="659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112776</xdr:rowOff>
    </xdr:from>
    <xdr:to>
      <xdr:col>74</xdr:col>
      <xdr:colOff>31750</xdr:colOff>
      <xdr:row>37</xdr:row>
      <xdr:rowOff>42926</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4732000" y="6284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27703</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371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124206</xdr:rowOff>
    </xdr:from>
    <xdr:to>
      <xdr:col>69</xdr:col>
      <xdr:colOff>142875</xdr:colOff>
      <xdr:row>38</xdr:row>
      <xdr:rowOff>54356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38430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39133</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512800" y="6554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35052</xdr:rowOff>
    </xdr:from>
    <xdr:to>
      <xdr:col>65</xdr:col>
      <xdr:colOff>53975</xdr:colOff>
      <xdr:row>38</xdr:row>
      <xdr:rowOff>136652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2954000" y="6550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121429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623800" y="6636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7" name="正方形/長方形 326">
          <a:extLst>
            <a:ext uri="{FF2B5EF4-FFF2-40B4-BE49-F238E27FC236}">
              <a16:creationId xmlns:a16="http://schemas.microsoft.com/office/drawing/2014/main" id="{00000000-0008-0000-0400-00004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8" name="正方形/長方形 327">
          <a:extLst>
            <a:ext uri="{FF2B5EF4-FFF2-40B4-BE49-F238E27FC236}">
              <a16:creationId xmlns:a16="http://schemas.microsoft.com/office/drawing/2014/main" id="{00000000-0008-0000-0400-00004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29" name="正方形/長方形 328">
          <a:extLst>
            <a:ext uri="{FF2B5EF4-FFF2-40B4-BE49-F238E27FC236}">
              <a16:creationId xmlns:a16="http://schemas.microsoft.com/office/drawing/2014/main" id="{00000000-0008-0000-0400-00004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0" name="正方形/長方形 329">
          <a:extLst>
            <a:ext uri="{FF2B5EF4-FFF2-40B4-BE49-F238E27FC236}">
              <a16:creationId xmlns:a16="http://schemas.microsoft.com/office/drawing/2014/main" id="{00000000-0008-0000-0400-00004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普通会計におけるピークは令和４年度がピークであり、令和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年度の公債費も同程度である。</a:t>
          </a:r>
          <a:endParaRPr lang="ja-JP" altLang="ja-JP" sz="1400">
            <a:effectLst/>
          </a:endParaRPr>
        </a:p>
        <a:p>
          <a:r>
            <a:rPr kumimoji="1" lang="ja-JP" altLang="ja-JP" sz="1100">
              <a:solidFill>
                <a:schemeClr val="dk1"/>
              </a:solidFill>
              <a:effectLst/>
              <a:latin typeface="+mn-lt"/>
              <a:ea typeface="+mn-ea"/>
              <a:cs typeface="+mn-cs"/>
            </a:rPr>
            <a:t>起債管理については、中長期的な見直しを立てながら起債管理を行う。</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39" name="直線コネクタ 338">
          <a:extLst>
            <a:ext uri="{FF2B5EF4-FFF2-40B4-BE49-F238E27FC236}">
              <a16:creationId xmlns:a16="http://schemas.microsoft.com/office/drawing/2014/main" id="{00000000-0008-0000-0400-00005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1" name="直線コネクタ 340">
          <a:extLst>
            <a:ext uri="{FF2B5EF4-FFF2-40B4-BE49-F238E27FC236}">
              <a16:creationId xmlns:a16="http://schemas.microsoft.com/office/drawing/2014/main" id="{00000000-0008-0000-0400-000055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a:extLst>
            <a:ext uri="{FF2B5EF4-FFF2-40B4-BE49-F238E27FC236}">
              <a16:creationId xmlns:a16="http://schemas.microsoft.com/office/drawing/2014/main" id="{00000000-0008-0000-0400-000060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142240</xdr:rowOff>
    </xdr:from>
    <xdr:to>
      <xdr:col>24</xdr:col>
      <xdr:colOff>25400</xdr:colOff>
      <xdr:row>80</xdr:row>
      <xdr:rowOff>69850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flipV="1">
          <a:off x="4826000" y="12658090"/>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41927</xdr:rowOff>
    </xdr:from>
    <xdr:ext cx="762000" cy="259045"/>
    <xdr:sp macro="" textlink="">
      <xdr:nvSpPr>
        <xdr:cNvPr id="354" name="公債費最小値テキスト">
          <a:extLst>
            <a:ext uri="{FF2B5EF4-FFF2-40B4-BE49-F238E27FC236}">
              <a16:creationId xmlns:a16="http://schemas.microsoft.com/office/drawing/2014/main" id="{00000000-0008-0000-0400-000062010000}"/>
            </a:ext>
          </a:extLst>
        </xdr:cNvPr>
        <xdr:cNvSpPr txBox="1"/>
      </xdr:nvSpPr>
      <xdr:spPr>
        <a:xfrm>
          <a:off x="4914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69850</xdr:rowOff>
    </xdr:from>
    <xdr:to>
      <xdr:col>24</xdr:col>
      <xdr:colOff>114300</xdr:colOff>
      <xdr:row>80</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4737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57167</xdr:rowOff>
    </xdr:from>
    <xdr:ext cx="762000" cy="259045"/>
    <xdr:sp macro="" textlink="">
      <xdr:nvSpPr>
        <xdr:cNvPr id="356" name="公債費最大値テキスト">
          <a:extLst>
            <a:ext uri="{FF2B5EF4-FFF2-40B4-BE49-F238E27FC236}">
              <a16:creationId xmlns:a16="http://schemas.microsoft.com/office/drawing/2014/main" id="{00000000-0008-0000-0400-000064010000}"/>
            </a:ext>
          </a:extLst>
        </xdr:cNvPr>
        <xdr:cNvSpPr txBox="1"/>
      </xdr:nvSpPr>
      <xdr:spPr>
        <a:xfrm>
          <a:off x="4914900" y="1240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142240</xdr:rowOff>
    </xdr:from>
    <xdr:to>
      <xdr:col>24</xdr:col>
      <xdr:colOff>114300</xdr:colOff>
      <xdr:row>73</xdr:row>
      <xdr:rowOff>142240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2658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149861</xdr:rowOff>
    </xdr:from>
    <xdr:to>
      <xdr:col>24</xdr:col>
      <xdr:colOff>25400</xdr:colOff>
      <xdr:row>76</xdr:row>
      <xdr:rowOff>157480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3987800" y="13180061"/>
          <a:ext cx="8382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90188</xdr:rowOff>
    </xdr:from>
    <xdr:ext cx="762000" cy="259045"/>
    <xdr:sp macro="" textlink="">
      <xdr:nvSpPr>
        <xdr:cNvPr id="359" name="公債費平均値テキスト">
          <a:extLst>
            <a:ext uri="{FF2B5EF4-FFF2-40B4-BE49-F238E27FC236}">
              <a16:creationId xmlns:a16="http://schemas.microsoft.com/office/drawing/2014/main" id="{00000000-0008-0000-0400-000067010000}"/>
            </a:ext>
          </a:extLst>
        </xdr:cNvPr>
        <xdr:cNvSpPr txBox="1"/>
      </xdr:nvSpPr>
      <xdr:spPr>
        <a:xfrm>
          <a:off x="4914900" y="131203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118111</xdr:rowOff>
    </xdr:from>
    <xdr:to>
      <xdr:col>24</xdr:col>
      <xdr:colOff>76200</xdr:colOff>
      <xdr:row>77</xdr:row>
      <xdr:rowOff>48261</xdr:rowOff>
    </xdr:to>
    <xdr:sp macro="" textlink="">
      <xdr:nvSpPr>
        <xdr:cNvPr id="360" name="フローチャート: 判断 359">
          <a:extLst>
            <a:ext uri="{FF2B5EF4-FFF2-40B4-BE49-F238E27FC236}">
              <a16:creationId xmlns:a16="http://schemas.microsoft.com/office/drawing/2014/main" id="{00000000-0008-0000-0400-000068010000}"/>
            </a:ext>
          </a:extLst>
        </xdr:cNvPr>
        <xdr:cNvSpPr/>
      </xdr:nvSpPr>
      <xdr:spPr>
        <a:xfrm>
          <a:off x="47752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115570</xdr:rowOff>
    </xdr:from>
    <xdr:to>
      <xdr:col>19</xdr:col>
      <xdr:colOff>187325</xdr:colOff>
      <xdr:row>76</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3098800" y="1314577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62" name="フローチャート: 判断 361">
          <a:extLst>
            <a:ext uri="{FF2B5EF4-FFF2-40B4-BE49-F238E27FC236}">
              <a16:creationId xmlns:a16="http://schemas.microsoft.com/office/drawing/2014/main" id="{00000000-0008-0000-0400-00006A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29227</xdr:rowOff>
    </xdr:from>
    <xdr:ext cx="7366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3606800" y="1323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12700</xdr:rowOff>
    </xdr:from>
    <xdr:to>
      <xdr:col>15</xdr:col>
      <xdr:colOff>98425</xdr:colOff>
      <xdr:row>76</xdr:row>
      <xdr:rowOff>115570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2209800" y="13042900"/>
          <a:ext cx="8890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80011</xdr:rowOff>
    </xdr:from>
    <xdr:to>
      <xdr:col>15</xdr:col>
      <xdr:colOff>149225</xdr:colOff>
      <xdr:row>77</xdr:row>
      <xdr:rowOff>10161</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3048000" y="13110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166388</xdr:rowOff>
    </xdr:from>
    <xdr:ext cx="762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717800" y="13196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12700</xdr:rowOff>
    </xdr:from>
    <xdr:to>
      <xdr:col>11</xdr:col>
      <xdr:colOff>9525</xdr:colOff>
      <xdr:row>76</xdr:row>
      <xdr:rowOff>16511</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1320800" y="130429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110489</xdr:rowOff>
    </xdr:from>
    <xdr:to>
      <xdr:col>11</xdr:col>
      <xdr:colOff>60325</xdr:colOff>
      <xdr:row>77</xdr:row>
      <xdr:rowOff>40639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2159000" y="13140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25416</xdr:rowOff>
    </xdr:from>
    <xdr:ext cx="7620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1828800" y="13227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118111</xdr:rowOff>
    </xdr:from>
    <xdr:to>
      <xdr:col>6</xdr:col>
      <xdr:colOff>171450</xdr:colOff>
      <xdr:row>77</xdr:row>
      <xdr:rowOff>48261</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1270000" y="131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33038</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939800" y="13234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99061</xdr:rowOff>
    </xdr:from>
    <xdr:to>
      <xdr:col>24</xdr:col>
      <xdr:colOff>76200</xdr:colOff>
      <xdr:row>77</xdr:row>
      <xdr:rowOff>29211</xdr:rowOff>
    </xdr:to>
    <xdr:sp macro="" textlink="">
      <xdr:nvSpPr>
        <xdr:cNvPr id="377" name="楕円 376">
          <a:extLst>
            <a:ext uri="{FF2B5EF4-FFF2-40B4-BE49-F238E27FC236}">
              <a16:creationId xmlns:a16="http://schemas.microsoft.com/office/drawing/2014/main" id="{00000000-0008-0000-0400-000079010000}"/>
            </a:ext>
          </a:extLst>
        </xdr:cNvPr>
        <xdr:cNvSpPr/>
      </xdr:nvSpPr>
      <xdr:spPr>
        <a:xfrm>
          <a:off x="47752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115588</xdr:rowOff>
    </xdr:from>
    <xdr:ext cx="762000" cy="259045"/>
    <xdr:sp macro="" textlink="">
      <xdr:nvSpPr>
        <xdr:cNvPr id="378" name="公債費該当値テキスト">
          <a:extLst>
            <a:ext uri="{FF2B5EF4-FFF2-40B4-BE49-F238E27FC236}">
              <a16:creationId xmlns:a16="http://schemas.microsoft.com/office/drawing/2014/main" id="{00000000-0008-0000-0400-00007A010000}"/>
            </a:ext>
          </a:extLst>
        </xdr:cNvPr>
        <xdr:cNvSpPr txBox="1"/>
      </xdr:nvSpPr>
      <xdr:spPr>
        <a:xfrm>
          <a:off x="49149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106680</xdr:rowOff>
    </xdr:from>
    <xdr:to>
      <xdr:col>20</xdr:col>
      <xdr:colOff>38100</xdr:colOff>
      <xdr:row>77</xdr:row>
      <xdr:rowOff>36830</xdr:rowOff>
    </xdr:to>
    <xdr:sp macro="" textlink="">
      <xdr:nvSpPr>
        <xdr:cNvPr id="379" name="楕円 378">
          <a:extLst>
            <a:ext uri="{FF2B5EF4-FFF2-40B4-BE49-F238E27FC236}">
              <a16:creationId xmlns:a16="http://schemas.microsoft.com/office/drawing/2014/main" id="{00000000-0008-0000-0400-00007B010000}"/>
            </a:ext>
          </a:extLst>
        </xdr:cNvPr>
        <xdr:cNvSpPr/>
      </xdr:nvSpPr>
      <xdr:spPr>
        <a:xfrm>
          <a:off x="3937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47007</xdr:rowOff>
    </xdr:from>
    <xdr:ext cx="7366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606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64770</xdr:rowOff>
    </xdr:from>
    <xdr:to>
      <xdr:col>15</xdr:col>
      <xdr:colOff>149225</xdr:colOff>
      <xdr:row>76</xdr:row>
      <xdr:rowOff>166370</xdr:rowOff>
    </xdr:to>
    <xdr:sp macro="" textlink="">
      <xdr:nvSpPr>
        <xdr:cNvPr id="381" name="楕円 380">
          <a:extLst>
            <a:ext uri="{FF2B5EF4-FFF2-40B4-BE49-F238E27FC236}">
              <a16:creationId xmlns:a16="http://schemas.microsoft.com/office/drawing/2014/main" id="{00000000-0008-0000-0400-00007D010000}"/>
            </a:ext>
          </a:extLst>
        </xdr:cNvPr>
        <xdr:cNvSpPr/>
      </xdr:nvSpPr>
      <xdr:spPr>
        <a:xfrm>
          <a:off x="3048000" y="13094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133350</xdr:rowOff>
    </xdr:from>
    <xdr:to>
      <xdr:col>11</xdr:col>
      <xdr:colOff>60325</xdr:colOff>
      <xdr:row>76</xdr:row>
      <xdr:rowOff>63500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2159000" y="1299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73677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828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137160</xdr:rowOff>
    </xdr:from>
    <xdr:to>
      <xdr:col>6</xdr:col>
      <xdr:colOff>171450</xdr:colOff>
      <xdr:row>76</xdr:row>
      <xdr:rowOff>67311</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1270000" y="1299591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77487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939800" y="12764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a:extLst>
            <a:ext uri="{FF2B5EF4-FFF2-40B4-BE49-F238E27FC236}">
              <a16:creationId xmlns:a16="http://schemas.microsoft.com/office/drawing/2014/main" id="{00000000-0008-0000-0400-000083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a:extLst>
            <a:ext uri="{FF2B5EF4-FFF2-40B4-BE49-F238E27FC236}">
              <a16:creationId xmlns:a16="http://schemas.microsoft.com/office/drawing/2014/main" id="{00000000-0008-0000-0400-000084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mn-ea"/>
              <a:ea typeface="+mn-ea"/>
            </a:rPr>
            <a:t>降雪量が例年より少なかったことにより、維持補修費である除排雪経費が減少したため、比率が減少したと考えられる。</a:t>
          </a:r>
          <a:endParaRPr kumimoji="1" lang="en-US" altLang="ja-JP" sz="1100">
            <a:latin typeface="+mn-ea"/>
            <a:ea typeface="+mn-ea"/>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ea"/>
              <a:ea typeface="+mn-ea"/>
              <a:cs typeface="+mn-cs"/>
            </a:rPr>
            <a:t>今後も第</a:t>
          </a:r>
          <a:r>
            <a:rPr kumimoji="1" lang="en-US" altLang="ja-JP" sz="1100">
              <a:solidFill>
                <a:schemeClr val="dk1"/>
              </a:solidFill>
              <a:effectLst/>
              <a:latin typeface="+mn-ea"/>
              <a:ea typeface="+mn-ea"/>
              <a:cs typeface="+mn-cs"/>
            </a:rPr>
            <a:t>6</a:t>
          </a:r>
          <a:r>
            <a:rPr kumimoji="1" lang="ja-JP" altLang="ja-JP" sz="1100">
              <a:solidFill>
                <a:schemeClr val="dk1"/>
              </a:solidFill>
              <a:effectLst/>
              <a:latin typeface="+mn-ea"/>
              <a:ea typeface="+mn-ea"/>
              <a:cs typeface="+mn-cs"/>
            </a:rPr>
            <a:t>次振興計画に基づきながら事業の終点化をさらに進め、効果的な事業の実施に努める。</a:t>
          </a:r>
          <a:endParaRPr lang="ja-JP" altLang="ja-JP" sz="1400">
            <a:effectLst/>
            <a:latin typeface="+mn-ea"/>
            <a:ea typeface="+mn-ea"/>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a:extLst>
            <a:ext uri="{FF2B5EF4-FFF2-40B4-BE49-F238E27FC236}">
              <a16:creationId xmlns:a16="http://schemas.microsoft.com/office/drawing/2014/main" id="{00000000-0008-0000-0400-00008F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73660</xdr:rowOff>
    </xdr:from>
    <xdr:to>
      <xdr:col>82</xdr:col>
      <xdr:colOff>107950</xdr:colOff>
      <xdr:row>82</xdr:row>
      <xdr:rowOff>58420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760960"/>
          <a:ext cx="0" cy="1356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30497</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4089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58420</xdr:rowOff>
    </xdr:from>
    <xdr:to>
      <xdr:col>82</xdr:col>
      <xdr:colOff>196850</xdr:colOff>
      <xdr:row>82</xdr:row>
      <xdr:rowOff>58420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4117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160037</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50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73660</xdr:rowOff>
    </xdr:from>
    <xdr:to>
      <xdr:col>82</xdr:col>
      <xdr:colOff>196850</xdr:colOff>
      <xdr:row>74</xdr:row>
      <xdr:rowOff>73660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760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134620</xdr:rowOff>
    </xdr:from>
    <xdr:to>
      <xdr:col>82</xdr:col>
      <xdr:colOff>107950</xdr:colOff>
      <xdr:row>81</xdr:row>
      <xdr:rowOff>1270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5671800" y="1367917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96538</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32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80011</xdr:rowOff>
    </xdr:from>
    <xdr:to>
      <xdr:col>82</xdr:col>
      <xdr:colOff>158750</xdr:colOff>
      <xdr:row>79</xdr:row>
      <xdr:rowOff>10161</xdr:rowOff>
    </xdr:to>
    <xdr:sp macro="" textlink="">
      <xdr:nvSpPr>
        <xdr:cNvPr id="421" name="フローチャート: 判断 420">
          <a:extLst>
            <a:ext uri="{FF2B5EF4-FFF2-40B4-BE49-F238E27FC236}">
              <a16:creationId xmlns:a16="http://schemas.microsoft.com/office/drawing/2014/main" id="{00000000-0008-0000-0400-0000A5010000}"/>
            </a:ext>
          </a:extLst>
        </xdr:cNvPr>
        <xdr:cNvSpPr/>
      </xdr:nvSpPr>
      <xdr:spPr>
        <a:xfrm>
          <a:off x="16459200" y="134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80</xdr:row>
      <xdr:rowOff>8889</xdr:rowOff>
    </xdr:from>
    <xdr:to>
      <xdr:col>78</xdr:col>
      <xdr:colOff>69850</xdr:colOff>
      <xdr:row>81</xdr:row>
      <xdr:rowOff>1270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3724889"/>
          <a:ext cx="889000" cy="163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38100</xdr:rowOff>
    </xdr:from>
    <xdr:to>
      <xdr:col>78</xdr:col>
      <xdr:colOff>120650</xdr:colOff>
      <xdr:row>78</xdr:row>
      <xdr:rowOff>139700</xdr:rowOff>
    </xdr:to>
    <xdr:sp macro="" textlink="">
      <xdr:nvSpPr>
        <xdr:cNvPr id="423" name="フローチャート: 判断 422">
          <a:extLst>
            <a:ext uri="{FF2B5EF4-FFF2-40B4-BE49-F238E27FC236}">
              <a16:creationId xmlns:a16="http://schemas.microsoft.com/office/drawing/2014/main" id="{00000000-0008-0000-0400-0000A7010000}"/>
            </a:ext>
          </a:extLst>
        </xdr:cNvPr>
        <xdr:cNvSpPr/>
      </xdr:nvSpPr>
      <xdr:spPr>
        <a:xfrm>
          <a:off x="15621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149877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318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80</xdr:row>
      <xdr:rowOff>8889</xdr:rowOff>
    </xdr:from>
    <xdr:to>
      <xdr:col>73</xdr:col>
      <xdr:colOff>180975</xdr:colOff>
      <xdr:row>82</xdr:row>
      <xdr:rowOff>46989</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3893800" y="13724889"/>
          <a:ext cx="8890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106680</xdr:rowOff>
    </xdr:from>
    <xdr:to>
      <xdr:col>74</xdr:col>
      <xdr:colOff>31750</xdr:colOff>
      <xdr:row>78</xdr:row>
      <xdr:rowOff>36830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4732000" y="1330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47007</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077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82</xdr:row>
      <xdr:rowOff>5080</xdr:rowOff>
    </xdr:from>
    <xdr:to>
      <xdr:col>69</xdr:col>
      <xdr:colOff>92075</xdr:colOff>
      <xdr:row>82</xdr:row>
      <xdr:rowOff>46989</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4063980"/>
          <a:ext cx="889000" cy="4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87630</xdr:rowOff>
    </xdr:from>
    <xdr:to>
      <xdr:col>69</xdr:col>
      <xdr:colOff>142875</xdr:colOff>
      <xdr:row>79</xdr:row>
      <xdr:rowOff>17780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3843000" y="13460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27957</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229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129539</xdr:rowOff>
    </xdr:from>
    <xdr:to>
      <xdr:col>65</xdr:col>
      <xdr:colOff>53975</xdr:colOff>
      <xdr:row>79</xdr:row>
      <xdr:rowOff>59689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2954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69866</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27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83820</xdr:rowOff>
    </xdr:from>
    <xdr:to>
      <xdr:col>82</xdr:col>
      <xdr:colOff>158750</xdr:colOff>
      <xdr:row>80</xdr:row>
      <xdr:rowOff>13970</xdr:rowOff>
    </xdr:to>
    <xdr:sp macro="" textlink="">
      <xdr:nvSpPr>
        <xdr:cNvPr id="438" name="楕円 437">
          <a:extLst>
            <a:ext uri="{FF2B5EF4-FFF2-40B4-BE49-F238E27FC236}">
              <a16:creationId xmlns:a16="http://schemas.microsoft.com/office/drawing/2014/main" id="{00000000-0008-0000-0400-0000B6010000}"/>
            </a:ext>
          </a:extLst>
        </xdr:cNvPr>
        <xdr:cNvSpPr/>
      </xdr:nvSpPr>
      <xdr:spPr>
        <a:xfrm>
          <a:off x="16459200" y="13628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55897</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600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121920</xdr:rowOff>
    </xdr:from>
    <xdr:to>
      <xdr:col>78</xdr:col>
      <xdr:colOff>120650</xdr:colOff>
      <xdr:row>81</xdr:row>
      <xdr:rowOff>52070</xdr:rowOff>
    </xdr:to>
    <xdr:sp macro="" textlink="">
      <xdr:nvSpPr>
        <xdr:cNvPr id="440" name="楕円 439">
          <a:extLst>
            <a:ext uri="{FF2B5EF4-FFF2-40B4-BE49-F238E27FC236}">
              <a16:creationId xmlns:a16="http://schemas.microsoft.com/office/drawing/2014/main" id="{00000000-0008-0000-0400-0000B8010000}"/>
            </a:ext>
          </a:extLst>
        </xdr:cNvPr>
        <xdr:cNvSpPr/>
      </xdr:nvSpPr>
      <xdr:spPr>
        <a:xfrm>
          <a:off x="15621000" y="1383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81</xdr:row>
      <xdr:rowOff>36847</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924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129539</xdr:rowOff>
    </xdr:from>
    <xdr:to>
      <xdr:col>74</xdr:col>
      <xdr:colOff>31750</xdr:colOff>
      <xdr:row>80</xdr:row>
      <xdr:rowOff>59689</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4732000" y="13674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80</xdr:row>
      <xdr:rowOff>44466</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760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81</xdr:row>
      <xdr:rowOff>167639</xdr:rowOff>
    </xdr:from>
    <xdr:to>
      <xdr:col>69</xdr:col>
      <xdr:colOff>142875</xdr:colOff>
      <xdr:row>82</xdr:row>
      <xdr:rowOff>97789</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3843000" y="14055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82</xdr:row>
      <xdr:rowOff>82566</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4141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81</xdr:row>
      <xdr:rowOff>125730</xdr:rowOff>
    </xdr:from>
    <xdr:to>
      <xdr:col>65</xdr:col>
      <xdr:colOff>53975</xdr:colOff>
      <xdr:row>82</xdr:row>
      <xdr:rowOff>55880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2954000" y="1401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82</xdr:row>
      <xdr:rowOff>40657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409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154506</xdr:rowOff>
    </xdr:from>
    <xdr:to>
      <xdr:col>29</xdr:col>
      <xdr:colOff>127000</xdr:colOff>
      <xdr:row>18</xdr:row>
      <xdr:rowOff>139366</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flipV="1">
          <a:off x="5651500" y="2088081"/>
          <a:ext cx="0" cy="11850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111443</xdr:rowOff>
    </xdr:from>
    <xdr:ext cx="762000" cy="259045"/>
    <xdr:sp macro="" textlink="">
      <xdr:nvSpPr>
        <xdr:cNvPr id="45" name="人口1人当たり決算額の推移最小値テキスト130">
          <a:extLst>
            <a:ext uri="{FF2B5EF4-FFF2-40B4-BE49-F238E27FC236}">
              <a16:creationId xmlns:a16="http://schemas.microsoft.com/office/drawing/2014/main" id="{00000000-0008-0000-0500-00002D000000}"/>
            </a:ext>
          </a:extLst>
        </xdr:cNvPr>
        <xdr:cNvSpPr txBox="1"/>
      </xdr:nvSpPr>
      <xdr:spPr>
        <a:xfrm>
          <a:off x="5740400" y="32451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139366</xdr:rowOff>
    </xdr:from>
    <xdr:to>
      <xdr:col>30</xdr:col>
      <xdr:colOff>25400</xdr:colOff>
      <xdr:row>18</xdr:row>
      <xdr:rowOff>139366</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32730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69433</xdr:rowOff>
    </xdr:from>
    <xdr:ext cx="762000" cy="259045"/>
    <xdr:sp macro="" textlink="">
      <xdr:nvSpPr>
        <xdr:cNvPr id="47" name="人口1人当たり決算額の推移最大値テキスト130">
          <a:extLst>
            <a:ext uri="{FF2B5EF4-FFF2-40B4-BE49-F238E27FC236}">
              <a16:creationId xmlns:a16="http://schemas.microsoft.com/office/drawing/2014/main" id="{00000000-0008-0000-0500-00002F000000}"/>
            </a:ext>
          </a:extLst>
        </xdr:cNvPr>
        <xdr:cNvSpPr txBox="1"/>
      </xdr:nvSpPr>
      <xdr:spPr>
        <a:xfrm>
          <a:off x="5740400" y="1831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154506</xdr:rowOff>
    </xdr:from>
    <xdr:to>
      <xdr:col>30</xdr:col>
      <xdr:colOff>25400</xdr:colOff>
      <xdr:row>11</xdr:row>
      <xdr:rowOff>154506</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208808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1744</xdr:rowOff>
    </xdr:from>
    <xdr:to>
      <xdr:col>29</xdr:col>
      <xdr:colOff>127000</xdr:colOff>
      <xdr:row>16</xdr:row>
      <xdr:rowOff>18952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003800" y="2792569"/>
          <a:ext cx="647700" cy="172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141614</xdr:rowOff>
    </xdr:from>
    <xdr:ext cx="762000" cy="259045"/>
    <xdr:sp macro="" textlink="">
      <xdr:nvSpPr>
        <xdr:cNvPr id="50" name="人口1人当たり決算額の推移平均値テキスト130">
          <a:extLst>
            <a:ext uri="{FF2B5EF4-FFF2-40B4-BE49-F238E27FC236}">
              <a16:creationId xmlns:a16="http://schemas.microsoft.com/office/drawing/2014/main" id="{00000000-0008-0000-0500-000032000000}"/>
            </a:ext>
          </a:extLst>
        </xdr:cNvPr>
        <xdr:cNvSpPr txBox="1"/>
      </xdr:nvSpPr>
      <xdr:spPr>
        <a:xfrm>
          <a:off x="5740400" y="29324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169537</xdr:rowOff>
    </xdr:from>
    <xdr:to>
      <xdr:col>29</xdr:col>
      <xdr:colOff>177800</xdr:colOff>
      <xdr:row>17</xdr:row>
      <xdr:rowOff>99687</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5600700" y="29603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18952</xdr:rowOff>
    </xdr:from>
    <xdr:to>
      <xdr:col>26</xdr:col>
      <xdr:colOff>50800</xdr:colOff>
      <xdr:row>16</xdr:row>
      <xdr:rowOff>59567</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4305300" y="2809777"/>
          <a:ext cx="698500" cy="406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17775</xdr:rowOff>
    </xdr:from>
    <xdr:to>
      <xdr:col>26</xdr:col>
      <xdr:colOff>101600</xdr:colOff>
      <xdr:row>17</xdr:row>
      <xdr:rowOff>119375</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4953000" y="29800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104152</xdr:rowOff>
    </xdr:from>
    <xdr:ext cx="736600" cy="259045"/>
    <xdr:sp macro="" textlink="">
      <xdr:nvSpPr>
        <xdr:cNvPr id="54" name="テキスト ボックス 53">
          <a:extLst>
            <a:ext uri="{FF2B5EF4-FFF2-40B4-BE49-F238E27FC236}">
              <a16:creationId xmlns:a16="http://schemas.microsoft.com/office/drawing/2014/main" id="{00000000-0008-0000-0500-000036000000}"/>
            </a:ext>
          </a:extLst>
        </xdr:cNvPr>
        <xdr:cNvSpPr txBox="1"/>
      </xdr:nvSpPr>
      <xdr:spPr>
        <a:xfrm>
          <a:off x="4622800" y="3066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59567</xdr:rowOff>
    </xdr:from>
    <xdr:to>
      <xdr:col>22</xdr:col>
      <xdr:colOff>114300</xdr:colOff>
      <xdr:row>16</xdr:row>
      <xdr:rowOff>99517</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3606800" y="2850392"/>
          <a:ext cx="698500" cy="399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36776</xdr:rowOff>
    </xdr:from>
    <xdr:to>
      <xdr:col>22</xdr:col>
      <xdr:colOff>165100</xdr:colOff>
      <xdr:row>17</xdr:row>
      <xdr:rowOff>138376</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254500" y="29990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123153</xdr:rowOff>
    </xdr:from>
    <xdr:ext cx="7620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3924300" y="30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99517</xdr:rowOff>
    </xdr:from>
    <xdr:to>
      <xdr:col>18</xdr:col>
      <xdr:colOff>177800</xdr:colOff>
      <xdr:row>16</xdr:row>
      <xdr:rowOff>164296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2908300" y="2890342"/>
          <a:ext cx="698500" cy="647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50949</xdr:rowOff>
    </xdr:from>
    <xdr:to>
      <xdr:col>19</xdr:col>
      <xdr:colOff>38100</xdr:colOff>
      <xdr:row>17</xdr:row>
      <xdr:rowOff>152549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3556000" y="3013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137326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225800" y="3099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61724</xdr:rowOff>
    </xdr:from>
    <xdr:to>
      <xdr:col>15</xdr:col>
      <xdr:colOff>101600</xdr:colOff>
      <xdr:row>17</xdr:row>
      <xdr:rowOff>163324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2857500" y="30239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148101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2527300" y="3110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122394</xdr:rowOff>
    </xdr:from>
    <xdr:to>
      <xdr:col>29</xdr:col>
      <xdr:colOff>177800</xdr:colOff>
      <xdr:row>16</xdr:row>
      <xdr:rowOff>52544</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5600700" y="2741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138921</xdr:rowOff>
    </xdr:from>
    <xdr:ext cx="762000" cy="259045"/>
    <xdr:sp macro="" textlink="">
      <xdr:nvSpPr>
        <xdr:cNvPr id="69" name="人口1人当たり決算額の推移該当値テキスト130">
          <a:extLst>
            <a:ext uri="{FF2B5EF4-FFF2-40B4-BE49-F238E27FC236}">
              <a16:creationId xmlns:a16="http://schemas.microsoft.com/office/drawing/2014/main" id="{00000000-0008-0000-0500-000045000000}"/>
            </a:ext>
          </a:extLst>
        </xdr:cNvPr>
        <xdr:cNvSpPr txBox="1"/>
      </xdr:nvSpPr>
      <xdr:spPr>
        <a:xfrm>
          <a:off x="5740400" y="2586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139602</xdr:rowOff>
    </xdr:from>
    <xdr:to>
      <xdr:col>26</xdr:col>
      <xdr:colOff>101600</xdr:colOff>
      <xdr:row>16</xdr:row>
      <xdr:rowOff>69752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953000" y="27589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79929</xdr:rowOff>
    </xdr:from>
    <xdr:ext cx="7366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4622800" y="25278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8767</xdr:rowOff>
    </xdr:from>
    <xdr:to>
      <xdr:col>22</xdr:col>
      <xdr:colOff>165100</xdr:colOff>
      <xdr:row>16</xdr:row>
      <xdr:rowOff>110367</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254500" y="27995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120544</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924300" y="2568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48717</xdr:rowOff>
    </xdr:from>
    <xdr:to>
      <xdr:col>19</xdr:col>
      <xdr:colOff>38100</xdr:colOff>
      <xdr:row>16</xdr:row>
      <xdr:rowOff>150317</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3556000" y="28395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14</xdr:row>
      <xdr:rowOff>160494</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225800" y="2608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113496</xdr:rowOff>
    </xdr:from>
    <xdr:to>
      <xdr:col>15</xdr:col>
      <xdr:colOff>101600</xdr:colOff>
      <xdr:row>17</xdr:row>
      <xdr:rowOff>43646</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2857500" y="2904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53823</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2527300" y="26731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208903</xdr:rowOff>
    </xdr:from>
    <xdr:to>
      <xdr:col>29</xdr:col>
      <xdr:colOff>127000</xdr:colOff>
      <xdr:row>37</xdr:row>
      <xdr:rowOff>18466</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133453"/>
          <a:ext cx="0" cy="100971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36</xdr:row>
      <xdr:rowOff>161993</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115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18466</xdr:rowOff>
    </xdr:from>
    <xdr:to>
      <xdr:col>30</xdr:col>
      <xdr:colOff>25400</xdr:colOff>
      <xdr:row>37</xdr:row>
      <xdr:rowOff>18466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1431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123830</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5876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208903</xdr:rowOff>
    </xdr:from>
    <xdr:to>
      <xdr:col>30</xdr:col>
      <xdr:colOff>25400</xdr:colOff>
      <xdr:row>33</xdr:row>
      <xdr:rowOff>208903</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13345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256589</xdr:rowOff>
    </xdr:from>
    <xdr:to>
      <xdr:col>29</xdr:col>
      <xdr:colOff>127000</xdr:colOff>
      <xdr:row>34</xdr:row>
      <xdr:rowOff>325662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003800" y="6524039"/>
          <a:ext cx="647700" cy="69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61372</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6717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89295</xdr:rowOff>
    </xdr:from>
    <xdr:to>
      <xdr:col>29</xdr:col>
      <xdr:colOff>177800</xdr:colOff>
      <xdr:row>35</xdr:row>
      <xdr:rowOff>190895</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699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325662</xdr:rowOff>
    </xdr:from>
    <xdr:to>
      <xdr:col>26</xdr:col>
      <xdr:colOff>50800</xdr:colOff>
      <xdr:row>35</xdr:row>
      <xdr:rowOff>109215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4305300" y="6593112"/>
          <a:ext cx="698500" cy="12645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104570</xdr:rowOff>
    </xdr:from>
    <xdr:to>
      <xdr:col>26</xdr:col>
      <xdr:colOff>101600</xdr:colOff>
      <xdr:row>35</xdr:row>
      <xdr:rowOff>206170</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7149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190947</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8012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109215</xdr:rowOff>
    </xdr:from>
    <xdr:to>
      <xdr:col>22</xdr:col>
      <xdr:colOff>114300</xdr:colOff>
      <xdr:row>35</xdr:row>
      <xdr:rowOff>139527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6719565"/>
          <a:ext cx="698500" cy="303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123630</xdr:rowOff>
    </xdr:from>
    <xdr:to>
      <xdr:col>22</xdr:col>
      <xdr:colOff>165100</xdr:colOff>
      <xdr:row>35</xdr:row>
      <xdr:rowOff>225230</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7339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210007</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820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139527</xdr:rowOff>
    </xdr:from>
    <xdr:to>
      <xdr:col>18</xdr:col>
      <xdr:colOff>177800</xdr:colOff>
      <xdr:row>35</xdr:row>
      <xdr:rowOff>163626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2908300" y="6749877"/>
          <a:ext cx="698500" cy="24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145763</xdr:rowOff>
    </xdr:from>
    <xdr:to>
      <xdr:col>19</xdr:col>
      <xdr:colOff>38100</xdr:colOff>
      <xdr:row>35</xdr:row>
      <xdr:rowOff>247363</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75611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232140</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842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157033</xdr:rowOff>
    </xdr:from>
    <xdr:to>
      <xdr:col>15</xdr:col>
      <xdr:colOff>101600</xdr:colOff>
      <xdr:row>35</xdr:row>
      <xdr:rowOff>258633</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7673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243410</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685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205789</xdr:rowOff>
    </xdr:from>
    <xdr:to>
      <xdr:col>29</xdr:col>
      <xdr:colOff>177800</xdr:colOff>
      <xdr:row>34</xdr:row>
      <xdr:rowOff>307389</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64732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50866</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318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274862</xdr:rowOff>
    </xdr:from>
    <xdr:to>
      <xdr:col>26</xdr:col>
      <xdr:colOff>101600</xdr:colOff>
      <xdr:row>35</xdr:row>
      <xdr:rowOff>33562</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5423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43740</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63111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58415</xdr:rowOff>
    </xdr:from>
    <xdr:to>
      <xdr:col>22</xdr:col>
      <xdr:colOff>165100</xdr:colOff>
      <xdr:row>35</xdr:row>
      <xdr:rowOff>160015</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6687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170192</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6437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88727</xdr:rowOff>
    </xdr:from>
    <xdr:to>
      <xdr:col>19</xdr:col>
      <xdr:colOff>38100</xdr:colOff>
      <xdr:row>35</xdr:row>
      <xdr:rowOff>190327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6699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200504</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6467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112826</xdr:rowOff>
    </xdr:from>
    <xdr:to>
      <xdr:col>15</xdr:col>
      <xdr:colOff>101600</xdr:colOff>
      <xdr:row>35</xdr:row>
      <xdr:rowOff>214426</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7231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224603</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49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84,716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人件費グラフ枠">
          <a:extLst>
            <a:ext uri="{FF2B5EF4-FFF2-40B4-BE49-F238E27FC236}">
              <a16:creationId xmlns:a16="http://schemas.microsoft.com/office/drawing/2014/main" id="{00000000-0008-0000-06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98243</xdr:rowOff>
    </xdr:from>
    <xdr:to>
      <xdr:col>24</xdr:col>
      <xdr:colOff>62865</xdr:colOff>
      <xdr:row>37</xdr:row>
      <xdr:rowOff>170746</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flipV="1">
          <a:off x="4633595" y="5241743"/>
          <a:ext cx="1270" cy="1272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3123</xdr:rowOff>
    </xdr:from>
    <xdr:ext cx="599010" cy="259045"/>
    <xdr:sp macro="" textlink="">
      <xdr:nvSpPr>
        <xdr:cNvPr id="56" name="人件費最小値テキスト">
          <a:extLst>
            <a:ext uri="{FF2B5EF4-FFF2-40B4-BE49-F238E27FC236}">
              <a16:creationId xmlns:a16="http://schemas.microsoft.com/office/drawing/2014/main" id="{00000000-0008-0000-0600-000038000000}"/>
            </a:ext>
          </a:extLst>
        </xdr:cNvPr>
        <xdr:cNvSpPr txBox="1"/>
      </xdr:nvSpPr>
      <xdr:spPr>
        <a:xfrm>
          <a:off x="4686300" y="6518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170746</xdr:rowOff>
    </xdr:from>
    <xdr:to>
      <xdr:col>24</xdr:col>
      <xdr:colOff>152400</xdr:colOff>
      <xdr:row>37</xdr:row>
      <xdr:rowOff>170746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65143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44920</xdr:rowOff>
    </xdr:from>
    <xdr:ext cx="599010" cy="259045"/>
    <xdr:sp macro="" textlink="">
      <xdr:nvSpPr>
        <xdr:cNvPr id="58" name="人件費最大値テキスト">
          <a:extLst>
            <a:ext uri="{FF2B5EF4-FFF2-40B4-BE49-F238E27FC236}">
              <a16:creationId xmlns:a16="http://schemas.microsoft.com/office/drawing/2014/main" id="{00000000-0008-0000-0600-00003A000000}"/>
            </a:ext>
          </a:extLst>
        </xdr:cNvPr>
        <xdr:cNvSpPr txBox="1"/>
      </xdr:nvSpPr>
      <xdr:spPr>
        <a:xfrm>
          <a:off x="4686300" y="5016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781,762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98243</xdr:rowOff>
    </xdr:from>
    <xdr:to>
      <xdr:col>24</xdr:col>
      <xdr:colOff>152400</xdr:colOff>
      <xdr:row>30</xdr:row>
      <xdr:rowOff>98243</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5241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135507</xdr:rowOff>
    </xdr:from>
    <xdr:to>
      <xdr:col>24</xdr:col>
      <xdr:colOff>63500</xdr:colOff>
      <xdr:row>35</xdr:row>
      <xdr:rowOff>138454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3797300" y="6136257"/>
          <a:ext cx="838200" cy="2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22655</xdr:rowOff>
    </xdr:from>
    <xdr:ext cx="599010" cy="259045"/>
    <xdr:sp macro="" textlink="">
      <xdr:nvSpPr>
        <xdr:cNvPr id="61" name="人件費平均値テキスト">
          <a:extLst>
            <a:ext uri="{FF2B5EF4-FFF2-40B4-BE49-F238E27FC236}">
              <a16:creationId xmlns:a16="http://schemas.microsoft.com/office/drawing/2014/main" id="{00000000-0008-0000-0600-00003D000000}"/>
            </a:ext>
          </a:extLst>
        </xdr:cNvPr>
        <xdr:cNvSpPr txBox="1"/>
      </xdr:nvSpPr>
      <xdr:spPr>
        <a:xfrm>
          <a:off x="4686300" y="61948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44228</xdr:rowOff>
    </xdr:from>
    <xdr:to>
      <xdr:col>24</xdr:col>
      <xdr:colOff>114300</xdr:colOff>
      <xdr:row>36</xdr:row>
      <xdr:rowOff>145828</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4584700" y="6216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135507</xdr:rowOff>
    </xdr:from>
    <xdr:to>
      <xdr:col>19</xdr:col>
      <xdr:colOff>177800</xdr:colOff>
      <xdr:row>35</xdr:row>
      <xdr:rowOff>142864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908300" y="6136257"/>
          <a:ext cx="889000" cy="7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51175</xdr:rowOff>
    </xdr:from>
    <xdr:to>
      <xdr:col>20</xdr:col>
      <xdr:colOff>38100</xdr:colOff>
      <xdr:row>36</xdr:row>
      <xdr:rowOff>152775</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3746500" y="622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143902</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3497795" y="631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142864</xdr:rowOff>
    </xdr:from>
    <xdr:to>
      <xdr:col>15</xdr:col>
      <xdr:colOff>50800</xdr:colOff>
      <xdr:row>36</xdr:row>
      <xdr:rowOff>11642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019300" y="6143614"/>
          <a:ext cx="889000" cy="40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67206</xdr:rowOff>
    </xdr:from>
    <xdr:to>
      <xdr:col>15</xdr:col>
      <xdr:colOff>101600</xdr:colOff>
      <xdr:row>36</xdr:row>
      <xdr:rowOff>168806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2857500" y="623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159933</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2608795" y="6332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11642</xdr:rowOff>
    </xdr:from>
    <xdr:to>
      <xdr:col>10</xdr:col>
      <xdr:colOff>114300</xdr:colOff>
      <xdr:row>36</xdr:row>
      <xdr:rowOff>91018</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1130300" y="6183842"/>
          <a:ext cx="889000" cy="79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81093</xdr:rowOff>
    </xdr:from>
    <xdr:to>
      <xdr:col>10</xdr:col>
      <xdr:colOff>165100</xdr:colOff>
      <xdr:row>37</xdr:row>
      <xdr:rowOff>11243</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968500" y="6253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2370</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1719795" y="6346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130722</xdr:rowOff>
    </xdr:from>
    <xdr:to>
      <xdr:col>6</xdr:col>
      <xdr:colOff>38100</xdr:colOff>
      <xdr:row>37</xdr:row>
      <xdr:rowOff>60872</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079500" y="6302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51999</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830795" y="63956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87654</xdr:rowOff>
    </xdr:from>
    <xdr:to>
      <xdr:col>24</xdr:col>
      <xdr:colOff>114300</xdr:colOff>
      <xdr:row>36</xdr:row>
      <xdr:rowOff>17804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4584700" y="608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110531</xdr:rowOff>
    </xdr:from>
    <xdr:ext cx="599010" cy="259045"/>
    <xdr:sp macro="" textlink="">
      <xdr:nvSpPr>
        <xdr:cNvPr id="80" name="人件費該当値テキスト">
          <a:extLst>
            <a:ext uri="{FF2B5EF4-FFF2-40B4-BE49-F238E27FC236}">
              <a16:creationId xmlns:a16="http://schemas.microsoft.com/office/drawing/2014/main" id="{00000000-0008-0000-0600-000050000000}"/>
            </a:ext>
          </a:extLst>
        </xdr:cNvPr>
        <xdr:cNvSpPr txBox="1"/>
      </xdr:nvSpPr>
      <xdr:spPr>
        <a:xfrm>
          <a:off x="4686300" y="593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84707</xdr:rowOff>
    </xdr:from>
    <xdr:to>
      <xdr:col>20</xdr:col>
      <xdr:colOff>38100</xdr:colOff>
      <xdr:row>36</xdr:row>
      <xdr:rowOff>14857</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3746500" y="6085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31384</xdr:rowOff>
    </xdr:from>
    <xdr:ext cx="599010"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3497795" y="5860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92064</xdr:rowOff>
    </xdr:from>
    <xdr:to>
      <xdr:col>15</xdr:col>
      <xdr:colOff>101600</xdr:colOff>
      <xdr:row>36</xdr:row>
      <xdr:rowOff>22214</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2857500" y="6092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38741</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2608795" y="5868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132292</xdr:rowOff>
    </xdr:from>
    <xdr:to>
      <xdr:col>10</xdr:col>
      <xdr:colOff>165100</xdr:colOff>
      <xdr:row>36</xdr:row>
      <xdr:rowOff>62442</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968500" y="6133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78969</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1719795" y="5908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40218</xdr:rowOff>
    </xdr:from>
    <xdr:to>
      <xdr:col>6</xdr:col>
      <xdr:colOff>38100</xdr:colOff>
      <xdr:row>36</xdr:row>
      <xdr:rowOff>141818</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079500" y="6212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158345</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830795" y="5987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143782</xdr:rowOff>
    </xdr:from>
    <xdr:to>
      <xdr:col>24</xdr:col>
      <xdr:colOff>62865</xdr:colOff>
      <xdr:row>58</xdr:row>
      <xdr:rowOff>94226</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16282"/>
          <a:ext cx="1270" cy="13220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98053</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4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94226</xdr:rowOff>
    </xdr:from>
    <xdr:to>
      <xdr:col>24</xdr:col>
      <xdr:colOff>152400</xdr:colOff>
      <xdr:row>58</xdr:row>
      <xdr:rowOff>94226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8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90459</xdr:rowOff>
    </xdr:from>
    <xdr:ext cx="690189"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49150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1,136,786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143782</xdr:rowOff>
    </xdr:from>
    <xdr:to>
      <xdr:col>24</xdr:col>
      <xdr:colOff>152400</xdr:colOff>
      <xdr:row>50</xdr:row>
      <xdr:rowOff>143782</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162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69359</xdr:rowOff>
    </xdr:from>
    <xdr:to>
      <xdr:col>24</xdr:col>
      <xdr:colOff>63500</xdr:colOff>
      <xdr:row>56</xdr:row>
      <xdr:rowOff>145678</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9670559"/>
          <a:ext cx="838200" cy="76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151317</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7525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263,866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1440</xdr:rowOff>
    </xdr:from>
    <xdr:to>
      <xdr:col>24</xdr:col>
      <xdr:colOff>114300</xdr:colOff>
      <xdr:row>57</xdr:row>
      <xdr:rowOff>103040</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74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145678</xdr:rowOff>
    </xdr:from>
    <xdr:to>
      <xdr:col>19</xdr:col>
      <xdr:colOff>177800</xdr:colOff>
      <xdr:row>57</xdr:row>
      <xdr:rowOff>5333</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2908300" y="9746878"/>
          <a:ext cx="889000" cy="31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5522</xdr:rowOff>
    </xdr:from>
    <xdr:to>
      <xdr:col>20</xdr:col>
      <xdr:colOff>38100</xdr:colOff>
      <xdr:row>57</xdr:row>
      <xdr:rowOff>107122</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778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98249</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870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5333</xdr:rowOff>
    </xdr:from>
    <xdr:to>
      <xdr:col>15</xdr:col>
      <xdr:colOff>50800</xdr:colOff>
      <xdr:row>57</xdr:row>
      <xdr:rowOff>43439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9777983"/>
          <a:ext cx="889000" cy="3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39268</xdr:rowOff>
    </xdr:from>
    <xdr:to>
      <xdr:col>15</xdr:col>
      <xdr:colOff>101600</xdr:colOff>
      <xdr:row>57</xdr:row>
      <xdr:rowOff>140868</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11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131995</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9046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43439</xdr:rowOff>
    </xdr:from>
    <xdr:to>
      <xdr:col>10</xdr:col>
      <xdr:colOff>114300</xdr:colOff>
      <xdr:row>57</xdr:row>
      <xdr:rowOff>112854</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flipV="1">
          <a:off x="1130300" y="9816089"/>
          <a:ext cx="889000" cy="69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52315</xdr:rowOff>
    </xdr:from>
    <xdr:to>
      <xdr:col>10</xdr:col>
      <xdr:colOff>165100</xdr:colOff>
      <xdr:row>57</xdr:row>
      <xdr:rowOff>153915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2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145042</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19795" y="991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57808</xdr:rowOff>
    </xdr:from>
    <xdr:to>
      <xdr:col>6</xdr:col>
      <xdr:colOff>38100</xdr:colOff>
      <xdr:row>57</xdr:row>
      <xdr:rowOff>159408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30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4485</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30795" y="96056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18559</xdr:rowOff>
    </xdr:from>
    <xdr:to>
      <xdr:col>24</xdr:col>
      <xdr:colOff>114300</xdr:colOff>
      <xdr:row>56</xdr:row>
      <xdr:rowOff>120159</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619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41436</xdr:rowOff>
    </xdr:from>
    <xdr:ext cx="599010"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47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94878</xdr:rowOff>
    </xdr:from>
    <xdr:to>
      <xdr:col>20</xdr:col>
      <xdr:colOff>38100</xdr:colOff>
      <xdr:row>57</xdr:row>
      <xdr:rowOff>25028</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69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41555</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497795" y="9471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125983</xdr:rowOff>
    </xdr:from>
    <xdr:to>
      <xdr:col>15</xdr:col>
      <xdr:colOff>101600</xdr:colOff>
      <xdr:row>57</xdr:row>
      <xdr:rowOff>56133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727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72660</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08795" y="9502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164089</xdr:rowOff>
    </xdr:from>
    <xdr:to>
      <xdr:col>10</xdr:col>
      <xdr:colOff>165100</xdr:colOff>
      <xdr:row>57</xdr:row>
      <xdr:rowOff>94239</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76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110766</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19795" y="95405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62054</xdr:rowOff>
    </xdr:from>
    <xdr:to>
      <xdr:col>6</xdr:col>
      <xdr:colOff>38100</xdr:colOff>
      <xdr:row>57</xdr:row>
      <xdr:rowOff>163654</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83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154781</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30795" y="9927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91539</xdr:rowOff>
    </xdr:from>
    <xdr:to>
      <xdr:col>24</xdr:col>
      <xdr:colOff>62865</xdr:colOff>
      <xdr:row>78</xdr:row>
      <xdr:rowOff>137272</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435939"/>
          <a:ext cx="1270" cy="10744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141099</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514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137272</xdr:rowOff>
    </xdr:from>
    <xdr:to>
      <xdr:col>24</xdr:col>
      <xdr:colOff>152400</xdr:colOff>
      <xdr:row>78</xdr:row>
      <xdr:rowOff>137272</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51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38216</xdr:rowOff>
    </xdr:from>
    <xdr:ext cx="599010"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211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235,534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91539</xdr:rowOff>
    </xdr:from>
    <xdr:to>
      <xdr:col>24</xdr:col>
      <xdr:colOff>152400</xdr:colOff>
      <xdr:row>72</xdr:row>
      <xdr:rowOff>91539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435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148021</xdr:rowOff>
    </xdr:from>
    <xdr:to>
      <xdr:col>24</xdr:col>
      <xdr:colOff>63500</xdr:colOff>
      <xdr:row>75</xdr:row>
      <xdr:rowOff>134283</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2835321"/>
          <a:ext cx="838200" cy="157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54909</xdr:rowOff>
    </xdr:from>
    <xdr:ext cx="534377"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2565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76482</xdr:rowOff>
    </xdr:from>
    <xdr:to>
      <xdr:col>24</xdr:col>
      <xdr:colOff>114300</xdr:colOff>
      <xdr:row>78</xdr:row>
      <xdr:rowOff>6632</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7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113324</xdr:rowOff>
    </xdr:from>
    <xdr:to>
      <xdr:col>19</xdr:col>
      <xdr:colOff>177800</xdr:colOff>
      <xdr:row>74</xdr:row>
      <xdr:rowOff>148021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2800624"/>
          <a:ext cx="889000" cy="34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81663</xdr:rowOff>
    </xdr:from>
    <xdr:to>
      <xdr:col>20</xdr:col>
      <xdr:colOff>38100</xdr:colOff>
      <xdr:row>78</xdr:row>
      <xdr:rowOff>11813</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283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2940</xdr:rowOff>
    </xdr:from>
    <xdr:ext cx="534377"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30111" y="13376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113324</xdr:rowOff>
    </xdr:from>
    <xdr:to>
      <xdr:col>15</xdr:col>
      <xdr:colOff>50800</xdr:colOff>
      <xdr:row>75</xdr:row>
      <xdr:rowOff>70539</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2800624"/>
          <a:ext cx="889000" cy="128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92749</xdr:rowOff>
    </xdr:from>
    <xdr:to>
      <xdr:col>15</xdr:col>
      <xdr:colOff>101600</xdr:colOff>
      <xdr:row>78</xdr:row>
      <xdr:rowOff>22899</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29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14026</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41111" y="1338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70539</xdr:rowOff>
    </xdr:from>
    <xdr:to>
      <xdr:col>10</xdr:col>
      <xdr:colOff>114300</xdr:colOff>
      <xdr:row>76</xdr:row>
      <xdr:rowOff>145475</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2929289"/>
          <a:ext cx="889000" cy="24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110832</xdr:rowOff>
    </xdr:from>
    <xdr:to>
      <xdr:col>10</xdr:col>
      <xdr:colOff>165100</xdr:colOff>
      <xdr:row>78</xdr:row>
      <xdr:rowOff>40982</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32109</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52111" y="13405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146535</xdr:rowOff>
    </xdr:from>
    <xdr:to>
      <xdr:col>6</xdr:col>
      <xdr:colOff>38100</xdr:colOff>
      <xdr:row>78</xdr:row>
      <xdr:rowOff>76685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48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78</xdr:row>
      <xdr:rowOff>67812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63111" y="13440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83483</xdr:rowOff>
    </xdr:from>
    <xdr:to>
      <xdr:col>24</xdr:col>
      <xdr:colOff>114300</xdr:colOff>
      <xdr:row>76</xdr:row>
      <xdr:rowOff>13633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294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106360</xdr:rowOff>
    </xdr:from>
    <xdr:ext cx="599010"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2793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97221</xdr:rowOff>
    </xdr:from>
    <xdr:to>
      <xdr:col>20</xdr:col>
      <xdr:colOff>38100</xdr:colOff>
      <xdr:row>75</xdr:row>
      <xdr:rowOff>27371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27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43898</xdr:rowOff>
    </xdr:from>
    <xdr:ext cx="59901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497795" y="1255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62524</xdr:rowOff>
    </xdr:from>
    <xdr:to>
      <xdr:col>15</xdr:col>
      <xdr:colOff>101600</xdr:colOff>
      <xdr:row>74</xdr:row>
      <xdr:rowOff>164124</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274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9201</xdr:rowOff>
    </xdr:from>
    <xdr:ext cx="59901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08795" y="12525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19739</xdr:rowOff>
    </xdr:from>
    <xdr:to>
      <xdr:col>10</xdr:col>
      <xdr:colOff>165100</xdr:colOff>
      <xdr:row>75</xdr:row>
      <xdr:rowOff>121339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2878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137866</xdr:rowOff>
    </xdr:from>
    <xdr:ext cx="59901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19795" y="1265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94675</xdr:rowOff>
    </xdr:from>
    <xdr:to>
      <xdr:col>6</xdr:col>
      <xdr:colOff>38100</xdr:colOff>
      <xdr:row>77</xdr:row>
      <xdr:rowOff>24825</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124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41351</xdr:rowOff>
    </xdr:from>
    <xdr:ext cx="534377"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63111" y="129001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18520</xdr:rowOff>
    </xdr:from>
    <xdr:to>
      <xdr:col>24</xdr:col>
      <xdr:colOff>62865</xdr:colOff>
      <xdr:row>97</xdr:row>
      <xdr:rowOff>108755</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449020"/>
          <a:ext cx="1270" cy="12903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112582</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6743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108755</xdr:rowOff>
    </xdr:from>
    <xdr:to>
      <xdr:col>24</xdr:col>
      <xdr:colOff>152400</xdr:colOff>
      <xdr:row>97</xdr:row>
      <xdr:rowOff>108755</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6739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136647</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224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205,903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18520</xdr:rowOff>
    </xdr:from>
    <xdr:to>
      <xdr:col>24</xdr:col>
      <xdr:colOff>152400</xdr:colOff>
      <xdr:row>90</xdr:row>
      <xdr:rowOff>18520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449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41089</xdr:rowOff>
    </xdr:from>
    <xdr:to>
      <xdr:col>24</xdr:col>
      <xdr:colOff>63500</xdr:colOff>
      <xdr:row>96</xdr:row>
      <xdr:rowOff>70145</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00289"/>
          <a:ext cx="838200" cy="2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1295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1175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149868</xdr:rowOff>
    </xdr:from>
    <xdr:to>
      <xdr:col>24</xdr:col>
      <xdr:colOff>114300</xdr:colOff>
      <xdr:row>95</xdr:row>
      <xdr:rowOff>80018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266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70145</xdr:rowOff>
    </xdr:from>
    <xdr:to>
      <xdr:col>19</xdr:col>
      <xdr:colOff>177800</xdr:colOff>
      <xdr:row>97</xdr:row>
      <xdr:rowOff>26817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529345"/>
          <a:ext cx="889000" cy="128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25433</xdr:rowOff>
    </xdr:from>
    <xdr:to>
      <xdr:col>20</xdr:col>
      <xdr:colOff>38100</xdr:colOff>
      <xdr:row>95</xdr:row>
      <xdr:rowOff>127033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313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143560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088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26817</xdr:rowOff>
    </xdr:from>
    <xdr:to>
      <xdr:col>15</xdr:col>
      <xdr:colOff>50800</xdr:colOff>
      <xdr:row>97</xdr:row>
      <xdr:rowOff>83708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57467"/>
          <a:ext cx="889000" cy="5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133783</xdr:rowOff>
    </xdr:from>
    <xdr:to>
      <xdr:col>15</xdr:col>
      <xdr:colOff>101600</xdr:colOff>
      <xdr:row>95</xdr:row>
      <xdr:rowOff>63933</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250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80460</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025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83708</xdr:rowOff>
    </xdr:from>
    <xdr:to>
      <xdr:col>10</xdr:col>
      <xdr:colOff>114300</xdr:colOff>
      <xdr:row>97</xdr:row>
      <xdr:rowOff>94955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14358"/>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133705</xdr:rowOff>
    </xdr:from>
    <xdr:to>
      <xdr:col>10</xdr:col>
      <xdr:colOff>165100</xdr:colOff>
      <xdr:row>96</xdr:row>
      <xdr:rowOff>63855</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42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80382</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196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160643</xdr:rowOff>
    </xdr:from>
    <xdr:to>
      <xdr:col>6</xdr:col>
      <xdr:colOff>38100</xdr:colOff>
      <xdr:row>96</xdr:row>
      <xdr:rowOff>90793</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448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107320</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223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161739</xdr:rowOff>
    </xdr:from>
    <xdr:to>
      <xdr:col>24</xdr:col>
      <xdr:colOff>114300</xdr:colOff>
      <xdr:row>96</xdr:row>
      <xdr:rowOff>91889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44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140166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42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19345</xdr:rowOff>
    </xdr:from>
    <xdr:to>
      <xdr:col>20</xdr:col>
      <xdr:colOff>38100</xdr:colOff>
      <xdr:row>96</xdr:row>
      <xdr:rowOff>120945</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478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112072</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57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147467</xdr:rowOff>
    </xdr:from>
    <xdr:to>
      <xdr:col>15</xdr:col>
      <xdr:colOff>101600</xdr:colOff>
      <xdr:row>97</xdr:row>
      <xdr:rowOff>77617</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06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68744</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699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32908</xdr:rowOff>
    </xdr:from>
    <xdr:to>
      <xdr:col>10</xdr:col>
      <xdr:colOff>165100</xdr:colOff>
      <xdr:row>97</xdr:row>
      <xdr:rowOff>134508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63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125635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756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44155</xdr:rowOff>
    </xdr:from>
    <xdr:to>
      <xdr:col>6</xdr:col>
      <xdr:colOff>38100</xdr:colOff>
      <xdr:row>97</xdr:row>
      <xdr:rowOff>145755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674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136882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767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a:extLst>
            <a:ext uri="{FF2B5EF4-FFF2-40B4-BE49-F238E27FC236}">
              <a16:creationId xmlns:a16="http://schemas.microsoft.com/office/drawing/2014/main" id="{00000000-0008-0000-06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147465</xdr:rowOff>
    </xdr:from>
    <xdr:to>
      <xdr:col>54</xdr:col>
      <xdr:colOff>189865</xdr:colOff>
      <xdr:row>38</xdr:row>
      <xdr:rowOff>31353</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flipV="1">
          <a:off x="10475595" y="5462415"/>
          <a:ext cx="1270" cy="1084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35180</xdr:rowOff>
    </xdr:from>
    <xdr:ext cx="534377" cy="259045"/>
    <xdr:sp macro="" textlink="">
      <xdr:nvSpPr>
        <xdr:cNvPr id="282" name="補助費等最小値テキスト">
          <a:extLst>
            <a:ext uri="{FF2B5EF4-FFF2-40B4-BE49-F238E27FC236}">
              <a16:creationId xmlns:a16="http://schemas.microsoft.com/office/drawing/2014/main" id="{00000000-0008-0000-0600-00001A010000}"/>
            </a:ext>
          </a:extLst>
        </xdr:cNvPr>
        <xdr:cNvSpPr txBox="1"/>
      </xdr:nvSpPr>
      <xdr:spPr>
        <a:xfrm>
          <a:off x="10528300" y="655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31353</xdr:rowOff>
    </xdr:from>
    <xdr:to>
      <xdr:col>55</xdr:col>
      <xdr:colOff>88900</xdr:colOff>
      <xdr:row>38</xdr:row>
      <xdr:rowOff>31353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6546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94142</xdr:rowOff>
    </xdr:from>
    <xdr:ext cx="599010" cy="259045"/>
    <xdr:sp macro="" textlink="">
      <xdr:nvSpPr>
        <xdr:cNvPr id="284" name="補助費等最大値テキスト">
          <a:extLst>
            <a:ext uri="{FF2B5EF4-FFF2-40B4-BE49-F238E27FC236}">
              <a16:creationId xmlns:a16="http://schemas.microsoft.com/office/drawing/2014/main" id="{00000000-0008-0000-0600-00001C010000}"/>
            </a:ext>
          </a:extLst>
        </xdr:cNvPr>
        <xdr:cNvSpPr txBox="1"/>
      </xdr:nvSpPr>
      <xdr:spPr>
        <a:xfrm>
          <a:off x="10528300" y="5237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665,924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147465</xdr:rowOff>
    </xdr:from>
    <xdr:to>
      <xdr:col>55</xdr:col>
      <xdr:colOff>88900</xdr:colOff>
      <xdr:row>31</xdr:row>
      <xdr:rowOff>147465</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10388600" y="546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33</xdr:row>
      <xdr:rowOff>135075</xdr:rowOff>
    </xdr:from>
    <xdr:to>
      <xdr:col>55</xdr:col>
      <xdr:colOff>0</xdr:colOff>
      <xdr:row>35</xdr:row>
      <xdr:rowOff>51552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9639300" y="5792925"/>
          <a:ext cx="838200" cy="259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127870</xdr:rowOff>
    </xdr:from>
    <xdr:ext cx="599010" cy="259045"/>
    <xdr:sp macro="" textlink="">
      <xdr:nvSpPr>
        <xdr:cNvPr id="287" name="補助費等平均値テキスト">
          <a:extLst>
            <a:ext uri="{FF2B5EF4-FFF2-40B4-BE49-F238E27FC236}">
              <a16:creationId xmlns:a16="http://schemas.microsoft.com/office/drawing/2014/main" id="{00000000-0008-0000-0600-00001F010000}"/>
            </a:ext>
          </a:extLst>
        </xdr:cNvPr>
        <xdr:cNvSpPr txBox="1"/>
      </xdr:nvSpPr>
      <xdr:spPr>
        <a:xfrm>
          <a:off x="10528300" y="61286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149443</xdr:rowOff>
    </xdr:from>
    <xdr:to>
      <xdr:col>55</xdr:col>
      <xdr:colOff>50800</xdr:colOff>
      <xdr:row>36</xdr:row>
      <xdr:rowOff>79593</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10426700" y="6150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51552</xdr:rowOff>
    </xdr:from>
    <xdr:to>
      <xdr:col>50</xdr:col>
      <xdr:colOff>114300</xdr:colOff>
      <xdr:row>35</xdr:row>
      <xdr:rowOff>134107</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8750300" y="6052302"/>
          <a:ext cx="889000" cy="82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14757</xdr:rowOff>
    </xdr:from>
    <xdr:to>
      <xdr:col>50</xdr:col>
      <xdr:colOff>165100</xdr:colOff>
      <xdr:row>36</xdr:row>
      <xdr:rowOff>116357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9588500" y="6186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107484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9339795" y="627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258,920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108365</xdr:rowOff>
    </xdr:from>
    <xdr:to>
      <xdr:col>45</xdr:col>
      <xdr:colOff>177800</xdr:colOff>
      <xdr:row>35</xdr:row>
      <xdr:rowOff>134107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7861300" y="5937665"/>
          <a:ext cx="889000" cy="197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55259</xdr:rowOff>
    </xdr:from>
    <xdr:to>
      <xdr:col>46</xdr:col>
      <xdr:colOff>38100</xdr:colOff>
      <xdr:row>36</xdr:row>
      <xdr:rowOff>156859</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8699500" y="622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147986</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8450795" y="6320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108365</xdr:rowOff>
    </xdr:from>
    <xdr:to>
      <xdr:col>41</xdr:col>
      <xdr:colOff>50800</xdr:colOff>
      <xdr:row>36</xdr:row>
      <xdr:rowOff>43766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6972300" y="5937665"/>
          <a:ext cx="889000" cy="278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37204</xdr:rowOff>
    </xdr:from>
    <xdr:to>
      <xdr:col>41</xdr:col>
      <xdr:colOff>101600</xdr:colOff>
      <xdr:row>35</xdr:row>
      <xdr:rowOff>138804</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7810500" y="6037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129931</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7561795" y="613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129282</xdr:rowOff>
    </xdr:from>
    <xdr:to>
      <xdr:col>36</xdr:col>
      <xdr:colOff>165100</xdr:colOff>
      <xdr:row>37</xdr:row>
      <xdr:rowOff>59432</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6921500" y="630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50559</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6672795" y="6394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84275</xdr:rowOff>
    </xdr:from>
    <xdr:to>
      <xdr:col>55</xdr:col>
      <xdr:colOff>50800</xdr:colOff>
      <xdr:row>34</xdr:row>
      <xdr:rowOff>14425</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10426700" y="5742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32</xdr:row>
      <xdr:rowOff>107152</xdr:rowOff>
    </xdr:from>
    <xdr:ext cx="599010" cy="259045"/>
    <xdr:sp macro="" textlink="">
      <xdr:nvSpPr>
        <xdr:cNvPr id="306" name="補助費等該当値テキスト">
          <a:extLst>
            <a:ext uri="{FF2B5EF4-FFF2-40B4-BE49-F238E27FC236}">
              <a16:creationId xmlns:a16="http://schemas.microsoft.com/office/drawing/2014/main" id="{00000000-0008-0000-0600-000032010000}"/>
            </a:ext>
          </a:extLst>
        </xdr:cNvPr>
        <xdr:cNvSpPr txBox="1"/>
      </xdr:nvSpPr>
      <xdr:spPr>
        <a:xfrm>
          <a:off x="10528300" y="5593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752</xdr:rowOff>
    </xdr:from>
    <xdr:to>
      <xdr:col>50</xdr:col>
      <xdr:colOff>165100</xdr:colOff>
      <xdr:row>35</xdr:row>
      <xdr:rowOff>102352</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9588500" y="6001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33</xdr:row>
      <xdr:rowOff>118879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339795" y="5776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83307</xdr:rowOff>
    </xdr:from>
    <xdr:to>
      <xdr:col>46</xdr:col>
      <xdr:colOff>38100</xdr:colOff>
      <xdr:row>36</xdr:row>
      <xdr:rowOff>13457</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8699500" y="6084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29984</xdr:rowOff>
    </xdr:from>
    <xdr:ext cx="59901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8450795" y="5859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57565</xdr:rowOff>
    </xdr:from>
    <xdr:to>
      <xdr:col>41</xdr:col>
      <xdr:colOff>101600</xdr:colOff>
      <xdr:row>34</xdr:row>
      <xdr:rowOff>159165</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7810500" y="5886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4242</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561795" y="5662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164416</xdr:rowOff>
    </xdr:from>
    <xdr:to>
      <xdr:col>36</xdr:col>
      <xdr:colOff>165100</xdr:colOff>
      <xdr:row>36</xdr:row>
      <xdr:rowOff>94566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6921500" y="6165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111093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672795" y="59403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270,359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75465</xdr:rowOff>
    </xdr:from>
    <xdr:to>
      <xdr:col>54</xdr:col>
      <xdr:colOff>189865</xdr:colOff>
      <xdr:row>59</xdr:row>
      <xdr:rowOff>39693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647965"/>
          <a:ext cx="1270" cy="15072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43520</xdr:rowOff>
    </xdr:from>
    <xdr:ext cx="469744"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59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39693</xdr:rowOff>
    </xdr:from>
    <xdr:to>
      <xdr:col>55</xdr:col>
      <xdr:colOff>88900</xdr:colOff>
      <xdr:row>59</xdr:row>
      <xdr:rowOff>39693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5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22142</xdr:rowOff>
    </xdr:from>
    <xdr:ext cx="690189"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231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1,984,298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75465</xdr:rowOff>
    </xdr:from>
    <xdr:to>
      <xdr:col>55</xdr:col>
      <xdr:colOff>88900</xdr:colOff>
      <xdr:row>50</xdr:row>
      <xdr:rowOff>75465</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647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40694</xdr:rowOff>
    </xdr:from>
    <xdr:to>
      <xdr:col>55</xdr:col>
      <xdr:colOff>0</xdr:colOff>
      <xdr:row>57</xdr:row>
      <xdr:rowOff>136574</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flipV="1">
          <a:off x="9639300" y="9813344"/>
          <a:ext cx="838200" cy="9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89927</xdr:rowOff>
    </xdr:from>
    <xdr:ext cx="599010"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62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295,341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111500</xdr:rowOff>
    </xdr:from>
    <xdr:to>
      <xdr:col>55</xdr:col>
      <xdr:colOff>50800</xdr:colOff>
      <xdr:row>58</xdr:row>
      <xdr:rowOff>41650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88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136574</xdr:rowOff>
    </xdr:from>
    <xdr:to>
      <xdr:col>50</xdr:col>
      <xdr:colOff>114300</xdr:colOff>
      <xdr:row>57</xdr:row>
      <xdr:rowOff>157238</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9909224"/>
          <a:ext cx="889000" cy="20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121471</xdr:rowOff>
    </xdr:from>
    <xdr:to>
      <xdr:col>50</xdr:col>
      <xdr:colOff>165100</xdr:colOff>
      <xdr:row>58</xdr:row>
      <xdr:rowOff>51621</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894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42748</xdr:rowOff>
    </xdr:from>
    <xdr:ext cx="599010"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39795" y="99868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157238</xdr:rowOff>
    </xdr:from>
    <xdr:to>
      <xdr:col>45</xdr:col>
      <xdr:colOff>177800</xdr:colOff>
      <xdr:row>58</xdr:row>
      <xdr:rowOff>15833</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9929888"/>
          <a:ext cx="889000" cy="30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125120</xdr:rowOff>
    </xdr:from>
    <xdr:to>
      <xdr:col>46</xdr:col>
      <xdr:colOff>38100</xdr:colOff>
      <xdr:row>58</xdr:row>
      <xdr:rowOff>55270</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89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46397</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50795" y="9990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160809</xdr:rowOff>
    </xdr:from>
    <xdr:to>
      <xdr:col>41</xdr:col>
      <xdr:colOff>50800</xdr:colOff>
      <xdr:row>58</xdr:row>
      <xdr:rowOff>15833</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9933459"/>
          <a:ext cx="889000" cy="26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107162</xdr:rowOff>
    </xdr:from>
    <xdr:to>
      <xdr:col>41</xdr:col>
      <xdr:colOff>101600</xdr:colOff>
      <xdr:row>58</xdr:row>
      <xdr:rowOff>37312</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879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53839</xdr:rowOff>
    </xdr:from>
    <xdr:ext cx="59901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61795" y="96550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132049</xdr:rowOff>
    </xdr:from>
    <xdr:to>
      <xdr:col>36</xdr:col>
      <xdr:colOff>165100</xdr:colOff>
      <xdr:row>58</xdr:row>
      <xdr:rowOff>62199</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0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53326</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672795" y="999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161344</xdr:rowOff>
    </xdr:from>
    <xdr:to>
      <xdr:col>55</xdr:col>
      <xdr:colOff>50800</xdr:colOff>
      <xdr:row>57</xdr:row>
      <xdr:rowOff>91494</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976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12771</xdr:rowOff>
    </xdr:from>
    <xdr:ext cx="599010"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6139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85774</xdr:rowOff>
    </xdr:from>
    <xdr:to>
      <xdr:col>50</xdr:col>
      <xdr:colOff>165100</xdr:colOff>
      <xdr:row>58</xdr:row>
      <xdr:rowOff>15924</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985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32451</xdr:rowOff>
    </xdr:from>
    <xdr:ext cx="59901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39795" y="96336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106438</xdr:rowOff>
    </xdr:from>
    <xdr:to>
      <xdr:col>46</xdr:col>
      <xdr:colOff>38100</xdr:colOff>
      <xdr:row>58</xdr:row>
      <xdr:rowOff>36588</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987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53115</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50795" y="9654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136483</xdr:rowOff>
    </xdr:from>
    <xdr:to>
      <xdr:col>41</xdr:col>
      <xdr:colOff>101600</xdr:colOff>
      <xdr:row>58</xdr:row>
      <xdr:rowOff>66633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9909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57760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61795" y="10001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110009</xdr:rowOff>
    </xdr:from>
    <xdr:to>
      <xdr:col>36</xdr:col>
      <xdr:colOff>165100</xdr:colOff>
      <xdr:row>58</xdr:row>
      <xdr:rowOff>40159</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988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56686</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672795" y="965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57513</xdr:rowOff>
    </xdr:from>
    <xdr:to>
      <xdr:col>54</xdr:col>
      <xdr:colOff>189865</xdr:colOff>
      <xdr:row>79</xdr:row>
      <xdr:rowOff>98879</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30463"/>
          <a:ext cx="1270" cy="1412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4190</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0569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1,298,000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57513</xdr:rowOff>
    </xdr:from>
    <xdr:to>
      <xdr:col>55</xdr:col>
      <xdr:colOff>88900</xdr:colOff>
      <xdr:row>71</xdr:row>
      <xdr:rowOff>57513</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30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66914</xdr:rowOff>
    </xdr:from>
    <xdr:to>
      <xdr:col>55</xdr:col>
      <xdr:colOff>0</xdr:colOff>
      <xdr:row>79</xdr:row>
      <xdr:rowOff>70269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440014"/>
          <a:ext cx="838200" cy="17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121632</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947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143205</xdr:rowOff>
    </xdr:from>
    <xdr:to>
      <xdr:col>55</xdr:col>
      <xdr:colOff>50800</xdr:colOff>
      <xdr:row>79</xdr:row>
      <xdr:rowOff>73355</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516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70269</xdr:rowOff>
    </xdr:from>
    <xdr:to>
      <xdr:col>50</xdr:col>
      <xdr:colOff>114300</xdr:colOff>
      <xdr:row>79</xdr:row>
      <xdr:rowOff>80237</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614819"/>
          <a:ext cx="889000" cy="9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134472</xdr:rowOff>
    </xdr:from>
    <xdr:to>
      <xdr:col>50</xdr:col>
      <xdr:colOff>165100</xdr:colOff>
      <xdr:row>79</xdr:row>
      <xdr:rowOff>64622</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507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81149</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282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155715</xdr:rowOff>
    </xdr:from>
    <xdr:to>
      <xdr:col>45</xdr:col>
      <xdr:colOff>177800</xdr:colOff>
      <xdr:row>79</xdr:row>
      <xdr:rowOff>80237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7861300" y="13528815"/>
          <a:ext cx="889000" cy="95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146106</xdr:rowOff>
    </xdr:from>
    <xdr:to>
      <xdr:col>46</xdr:col>
      <xdr:colOff>38100</xdr:colOff>
      <xdr:row>79</xdr:row>
      <xdr:rowOff>76256</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51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92783</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29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51662</xdr:rowOff>
    </xdr:from>
    <xdr:to>
      <xdr:col>41</xdr:col>
      <xdr:colOff>50800</xdr:colOff>
      <xdr:row>78</xdr:row>
      <xdr:rowOff>155715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6972300" y="13424762"/>
          <a:ext cx="889000" cy="104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132890</xdr:rowOff>
    </xdr:from>
    <xdr:to>
      <xdr:col>41</xdr:col>
      <xdr:colOff>101600</xdr:colOff>
      <xdr:row>79</xdr:row>
      <xdr:rowOff>63040</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505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54167</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598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135306</xdr:rowOff>
    </xdr:from>
    <xdr:to>
      <xdr:col>36</xdr:col>
      <xdr:colOff>165100</xdr:colOff>
      <xdr:row>79</xdr:row>
      <xdr:rowOff>65456</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50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56583</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601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16114</xdr:rowOff>
    </xdr:from>
    <xdr:to>
      <xdr:col>55</xdr:col>
      <xdr:colOff>50800</xdr:colOff>
      <xdr:row>78</xdr:row>
      <xdr:rowOff>117714</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89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38991</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240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19469</xdr:rowOff>
    </xdr:from>
    <xdr:to>
      <xdr:col>50</xdr:col>
      <xdr:colOff>165100</xdr:colOff>
      <xdr:row>79</xdr:row>
      <xdr:rowOff>121069</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6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112196</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5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29437</xdr:rowOff>
    </xdr:from>
    <xdr:to>
      <xdr:col>46</xdr:col>
      <xdr:colOff>38100</xdr:colOff>
      <xdr:row>79</xdr:row>
      <xdr:rowOff>131037</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573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122164</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66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104915</xdr:rowOff>
    </xdr:from>
    <xdr:to>
      <xdr:col>41</xdr:col>
      <xdr:colOff>101600</xdr:colOff>
      <xdr:row>79</xdr:row>
      <xdr:rowOff>35065</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7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77</xdr:row>
      <xdr:rowOff>51592</xdr:rowOff>
    </xdr:from>
    <xdr:ext cx="59901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61795" y="13253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862</xdr:rowOff>
    </xdr:from>
    <xdr:to>
      <xdr:col>36</xdr:col>
      <xdr:colOff>165100</xdr:colOff>
      <xdr:row>78</xdr:row>
      <xdr:rowOff>102462</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37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118989</xdr:rowOff>
    </xdr:from>
    <xdr:ext cx="59901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672795" y="13149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91</xdr:row>
      <xdr:rowOff>21970</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143419</xdr:rowOff>
    </xdr:from>
    <xdr:to>
      <xdr:col>54</xdr:col>
      <xdr:colOff>189865</xdr:colOff>
      <xdr:row>99</xdr:row>
      <xdr:rowOff>98879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573919"/>
          <a:ext cx="1270" cy="14985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102706</xdr:rowOff>
    </xdr:from>
    <xdr:ext cx="249299"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76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98879</xdr:rowOff>
    </xdr:from>
    <xdr:to>
      <xdr:col>55</xdr:col>
      <xdr:colOff>88900</xdr:colOff>
      <xdr:row>99</xdr:row>
      <xdr:rowOff>98879</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72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90096</xdr:rowOff>
    </xdr:from>
    <xdr:ext cx="690189"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34914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143419</xdr:rowOff>
    </xdr:from>
    <xdr:to>
      <xdr:col>55</xdr:col>
      <xdr:colOff>88900</xdr:colOff>
      <xdr:row>90</xdr:row>
      <xdr:rowOff>143419</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573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120008</xdr:rowOff>
    </xdr:from>
    <xdr:to>
      <xdr:col>55</xdr:col>
      <xdr:colOff>0</xdr:colOff>
      <xdr:row>97</xdr:row>
      <xdr:rowOff>163371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9639300" y="16750658"/>
          <a:ext cx="838200" cy="43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171132</xdr:rowOff>
    </xdr:from>
    <xdr:ext cx="599010"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80178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21255</xdr:rowOff>
    </xdr:from>
    <xdr:to>
      <xdr:col>55</xdr:col>
      <xdr:colOff>50800</xdr:colOff>
      <xdr:row>98</xdr:row>
      <xdr:rowOff>122855</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82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120008</xdr:rowOff>
    </xdr:from>
    <xdr:to>
      <xdr:col>50</xdr:col>
      <xdr:colOff>114300</xdr:colOff>
      <xdr:row>97</xdr:row>
      <xdr:rowOff>158221</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750658"/>
          <a:ext cx="889000" cy="38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44664</xdr:rowOff>
    </xdr:from>
    <xdr:to>
      <xdr:col>50</xdr:col>
      <xdr:colOff>165100</xdr:colOff>
      <xdr:row>98</xdr:row>
      <xdr:rowOff>146264</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84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137391</xdr:rowOff>
    </xdr:from>
    <xdr:ext cx="59901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39795" y="169394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158221</xdr:rowOff>
    </xdr:from>
    <xdr:to>
      <xdr:col>45</xdr:col>
      <xdr:colOff>177800</xdr:colOff>
      <xdr:row>98</xdr:row>
      <xdr:rowOff>105866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flipV="1">
          <a:off x="7861300" y="16788871"/>
          <a:ext cx="889000" cy="11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57206</xdr:rowOff>
    </xdr:from>
    <xdr:to>
      <xdr:col>46</xdr:col>
      <xdr:colOff>38100</xdr:colOff>
      <xdr:row>98</xdr:row>
      <xdr:rowOff>158806</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859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149933</xdr:rowOff>
    </xdr:from>
    <xdr:ext cx="59901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50795" y="169520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105866</xdr:rowOff>
    </xdr:from>
    <xdr:to>
      <xdr:col>41</xdr:col>
      <xdr:colOff>50800</xdr:colOff>
      <xdr:row>99</xdr:row>
      <xdr:rowOff>8231</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907966"/>
          <a:ext cx="889000" cy="7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23687</xdr:rowOff>
    </xdr:from>
    <xdr:to>
      <xdr:col>41</xdr:col>
      <xdr:colOff>101600</xdr:colOff>
      <xdr:row>98</xdr:row>
      <xdr:rowOff>125287</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82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141814</xdr:rowOff>
    </xdr:from>
    <xdr:ext cx="59901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61795" y="1660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64539</xdr:rowOff>
    </xdr:from>
    <xdr:to>
      <xdr:col>36</xdr:col>
      <xdr:colOff>165100</xdr:colOff>
      <xdr:row>98</xdr:row>
      <xdr:rowOff>166139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6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97</xdr:row>
      <xdr:rowOff>11216</xdr:rowOff>
    </xdr:from>
    <xdr:ext cx="59901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672795" y="16641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112571</xdr:rowOff>
    </xdr:from>
    <xdr:to>
      <xdr:col>55</xdr:col>
      <xdr:colOff>50800</xdr:colOff>
      <xdr:row>98</xdr:row>
      <xdr:rowOff>42721</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743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135448</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594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255,755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69208</xdr:rowOff>
    </xdr:from>
    <xdr:to>
      <xdr:col>50</xdr:col>
      <xdr:colOff>165100</xdr:colOff>
      <xdr:row>97</xdr:row>
      <xdr:rowOff>170808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69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15885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4750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107421</xdr:rowOff>
    </xdr:from>
    <xdr:to>
      <xdr:col>46</xdr:col>
      <xdr:colOff>38100</xdr:colOff>
      <xdr:row>98</xdr:row>
      <xdr:rowOff>37571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738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54098</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50795" y="165132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55066</xdr:rowOff>
    </xdr:from>
    <xdr:to>
      <xdr:col>41</xdr:col>
      <xdr:colOff>101600</xdr:colOff>
      <xdr:row>98</xdr:row>
      <xdr:rowOff>156666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85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147793</xdr:rowOff>
    </xdr:from>
    <xdr:ext cx="59901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61795" y="16949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128881</xdr:rowOff>
    </xdr:from>
    <xdr:to>
      <xdr:col>36</xdr:col>
      <xdr:colOff>165100</xdr:colOff>
      <xdr:row>99</xdr:row>
      <xdr:rowOff>59031</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93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50158</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7023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29</xdr:row>
      <xdr:rowOff>92727</xdr:rowOff>
    </xdr:from>
    <xdr:ext cx="685572"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27</xdr:row>
      <xdr:rowOff>54627</xdr:rowOff>
    </xdr:from>
    <xdr:ext cx="685572"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154162</xdr:rowOff>
    </xdr:from>
    <xdr:to>
      <xdr:col>85</xdr:col>
      <xdr:colOff>126364</xdr:colOff>
      <xdr:row>39</xdr:row>
      <xdr:rowOff>44450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297662"/>
          <a:ext cx="1269" cy="1433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66526</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75307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100839</xdr:rowOff>
    </xdr:from>
    <xdr:ext cx="690189"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5072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1,128,613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154162</xdr:rowOff>
    </xdr:from>
    <xdr:to>
      <xdr:col>86</xdr:col>
      <xdr:colOff>25400</xdr:colOff>
      <xdr:row>30</xdr:row>
      <xdr:rowOff>154162</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297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39868</xdr:rowOff>
    </xdr:from>
    <xdr:to>
      <xdr:col>85</xdr:col>
      <xdr:colOff>127000</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6418"/>
          <a:ext cx="838200" cy="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155425</xdr:rowOff>
    </xdr:from>
    <xdr:ext cx="534377"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4990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132548</xdr:rowOff>
    </xdr:from>
    <xdr:to>
      <xdr:col>85</xdr:col>
      <xdr:colOff>177800</xdr:colOff>
      <xdr:row>39</xdr:row>
      <xdr:rowOff>62698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647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44450</xdr:rowOff>
    </xdr:from>
    <xdr:to>
      <xdr:col>81</xdr:col>
      <xdr:colOff>50800</xdr:colOff>
      <xdr:row>39</xdr:row>
      <xdr:rowOff>44450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131738</xdr:rowOff>
    </xdr:from>
    <xdr:to>
      <xdr:col>81</xdr:col>
      <xdr:colOff>101600</xdr:colOff>
      <xdr:row>39</xdr:row>
      <xdr:rowOff>61888</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64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78415</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14111" y="6422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41016</xdr:rowOff>
    </xdr:from>
    <xdr:to>
      <xdr:col>76</xdr:col>
      <xdr:colOff>114300</xdr:colOff>
      <xdr:row>39</xdr:row>
      <xdr:rowOff>44450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3703300" y="6727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133103</xdr:rowOff>
    </xdr:from>
    <xdr:to>
      <xdr:col>76</xdr:col>
      <xdr:colOff>165100</xdr:colOff>
      <xdr:row>39</xdr:row>
      <xdr:rowOff>63253</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6482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79779</xdr:rowOff>
    </xdr:from>
    <xdr:ext cx="534377"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25111" y="6423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41016</xdr:rowOff>
    </xdr:from>
    <xdr:to>
      <xdr:col>71</xdr:col>
      <xdr:colOff>177800</xdr:colOff>
      <xdr:row>39</xdr:row>
      <xdr:rowOff>44450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flipV="1">
          <a:off x="12814300" y="6727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135147</xdr:rowOff>
    </xdr:from>
    <xdr:to>
      <xdr:col>72</xdr:col>
      <xdr:colOff>38100</xdr:colOff>
      <xdr:row>39</xdr:row>
      <xdr:rowOff>65297</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65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81824</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2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135829</xdr:rowOff>
    </xdr:from>
    <xdr:to>
      <xdr:col>67</xdr:col>
      <xdr:colOff>101600</xdr:colOff>
      <xdr:row>39</xdr:row>
      <xdr:rowOff>65979</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650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82506</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47111" y="6426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160518</xdr:rowOff>
    </xdr:from>
    <xdr:to>
      <xdr:col>85</xdr:col>
      <xdr:colOff>177800</xdr:colOff>
      <xdr:row>39</xdr:row>
      <xdr:rowOff>90668</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5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110976</xdr:rowOff>
    </xdr:from>
    <xdr:ext cx="469744"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62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161666</xdr:rowOff>
    </xdr:from>
    <xdr:to>
      <xdr:col>72</xdr:col>
      <xdr:colOff>38100</xdr:colOff>
      <xdr:row>39</xdr:row>
      <xdr:rowOff>91816</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676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82943</xdr:rowOff>
    </xdr:from>
    <xdr:ext cx="469744"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468428" y="6769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56</xdr:row>
      <xdr:rowOff>35577</xdr:rowOff>
    </xdr:from>
    <xdr:ext cx="467179"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1978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51</xdr:row>
      <xdr:rowOff>130827</xdr:rowOff>
    </xdr:from>
    <xdr:ext cx="467179" cy="259045"/>
    <xdr:sp macro="" textlink="">
      <xdr:nvSpPr>
        <xdr:cNvPr id="564" name="テキスト ボックス 563">
          <a:extLst>
            <a:ext uri="{FF2B5EF4-FFF2-40B4-BE49-F238E27FC236}">
              <a16:creationId xmlns:a16="http://schemas.microsoft.com/office/drawing/2014/main" id="{00000000-0008-0000-0600-000034020000}"/>
            </a:ext>
          </a:extLst>
        </xdr:cNvPr>
        <xdr:cNvSpPr txBox="1"/>
      </xdr:nvSpPr>
      <xdr:spPr>
        <a:xfrm>
          <a:off x="11978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92727</xdr:rowOff>
    </xdr:from>
    <xdr:ext cx="46717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1978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失業対策事業費グラフ枠">
          <a:extLst>
            <a:ext uri="{FF2B5EF4-FFF2-40B4-BE49-F238E27FC236}">
              <a16:creationId xmlns:a16="http://schemas.microsoft.com/office/drawing/2014/main" id="{00000000-0008-0000-06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115697</xdr:rowOff>
    </xdr:from>
    <xdr:to>
      <xdr:col>85</xdr:col>
      <xdr:colOff>126364</xdr:colOff>
      <xdr:row>59</xdr:row>
      <xdr:rowOff>44450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flipV="1">
          <a:off x="16317595" y="8688197"/>
          <a:ext cx="1269" cy="1471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81932</xdr:rowOff>
    </xdr:from>
    <xdr:ext cx="249299" cy="259045"/>
    <xdr:sp macro="" textlink="">
      <xdr:nvSpPr>
        <xdr:cNvPr id="571" name="失業対策事業費最小値テキスト">
          <a:extLst>
            <a:ext uri="{FF2B5EF4-FFF2-40B4-BE49-F238E27FC236}">
              <a16:creationId xmlns:a16="http://schemas.microsoft.com/office/drawing/2014/main" id="{00000000-0008-0000-0600-00003B020000}"/>
            </a:ext>
          </a:extLst>
        </xdr:cNvPr>
        <xdr:cNvSpPr txBox="1"/>
      </xdr:nvSpPr>
      <xdr:spPr>
        <a:xfrm>
          <a:off x="16370300" y="10197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62374</xdr:rowOff>
    </xdr:from>
    <xdr:ext cx="469744" cy="259045"/>
    <xdr:sp macro="" textlink="">
      <xdr:nvSpPr>
        <xdr:cNvPr id="573" name="失業対策事業費最大値テキスト">
          <a:extLst>
            <a:ext uri="{FF2B5EF4-FFF2-40B4-BE49-F238E27FC236}">
              <a16:creationId xmlns:a16="http://schemas.microsoft.com/office/drawing/2014/main" id="{00000000-0008-0000-0600-00003D020000}"/>
            </a:ext>
          </a:extLst>
        </xdr:cNvPr>
        <xdr:cNvSpPr txBox="1"/>
      </xdr:nvSpPr>
      <xdr:spPr>
        <a:xfrm>
          <a:off x="16370300" y="8463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115697</xdr:rowOff>
    </xdr:from>
    <xdr:to>
      <xdr:col>86</xdr:col>
      <xdr:colOff>25400</xdr:colOff>
      <xdr:row>50</xdr:row>
      <xdr:rowOff>115697</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8688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170832</xdr:rowOff>
    </xdr:from>
    <xdr:ext cx="313932" cy="259045"/>
    <xdr:sp macro="" textlink="">
      <xdr:nvSpPr>
        <xdr:cNvPr id="576" name="失業対策事業費平均値テキスト">
          <a:extLst>
            <a:ext uri="{FF2B5EF4-FFF2-40B4-BE49-F238E27FC236}">
              <a16:creationId xmlns:a16="http://schemas.microsoft.com/office/drawing/2014/main" id="{00000000-0008-0000-0600-000040020000}"/>
            </a:ext>
          </a:extLst>
        </xdr:cNvPr>
        <xdr:cNvSpPr txBox="1"/>
      </xdr:nvSpPr>
      <xdr:spPr>
        <a:xfrm>
          <a:off x="16370300" y="9943482"/>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147955</xdr:rowOff>
    </xdr:from>
    <xdr:to>
      <xdr:col>85</xdr:col>
      <xdr:colOff>177800</xdr:colOff>
      <xdr:row>59</xdr:row>
      <xdr:rowOff>78105</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6268700" y="10092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150241</xdr:rowOff>
    </xdr:from>
    <xdr:to>
      <xdr:col>81</xdr:col>
      <xdr:colOff>101600</xdr:colOff>
      <xdr:row>59</xdr:row>
      <xdr:rowOff>80391</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5430500" y="10094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96918</xdr:rowOff>
    </xdr:from>
    <xdr:ext cx="313932"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24333" y="986956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165100</xdr:rowOff>
    </xdr:from>
    <xdr:to>
      <xdr:col>72</xdr:col>
      <xdr:colOff>38100</xdr:colOff>
      <xdr:row>59</xdr:row>
      <xdr:rowOff>95250</xdr:rowOff>
    </xdr:to>
    <xdr:sp macro="" textlink="">
      <xdr:nvSpPr>
        <xdr:cNvPr id="585" name="フローチャート: 判断 584">
          <a:extLst>
            <a:ext uri="{FF2B5EF4-FFF2-40B4-BE49-F238E27FC236}">
              <a16:creationId xmlns:a16="http://schemas.microsoft.com/office/drawing/2014/main" id="{00000000-0008-0000-0600-000049020000}"/>
            </a:ext>
          </a:extLst>
        </xdr:cNvPr>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2763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126382</xdr:rowOff>
    </xdr:from>
    <xdr:ext cx="249299" cy="259045"/>
    <xdr:sp macro="" textlink="">
      <xdr:nvSpPr>
        <xdr:cNvPr id="595" name="失業対策事業費該当値テキスト">
          <a:extLst>
            <a:ext uri="{FF2B5EF4-FFF2-40B4-BE49-F238E27FC236}">
              <a16:creationId xmlns:a16="http://schemas.microsoft.com/office/drawing/2014/main" id="{00000000-0008-0000-0600-000053020000}"/>
            </a:ext>
          </a:extLst>
        </xdr:cNvPr>
        <xdr:cNvSpPr txBox="1"/>
      </xdr:nvSpPr>
      <xdr:spPr>
        <a:xfrm>
          <a:off x="16370300" y="100704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57</xdr:row>
      <xdr:rowOff>111777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3578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57</xdr:row>
      <xdr:rowOff>111777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689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公債費グラフ枠">
          <a:extLst>
            <a:ext uri="{FF2B5EF4-FFF2-40B4-BE49-F238E27FC236}">
              <a16:creationId xmlns:a16="http://schemas.microsoft.com/office/drawing/2014/main" id="{00000000-0008-0000-0600-00007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23823</xdr:rowOff>
    </xdr:from>
    <xdr:to>
      <xdr:col>85</xdr:col>
      <xdr:colOff>126364</xdr:colOff>
      <xdr:row>78</xdr:row>
      <xdr:rowOff>151482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6317595" y="12196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155309</xdr:rowOff>
    </xdr:from>
    <xdr:ext cx="534377" cy="259045"/>
    <xdr:sp macro="" textlink="">
      <xdr:nvSpPr>
        <xdr:cNvPr id="628" name="公債費最小値テキスト">
          <a:extLst>
            <a:ext uri="{FF2B5EF4-FFF2-40B4-BE49-F238E27FC236}">
              <a16:creationId xmlns:a16="http://schemas.microsoft.com/office/drawing/2014/main" id="{00000000-0008-0000-0600-000074020000}"/>
            </a:ext>
          </a:extLst>
        </xdr:cNvPr>
        <xdr:cNvSpPr txBox="1"/>
      </xdr:nvSpPr>
      <xdr:spPr>
        <a:xfrm>
          <a:off x="16370300" y="13528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151482</xdr:rowOff>
    </xdr:from>
    <xdr:to>
      <xdr:col>86</xdr:col>
      <xdr:colOff>25400</xdr:colOff>
      <xdr:row>78</xdr:row>
      <xdr:rowOff>151482</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6230600" y="13524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141950</xdr:rowOff>
    </xdr:from>
    <xdr:ext cx="599010" cy="259045"/>
    <xdr:sp macro="" textlink="">
      <xdr:nvSpPr>
        <xdr:cNvPr id="630" name="公債費最大値テキスト">
          <a:extLst>
            <a:ext uri="{FF2B5EF4-FFF2-40B4-BE49-F238E27FC236}">
              <a16:creationId xmlns:a16="http://schemas.microsoft.com/office/drawing/2014/main" id="{00000000-0008-0000-0600-000076020000}"/>
            </a:ext>
          </a:extLst>
        </xdr:cNvPr>
        <xdr:cNvSpPr txBox="1"/>
      </xdr:nvSpPr>
      <xdr:spPr>
        <a:xfrm>
          <a:off x="16370300" y="11972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730,828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23823</xdr:rowOff>
    </xdr:from>
    <xdr:to>
      <xdr:col>86</xdr:col>
      <xdr:colOff>25400</xdr:colOff>
      <xdr:row>71</xdr:row>
      <xdr:rowOff>23823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2196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100861</xdr:rowOff>
    </xdr:from>
    <xdr:to>
      <xdr:col>85</xdr:col>
      <xdr:colOff>127000</xdr:colOff>
      <xdr:row>76</xdr:row>
      <xdr:rowOff>105752</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5481300" y="13131061"/>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157456</xdr:rowOff>
    </xdr:from>
    <xdr:ext cx="599010" cy="259045"/>
    <xdr:sp macro="" textlink="">
      <xdr:nvSpPr>
        <xdr:cNvPr id="633" name="公債費平均値テキスト">
          <a:extLst>
            <a:ext uri="{FF2B5EF4-FFF2-40B4-BE49-F238E27FC236}">
              <a16:creationId xmlns:a16="http://schemas.microsoft.com/office/drawing/2014/main" id="{00000000-0008-0000-0600-000079020000}"/>
            </a:ext>
          </a:extLst>
        </xdr:cNvPr>
        <xdr:cNvSpPr txBox="1"/>
      </xdr:nvSpPr>
      <xdr:spPr>
        <a:xfrm>
          <a:off x="16370300" y="13187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7579</xdr:rowOff>
    </xdr:from>
    <xdr:to>
      <xdr:col>85</xdr:col>
      <xdr:colOff>177800</xdr:colOff>
      <xdr:row>77</xdr:row>
      <xdr:rowOff>109179</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6268700" y="13209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105752</xdr:rowOff>
    </xdr:from>
    <xdr:to>
      <xdr:col>81</xdr:col>
      <xdr:colOff>50800</xdr:colOff>
      <xdr:row>76</xdr:row>
      <xdr:rowOff>130414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4592300" y="13135952"/>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10638</xdr:rowOff>
    </xdr:from>
    <xdr:to>
      <xdr:col>81</xdr:col>
      <xdr:colOff>101600</xdr:colOff>
      <xdr:row>77</xdr:row>
      <xdr:rowOff>112238</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5430500" y="13212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77</xdr:row>
      <xdr:rowOff>103365</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181795" y="13305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130414</xdr:rowOff>
    </xdr:from>
    <xdr:to>
      <xdr:col>76</xdr:col>
      <xdr:colOff>114300</xdr:colOff>
      <xdr:row>77</xdr:row>
      <xdr:rowOff>71520</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3703300" y="13160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36632</xdr:rowOff>
    </xdr:from>
    <xdr:to>
      <xdr:col>76</xdr:col>
      <xdr:colOff>165100</xdr:colOff>
      <xdr:row>77</xdr:row>
      <xdr:rowOff>138232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4541500" y="1323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77</xdr:row>
      <xdr:rowOff>129359</xdr:rowOff>
    </xdr:from>
    <xdr:ext cx="59901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4292795" y="133310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71520</xdr:rowOff>
    </xdr:from>
    <xdr:to>
      <xdr:col>71</xdr:col>
      <xdr:colOff>177800</xdr:colOff>
      <xdr:row>77</xdr:row>
      <xdr:rowOff>92599</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2814300" y="13273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50507</xdr:rowOff>
    </xdr:from>
    <xdr:to>
      <xdr:col>72</xdr:col>
      <xdr:colOff>38100</xdr:colOff>
      <xdr:row>77</xdr:row>
      <xdr:rowOff>152107</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3652500" y="1325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77</xdr:row>
      <xdr:rowOff>143234</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403795" y="13344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58962</xdr:rowOff>
    </xdr:from>
    <xdr:to>
      <xdr:col>67</xdr:col>
      <xdr:colOff>101600</xdr:colOff>
      <xdr:row>77</xdr:row>
      <xdr:rowOff>160562</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2763500" y="132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151689</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514795" y="133533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50061</xdr:rowOff>
    </xdr:from>
    <xdr:to>
      <xdr:col>85</xdr:col>
      <xdr:colOff>177800</xdr:colOff>
      <xdr:row>76</xdr:row>
      <xdr:rowOff>151661</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6268700" y="1308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72938</xdr:rowOff>
    </xdr:from>
    <xdr:ext cx="599010" cy="259045"/>
    <xdr:sp macro="" textlink="">
      <xdr:nvSpPr>
        <xdr:cNvPr id="652" name="公債費該当値テキスト">
          <a:extLst>
            <a:ext uri="{FF2B5EF4-FFF2-40B4-BE49-F238E27FC236}">
              <a16:creationId xmlns:a16="http://schemas.microsoft.com/office/drawing/2014/main" id="{00000000-0008-0000-0600-00008C020000}"/>
            </a:ext>
          </a:extLst>
        </xdr:cNvPr>
        <xdr:cNvSpPr txBox="1"/>
      </xdr:nvSpPr>
      <xdr:spPr>
        <a:xfrm>
          <a:off x="16370300" y="12931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54952</xdr:rowOff>
    </xdr:from>
    <xdr:to>
      <xdr:col>81</xdr:col>
      <xdr:colOff>101600</xdr:colOff>
      <xdr:row>76</xdr:row>
      <xdr:rowOff>156552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5430500" y="130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1628</xdr:rowOff>
    </xdr:from>
    <xdr:ext cx="599010"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181795" y="12860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79614</xdr:rowOff>
    </xdr:from>
    <xdr:to>
      <xdr:col>76</xdr:col>
      <xdr:colOff>165100</xdr:colOff>
      <xdr:row>77</xdr:row>
      <xdr:rowOff>9764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4541500" y="13109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26290</xdr:rowOff>
    </xdr:from>
    <xdr:ext cx="599010"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4292795" y="12885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20720</xdr:rowOff>
    </xdr:from>
    <xdr:to>
      <xdr:col>72</xdr:col>
      <xdr:colOff>38100</xdr:colOff>
      <xdr:row>77</xdr:row>
      <xdr:rowOff>122320</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3652500" y="1322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138847</xdr:rowOff>
    </xdr:from>
    <xdr:ext cx="599010"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3403795" y="12997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41799</xdr:rowOff>
    </xdr:from>
    <xdr:to>
      <xdr:col>67</xdr:col>
      <xdr:colOff>101600</xdr:colOff>
      <xdr:row>77</xdr:row>
      <xdr:rowOff>143399</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2763500" y="13243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159926</xdr:rowOff>
    </xdr:from>
    <xdr:ext cx="599010"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514795" y="13018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94707</xdr:rowOff>
    </xdr:from>
    <xdr:to>
      <xdr:col>85</xdr:col>
      <xdr:colOff>126364</xdr:colOff>
      <xdr:row>99</xdr:row>
      <xdr:rowOff>35886</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525207"/>
          <a:ext cx="1269" cy="1484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39713</xdr:rowOff>
    </xdr:from>
    <xdr:ext cx="469744"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701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35886</xdr:rowOff>
    </xdr:from>
    <xdr:to>
      <xdr:col>86</xdr:col>
      <xdr:colOff>25400</xdr:colOff>
      <xdr:row>99</xdr:row>
      <xdr:rowOff>35886</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7009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41384</xdr:rowOff>
    </xdr:from>
    <xdr:ext cx="690189"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30043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94707</xdr:rowOff>
    </xdr:from>
    <xdr:to>
      <xdr:col>86</xdr:col>
      <xdr:colOff>25400</xdr:colOff>
      <xdr:row>90</xdr:row>
      <xdr:rowOff>94707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525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31401</xdr:rowOff>
    </xdr:from>
    <xdr:to>
      <xdr:col>85</xdr:col>
      <xdr:colOff>127000</xdr:colOff>
      <xdr:row>99</xdr:row>
      <xdr:rowOff>35886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7004951"/>
          <a:ext cx="838200" cy="4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45967</xdr:rowOff>
    </xdr:from>
    <xdr:ext cx="599010"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676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23090</xdr:rowOff>
    </xdr:from>
    <xdr:to>
      <xdr:col>85</xdr:col>
      <xdr:colOff>177800</xdr:colOff>
      <xdr:row>98</xdr:row>
      <xdr:rowOff>124690</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8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31401</xdr:rowOff>
    </xdr:from>
    <xdr:to>
      <xdr:col>81</xdr:col>
      <xdr:colOff>50800</xdr:colOff>
      <xdr:row>99</xdr:row>
      <xdr:rowOff>32007</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4592300" y="17004951"/>
          <a:ext cx="889000" cy="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14570</xdr:rowOff>
    </xdr:from>
    <xdr:to>
      <xdr:col>81</xdr:col>
      <xdr:colOff>101600</xdr:colOff>
      <xdr:row>98</xdr:row>
      <xdr:rowOff>116170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816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132697</xdr:rowOff>
    </xdr:from>
    <xdr:ext cx="59901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181795" y="1659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167291</xdr:rowOff>
    </xdr:from>
    <xdr:to>
      <xdr:col>76</xdr:col>
      <xdr:colOff>114300</xdr:colOff>
      <xdr:row>99</xdr:row>
      <xdr:rowOff>32007</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969391"/>
          <a:ext cx="889000" cy="36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167599</xdr:rowOff>
    </xdr:from>
    <xdr:to>
      <xdr:col>76</xdr:col>
      <xdr:colOff>165100</xdr:colOff>
      <xdr:row>98</xdr:row>
      <xdr:rowOff>97749</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98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114276</xdr:rowOff>
    </xdr:from>
    <xdr:ext cx="59901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292795" y="16573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167291</xdr:rowOff>
    </xdr:from>
    <xdr:to>
      <xdr:col>71</xdr:col>
      <xdr:colOff>177800</xdr:colOff>
      <xdr:row>99</xdr:row>
      <xdr:rowOff>31592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969391"/>
          <a:ext cx="889000" cy="35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62912</xdr:rowOff>
    </xdr:from>
    <xdr:to>
      <xdr:col>72</xdr:col>
      <xdr:colOff>38100</xdr:colOff>
      <xdr:row>98</xdr:row>
      <xdr:rowOff>164512</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865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9589</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640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79389</xdr:rowOff>
    </xdr:from>
    <xdr:to>
      <xdr:col>67</xdr:col>
      <xdr:colOff>101600</xdr:colOff>
      <xdr:row>99</xdr:row>
      <xdr:rowOff>9539</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881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26066</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65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156536</xdr:rowOff>
    </xdr:from>
    <xdr:to>
      <xdr:col>85</xdr:col>
      <xdr:colOff>177800</xdr:colOff>
      <xdr:row>99</xdr:row>
      <xdr:rowOff>86686</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958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71463</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873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152051</xdr:rowOff>
    </xdr:from>
    <xdr:to>
      <xdr:col>81</xdr:col>
      <xdr:colOff>101600</xdr:colOff>
      <xdr:row>99</xdr:row>
      <xdr:rowOff>82201</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95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73328</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7046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152657</xdr:rowOff>
    </xdr:from>
    <xdr:to>
      <xdr:col>76</xdr:col>
      <xdr:colOff>165100</xdr:colOff>
      <xdr:row>99</xdr:row>
      <xdr:rowOff>82807</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954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73934</xdr:rowOff>
    </xdr:from>
    <xdr:ext cx="469744"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57428" y="1704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116491</xdr:rowOff>
    </xdr:from>
    <xdr:to>
      <xdr:col>72</xdr:col>
      <xdr:colOff>38100</xdr:colOff>
      <xdr:row>99</xdr:row>
      <xdr:rowOff>46641</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918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37768</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7011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152242</xdr:rowOff>
    </xdr:from>
    <xdr:to>
      <xdr:col>67</xdr:col>
      <xdr:colOff>101600</xdr:colOff>
      <xdr:row>99</xdr:row>
      <xdr:rowOff>82392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95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73519</xdr:rowOff>
    </xdr:from>
    <xdr:ext cx="534377"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47111" y="17047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145339</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60289"/>
          <a:ext cx="1269" cy="1270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92016</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23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145339</xdr:rowOff>
    </xdr:from>
    <xdr:to>
      <xdr:col>116</xdr:col>
      <xdr:colOff>152400</xdr:colOff>
      <xdr:row>31</xdr:row>
      <xdr:rowOff>145339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602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119492</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4631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96615</xdr:rowOff>
    </xdr:from>
    <xdr:to>
      <xdr:col>116</xdr:col>
      <xdr:colOff>114300</xdr:colOff>
      <xdr:row>39</xdr:row>
      <xdr:rowOff>26765</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611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112599</xdr:rowOff>
    </xdr:from>
    <xdr:to>
      <xdr:col>112</xdr:col>
      <xdr:colOff>38100</xdr:colOff>
      <xdr:row>39</xdr:row>
      <xdr:rowOff>42749</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627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59275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402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117475</xdr:rowOff>
    </xdr:from>
    <xdr:to>
      <xdr:col>107</xdr:col>
      <xdr:colOff>101600</xdr:colOff>
      <xdr:row>39</xdr:row>
      <xdr:rowOff>47625</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64152</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40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117684</xdr:rowOff>
    </xdr:from>
    <xdr:to>
      <xdr:col>102</xdr:col>
      <xdr:colOff>165100</xdr:colOff>
      <xdr:row>39</xdr:row>
      <xdr:rowOff>47834</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632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64362</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408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144621</xdr:rowOff>
    </xdr:from>
    <xdr:to>
      <xdr:col>98</xdr:col>
      <xdr:colOff>38100</xdr:colOff>
      <xdr:row>39</xdr:row>
      <xdr:rowOff>74771</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65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91298</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6434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106032</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678532"/>
          <a:ext cx="1269" cy="1405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52709</xdr:rowOff>
    </xdr:from>
    <xdr:ext cx="599010"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453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153,682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106032</xdr:rowOff>
    </xdr:from>
    <xdr:to>
      <xdr:col>116</xdr:col>
      <xdr:colOff>152400</xdr:colOff>
      <xdr:row>50</xdr:row>
      <xdr:rowOff>106032</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678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126963</xdr:rowOff>
    </xdr:from>
    <xdr:to>
      <xdr:col>116</xdr:col>
      <xdr:colOff>63500</xdr:colOff>
      <xdr:row>58</xdr:row>
      <xdr:rowOff>130090</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71063"/>
          <a:ext cx="838200" cy="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41551</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142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18674</xdr:rowOff>
    </xdr:from>
    <xdr:to>
      <xdr:col>116</xdr:col>
      <xdr:colOff>114300</xdr:colOff>
      <xdr:row>58</xdr:row>
      <xdr:rowOff>120274</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62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130090</xdr:rowOff>
    </xdr:from>
    <xdr:to>
      <xdr:col>111</xdr:col>
      <xdr:colOff>177800</xdr:colOff>
      <xdr:row>58</xdr:row>
      <xdr:rowOff>130336</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20434300" y="10074190"/>
          <a:ext cx="889000" cy="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15912</xdr:rowOff>
    </xdr:from>
    <xdr:to>
      <xdr:col>112</xdr:col>
      <xdr:colOff>38100</xdr:colOff>
      <xdr:row>58</xdr:row>
      <xdr:rowOff>117512</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60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134039</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35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130336</xdr:rowOff>
    </xdr:from>
    <xdr:to>
      <xdr:col>107</xdr:col>
      <xdr:colOff>50800</xdr:colOff>
      <xdr:row>58</xdr:row>
      <xdr:rowOff>130693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74436"/>
          <a:ext cx="889000" cy="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16013</xdr:rowOff>
    </xdr:from>
    <xdr:to>
      <xdr:col>107</xdr:col>
      <xdr:colOff>101600</xdr:colOff>
      <xdr:row>58</xdr:row>
      <xdr:rowOff>117613</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6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134140</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35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130693</xdr:rowOff>
    </xdr:from>
    <xdr:to>
      <xdr:col>102</xdr:col>
      <xdr:colOff>114300</xdr:colOff>
      <xdr:row>58</xdr:row>
      <xdr:rowOff>130876</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8656300" y="10074793"/>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14459</xdr:rowOff>
    </xdr:from>
    <xdr:to>
      <xdr:col>102</xdr:col>
      <xdr:colOff>165100</xdr:colOff>
      <xdr:row>58</xdr:row>
      <xdr:rowOff>116059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58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132586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337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15839</xdr:rowOff>
    </xdr:from>
    <xdr:to>
      <xdr:col>98</xdr:col>
      <xdr:colOff>38100</xdr:colOff>
      <xdr:row>58</xdr:row>
      <xdr:rowOff>117439</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59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133966</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735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76163</xdr:rowOff>
    </xdr:from>
    <xdr:to>
      <xdr:col>116</xdr:col>
      <xdr:colOff>114300</xdr:colOff>
      <xdr:row>59</xdr:row>
      <xdr:rowOff>6313</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20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168552</xdr:rowOff>
    </xdr:from>
    <xdr:ext cx="469744"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41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79290</xdr:rowOff>
    </xdr:from>
    <xdr:to>
      <xdr:col>112</xdr:col>
      <xdr:colOff>38100</xdr:colOff>
      <xdr:row>59</xdr:row>
      <xdr:rowOff>9440</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2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567</xdr:rowOff>
    </xdr:from>
    <xdr:ext cx="469744"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088428" y="10116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79536</xdr:rowOff>
    </xdr:from>
    <xdr:to>
      <xdr:col>107</xdr:col>
      <xdr:colOff>101600</xdr:colOff>
      <xdr:row>59</xdr:row>
      <xdr:rowOff>9686</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23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813</xdr:rowOff>
    </xdr:from>
    <xdr:ext cx="469744"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199428" y="10116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79893</xdr:rowOff>
    </xdr:from>
    <xdr:to>
      <xdr:col>102</xdr:col>
      <xdr:colOff>165100</xdr:colOff>
      <xdr:row>59</xdr:row>
      <xdr:rowOff>10043</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23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1170</xdr:rowOff>
    </xdr:from>
    <xdr:ext cx="378565"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356017" y="101167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80076</xdr:rowOff>
    </xdr:from>
    <xdr:to>
      <xdr:col>98</xdr:col>
      <xdr:colOff>38100</xdr:colOff>
      <xdr:row>59</xdr:row>
      <xdr:rowOff>10226</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24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1353</xdr:rowOff>
    </xdr:from>
    <xdr:ext cx="378565"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67017" y="1011690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2" name="繰出金グラフ枠">
          <a:extLst>
            <a:ext uri="{FF2B5EF4-FFF2-40B4-BE49-F238E27FC236}">
              <a16:creationId xmlns:a16="http://schemas.microsoft.com/office/drawing/2014/main" id="{00000000-0008-0000-0600-000054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124921</xdr:rowOff>
    </xdr:from>
    <xdr:to>
      <xdr:col>116</xdr:col>
      <xdr:colOff>62864</xdr:colOff>
      <xdr:row>78</xdr:row>
      <xdr:rowOff>120731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2159595" y="12297871"/>
          <a:ext cx="1269" cy="1195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124558</xdr:rowOff>
    </xdr:from>
    <xdr:ext cx="534377" cy="259045"/>
    <xdr:sp macro="" textlink="">
      <xdr:nvSpPr>
        <xdr:cNvPr id="854" name="繰出金最小値テキスト">
          <a:extLst>
            <a:ext uri="{FF2B5EF4-FFF2-40B4-BE49-F238E27FC236}">
              <a16:creationId xmlns:a16="http://schemas.microsoft.com/office/drawing/2014/main" id="{00000000-0008-0000-0600-000056030000}"/>
            </a:ext>
          </a:extLst>
        </xdr:cNvPr>
        <xdr:cNvSpPr txBox="1"/>
      </xdr:nvSpPr>
      <xdr:spPr>
        <a:xfrm>
          <a:off x="22212300" y="13497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120731</xdr:rowOff>
    </xdr:from>
    <xdr:to>
      <xdr:col>116</xdr:col>
      <xdr:colOff>152400</xdr:colOff>
      <xdr:row>78</xdr:row>
      <xdr:rowOff>120731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349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71598</xdr:rowOff>
    </xdr:from>
    <xdr:ext cx="599010" cy="259045"/>
    <xdr:sp macro="" textlink="">
      <xdr:nvSpPr>
        <xdr:cNvPr id="856" name="繰出金最大値テキスト">
          <a:extLst>
            <a:ext uri="{FF2B5EF4-FFF2-40B4-BE49-F238E27FC236}">
              <a16:creationId xmlns:a16="http://schemas.microsoft.com/office/drawing/2014/main" id="{00000000-0008-0000-0600-000058030000}"/>
            </a:ext>
          </a:extLst>
        </xdr:cNvPr>
        <xdr:cNvSpPr txBox="1"/>
      </xdr:nvSpPr>
      <xdr:spPr>
        <a:xfrm>
          <a:off x="22212300" y="1207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124921</xdr:rowOff>
    </xdr:from>
    <xdr:to>
      <xdr:col>116</xdr:col>
      <xdr:colOff>152400</xdr:colOff>
      <xdr:row>71</xdr:row>
      <xdr:rowOff>124921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a:off x="22072600" y="12297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143963</xdr:rowOff>
    </xdr:from>
    <xdr:to>
      <xdr:col>116</xdr:col>
      <xdr:colOff>63500</xdr:colOff>
      <xdr:row>77</xdr:row>
      <xdr:rowOff>15193</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1323300" y="12831263"/>
          <a:ext cx="838200" cy="385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102168</xdr:rowOff>
    </xdr:from>
    <xdr:ext cx="599010" cy="259045"/>
    <xdr:sp macro="" textlink="">
      <xdr:nvSpPr>
        <xdr:cNvPr id="859" name="繰出金平均値テキスト">
          <a:extLst>
            <a:ext uri="{FF2B5EF4-FFF2-40B4-BE49-F238E27FC236}">
              <a16:creationId xmlns:a16="http://schemas.microsoft.com/office/drawing/2014/main" id="{00000000-0008-0000-0600-00005B030000}"/>
            </a:ext>
          </a:extLst>
        </xdr:cNvPr>
        <xdr:cNvSpPr txBox="1"/>
      </xdr:nvSpPr>
      <xdr:spPr>
        <a:xfrm>
          <a:off x="22212300" y="1296091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79291</xdr:rowOff>
    </xdr:from>
    <xdr:to>
      <xdr:col>116</xdr:col>
      <xdr:colOff>114300</xdr:colOff>
      <xdr:row>77</xdr:row>
      <xdr:rowOff>9441</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2110700" y="1310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116646</xdr:rowOff>
    </xdr:from>
    <xdr:to>
      <xdr:col>111</xdr:col>
      <xdr:colOff>177800</xdr:colOff>
      <xdr:row>74</xdr:row>
      <xdr:rowOff>143963</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0434300" y="12803946"/>
          <a:ext cx="889000" cy="27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60644</xdr:rowOff>
    </xdr:from>
    <xdr:to>
      <xdr:col>112</xdr:col>
      <xdr:colOff>38100</xdr:colOff>
      <xdr:row>76</xdr:row>
      <xdr:rowOff>162244</xdr:rowOff>
    </xdr:to>
    <xdr:sp macro="" textlink="">
      <xdr:nvSpPr>
        <xdr:cNvPr id="862" name="フローチャート: 判断 861">
          <a:extLst>
            <a:ext uri="{FF2B5EF4-FFF2-40B4-BE49-F238E27FC236}">
              <a16:creationId xmlns:a16="http://schemas.microsoft.com/office/drawing/2014/main" id="{00000000-0008-0000-0600-00005E030000}"/>
            </a:ext>
          </a:extLst>
        </xdr:cNvPr>
        <xdr:cNvSpPr/>
      </xdr:nvSpPr>
      <xdr:spPr>
        <a:xfrm>
          <a:off x="21272500" y="1309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76</xdr:row>
      <xdr:rowOff>153371</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3183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15536</xdr:rowOff>
    </xdr:from>
    <xdr:to>
      <xdr:col>107</xdr:col>
      <xdr:colOff>50800</xdr:colOff>
      <xdr:row>74</xdr:row>
      <xdr:rowOff>116646</xdr:rowOff>
    </xdr:to>
    <xdr:cxnSp macro="">
      <xdr:nvCxnSpPr>
        <xdr:cNvPr id="864" name="直線コネクタ 863">
          <a:extLst>
            <a:ext uri="{FF2B5EF4-FFF2-40B4-BE49-F238E27FC236}">
              <a16:creationId xmlns:a16="http://schemas.microsoft.com/office/drawing/2014/main" id="{00000000-0008-0000-0600-000060030000}"/>
            </a:ext>
          </a:extLst>
        </xdr:cNvPr>
        <xdr:cNvCxnSpPr/>
      </xdr:nvCxnSpPr>
      <xdr:spPr>
        <a:xfrm>
          <a:off x="19545300" y="12702836"/>
          <a:ext cx="889000" cy="101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81704</xdr:rowOff>
    </xdr:from>
    <xdr:to>
      <xdr:col>107</xdr:col>
      <xdr:colOff>101600</xdr:colOff>
      <xdr:row>77</xdr:row>
      <xdr:rowOff>11854</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20383500" y="13111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2981</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0134795" y="13204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73</xdr:row>
      <xdr:rowOff>161055</xdr:rowOff>
    </xdr:from>
    <xdr:to>
      <xdr:col>102</xdr:col>
      <xdr:colOff>114300</xdr:colOff>
      <xdr:row>74</xdr:row>
      <xdr:rowOff>15536</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656300" y="12676905"/>
          <a:ext cx="889000" cy="25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79744</xdr:rowOff>
    </xdr:from>
    <xdr:to>
      <xdr:col>102</xdr:col>
      <xdr:colOff>165100</xdr:colOff>
      <xdr:row>77</xdr:row>
      <xdr:rowOff>9894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9494500" y="13109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77</xdr:row>
      <xdr:rowOff>1021</xdr:rowOff>
    </xdr:from>
    <xdr:ext cx="59901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9245795" y="13202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87517</xdr:rowOff>
    </xdr:from>
    <xdr:to>
      <xdr:col>98</xdr:col>
      <xdr:colOff>38100</xdr:colOff>
      <xdr:row>77</xdr:row>
      <xdr:rowOff>17667</xdr:rowOff>
    </xdr:to>
    <xdr:sp macro="" textlink="">
      <xdr:nvSpPr>
        <xdr:cNvPr id="870" name="フローチャート: 判断 869">
          <a:extLst>
            <a:ext uri="{FF2B5EF4-FFF2-40B4-BE49-F238E27FC236}">
              <a16:creationId xmlns:a16="http://schemas.microsoft.com/office/drawing/2014/main" id="{00000000-0008-0000-0600-000066030000}"/>
            </a:ext>
          </a:extLst>
        </xdr:cNvPr>
        <xdr:cNvSpPr/>
      </xdr:nvSpPr>
      <xdr:spPr>
        <a:xfrm>
          <a:off x="18605500" y="1311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77</xdr:row>
      <xdr:rowOff>8794</xdr:rowOff>
    </xdr:from>
    <xdr:ext cx="59901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356795" y="132104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135843</xdr:rowOff>
    </xdr:from>
    <xdr:to>
      <xdr:col>116</xdr:col>
      <xdr:colOff>114300</xdr:colOff>
      <xdr:row>77</xdr:row>
      <xdr:rowOff>65993</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2110700" y="1316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114270</xdr:rowOff>
    </xdr:from>
    <xdr:ext cx="534377" cy="259045"/>
    <xdr:sp macro="" textlink="">
      <xdr:nvSpPr>
        <xdr:cNvPr id="878" name="繰出金該当値テキスト">
          <a:extLst>
            <a:ext uri="{FF2B5EF4-FFF2-40B4-BE49-F238E27FC236}">
              <a16:creationId xmlns:a16="http://schemas.microsoft.com/office/drawing/2014/main" id="{00000000-0008-0000-0600-00006E030000}"/>
            </a:ext>
          </a:extLst>
        </xdr:cNvPr>
        <xdr:cNvSpPr txBox="1"/>
      </xdr:nvSpPr>
      <xdr:spPr>
        <a:xfrm>
          <a:off x="22212300" y="13144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93163</xdr:rowOff>
    </xdr:from>
    <xdr:to>
      <xdr:col>112</xdr:col>
      <xdr:colOff>38100</xdr:colOff>
      <xdr:row>75</xdr:row>
      <xdr:rowOff>23313</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1272500" y="12780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39840</xdr:rowOff>
    </xdr:from>
    <xdr:ext cx="59901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1023795" y="12555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65846</xdr:rowOff>
    </xdr:from>
    <xdr:to>
      <xdr:col>107</xdr:col>
      <xdr:colOff>101600</xdr:colOff>
      <xdr:row>74</xdr:row>
      <xdr:rowOff>167446</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0383500" y="1275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73</xdr:row>
      <xdr:rowOff>12523</xdr:rowOff>
    </xdr:from>
    <xdr:ext cx="599010"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20134795" y="125283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73</xdr:row>
      <xdr:rowOff>136186</xdr:rowOff>
    </xdr:from>
    <xdr:to>
      <xdr:col>102</xdr:col>
      <xdr:colOff>165100</xdr:colOff>
      <xdr:row>74</xdr:row>
      <xdr:rowOff>66336</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9494500" y="12652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72</xdr:row>
      <xdr:rowOff>82863</xdr:rowOff>
    </xdr:from>
    <xdr:ext cx="599010"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9245795" y="12427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110255</xdr:rowOff>
    </xdr:from>
    <xdr:to>
      <xdr:col>98</xdr:col>
      <xdr:colOff>38100</xdr:colOff>
      <xdr:row>74</xdr:row>
      <xdr:rowOff>40405</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18605500" y="12626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72</xdr:row>
      <xdr:rowOff>56932</xdr:rowOff>
    </xdr:from>
    <xdr:ext cx="599010"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356795" y="12401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0" name="テキスト ボックス 899">
          <a:extLst>
            <a:ext uri="{FF2B5EF4-FFF2-40B4-BE49-F238E27FC236}">
              <a16:creationId xmlns:a16="http://schemas.microsoft.com/office/drawing/2014/main" id="{00000000-0008-0000-0600-000084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1" name="前年度繰上充用金グラフ枠">
          <a:extLst>
            <a:ext uri="{FF2B5EF4-FFF2-40B4-BE49-F238E27FC236}">
              <a16:creationId xmlns:a16="http://schemas.microsoft.com/office/drawing/2014/main" id="{00000000-0008-0000-0600-000085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3" name="前年度繰上充用金最小値テキスト">
          <a:extLst>
            <a:ext uri="{FF2B5EF4-FFF2-40B4-BE49-F238E27FC236}">
              <a16:creationId xmlns:a16="http://schemas.microsoft.com/office/drawing/2014/main" id="{00000000-0008-0000-0600-000087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5" name="前年度繰上充用金最大値テキスト">
          <a:extLst>
            <a:ext uri="{FF2B5EF4-FFF2-40B4-BE49-F238E27FC236}">
              <a16:creationId xmlns:a16="http://schemas.microsoft.com/office/drawing/2014/main" id="{00000000-0008-0000-0600-000089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8" name="前年度繰上充用金平均値テキスト">
          <a:extLst>
            <a:ext uri="{FF2B5EF4-FFF2-40B4-BE49-F238E27FC236}">
              <a16:creationId xmlns:a16="http://schemas.microsoft.com/office/drawing/2014/main" id="{00000000-0008-0000-0600-00008C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1" name="フローチャート: 判断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9" name="フローチャート: 判断 918">
          <a:extLst>
            <a:ext uri="{FF2B5EF4-FFF2-40B4-BE49-F238E27FC236}">
              <a16:creationId xmlns:a16="http://schemas.microsoft.com/office/drawing/2014/main" id="{00000000-0008-0000-0600-000097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7" name="前年度繰上充用金該当値テキスト">
          <a:extLst>
            <a:ext uri="{FF2B5EF4-FFF2-40B4-BE49-F238E27FC236}">
              <a16:creationId xmlns:a16="http://schemas.microsoft.com/office/drawing/2014/main" id="{00000000-0008-0000-0600-00009F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6" name="正方形/長方形 935">
          <a:extLst>
            <a:ext uri="{FF2B5EF4-FFF2-40B4-BE49-F238E27FC236}">
              <a16:creationId xmlns:a16="http://schemas.microsoft.com/office/drawing/2014/main" id="{00000000-0008-0000-0600-0000A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補助費等が過去５年間で最大値となったが、これは農業新規参入者支援が増加したことや農業担い手への支援が増加したこのとによるもの。</a:t>
          </a:r>
          <a:endParaRPr kumimoji="1" lang="en-US" altLang="ja-JP" sz="1300">
            <a:latin typeface="ＭＳ Ｐゴシック" panose="020B0600070205080204" pitchFamily="50" charset="-128"/>
            <a:ea typeface="ＭＳ Ｐゴシック" panose="020B0600070205080204" pitchFamily="50"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普通建設事業費（うち更新整備）も増加しているが、これは社総金事業に係る橋梁工事と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雪寒機械整備によるものと</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福島県昭和村</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1,120
1,115
209.46
2,642,536
2,435,817
146,239
1,523,479
1,797,517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85503</xdr:rowOff>
    </xdr:from>
    <xdr:to>
      <xdr:col>24</xdr:col>
      <xdr:colOff>62865</xdr:colOff>
      <xdr:row>38</xdr:row>
      <xdr:rowOff>45345</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229003"/>
          <a:ext cx="1270" cy="1331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49172</xdr:rowOff>
    </xdr:from>
    <xdr:ext cx="469744"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564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45345</xdr:rowOff>
    </xdr:from>
    <xdr:to>
      <xdr:col>24</xdr:col>
      <xdr:colOff>152400</xdr:colOff>
      <xdr:row>38</xdr:row>
      <xdr:rowOff>45345</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560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32180</xdr:rowOff>
    </xdr:from>
    <xdr:ext cx="534377"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00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78,845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85503</xdr:rowOff>
    </xdr:from>
    <xdr:to>
      <xdr:col>24</xdr:col>
      <xdr:colOff>152400</xdr:colOff>
      <xdr:row>30</xdr:row>
      <xdr:rowOff>85503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229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109277</xdr:rowOff>
    </xdr:from>
    <xdr:to>
      <xdr:col>24</xdr:col>
      <xdr:colOff>63500</xdr:colOff>
      <xdr:row>35</xdr:row>
      <xdr:rowOff>126003</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110027"/>
          <a:ext cx="838200" cy="16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138250</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310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159823</xdr:rowOff>
    </xdr:from>
    <xdr:to>
      <xdr:col>24</xdr:col>
      <xdr:colOff>114300</xdr:colOff>
      <xdr:row>37</xdr:row>
      <xdr:rowOff>89973</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332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126003</xdr:rowOff>
    </xdr:from>
    <xdr:to>
      <xdr:col>19</xdr:col>
      <xdr:colOff>177800</xdr:colOff>
      <xdr:row>35</xdr:row>
      <xdr:rowOff>149816</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2908300" y="6126753"/>
          <a:ext cx="889000" cy="23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164967</xdr:rowOff>
    </xdr:from>
    <xdr:to>
      <xdr:col>20</xdr:col>
      <xdr:colOff>38100</xdr:colOff>
      <xdr:row>37</xdr:row>
      <xdr:rowOff>95117</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337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86244</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429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149816</xdr:rowOff>
    </xdr:from>
    <xdr:to>
      <xdr:col>15</xdr:col>
      <xdr:colOff>50800</xdr:colOff>
      <xdr:row>35</xdr:row>
      <xdr:rowOff>154730</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150566"/>
          <a:ext cx="889000" cy="4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7290</xdr:rowOff>
    </xdr:from>
    <xdr:to>
      <xdr:col>15</xdr:col>
      <xdr:colOff>101600</xdr:colOff>
      <xdr:row>37</xdr:row>
      <xdr:rowOff>108890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350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100017</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443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127241</xdr:rowOff>
    </xdr:from>
    <xdr:to>
      <xdr:col>10</xdr:col>
      <xdr:colOff>114300</xdr:colOff>
      <xdr:row>35</xdr:row>
      <xdr:rowOff>154730</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127991"/>
          <a:ext cx="889000" cy="2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9461</xdr:rowOff>
    </xdr:from>
    <xdr:to>
      <xdr:col>10</xdr:col>
      <xdr:colOff>165100</xdr:colOff>
      <xdr:row>37</xdr:row>
      <xdr:rowOff>111061</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35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102188</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44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170129</xdr:rowOff>
    </xdr:from>
    <xdr:to>
      <xdr:col>6</xdr:col>
      <xdr:colOff>38100</xdr:colOff>
      <xdr:row>37</xdr:row>
      <xdr:rowOff>100279</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342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91406</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435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58477</xdr:rowOff>
    </xdr:from>
    <xdr:to>
      <xdr:col>24</xdr:col>
      <xdr:colOff>114300</xdr:colOff>
      <xdr:row>35</xdr:row>
      <xdr:rowOff>160077</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059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81354</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5910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75203</xdr:rowOff>
    </xdr:from>
    <xdr:to>
      <xdr:col>20</xdr:col>
      <xdr:colOff>38100</xdr:colOff>
      <xdr:row>36</xdr:row>
      <xdr:rowOff>5353</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075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21880</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585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99016</xdr:rowOff>
    </xdr:from>
    <xdr:to>
      <xdr:col>15</xdr:col>
      <xdr:colOff>101600</xdr:colOff>
      <xdr:row>36</xdr:row>
      <xdr:rowOff>29166</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099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45693</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5874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103930</xdr:rowOff>
    </xdr:from>
    <xdr:to>
      <xdr:col>10</xdr:col>
      <xdr:colOff>165100</xdr:colOff>
      <xdr:row>36</xdr:row>
      <xdr:rowOff>34080</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10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50607</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5879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76441</xdr:rowOff>
    </xdr:from>
    <xdr:to>
      <xdr:col>6</xdr:col>
      <xdr:colOff>38100</xdr:colOff>
      <xdr:row>36</xdr:row>
      <xdr:rowOff>6591</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0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23118</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5852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25400</xdr:rowOff>
    </xdr:from>
    <xdr:to>
      <xdr:col>28</xdr:col>
      <xdr:colOff>114300</xdr:colOff>
      <xdr:row>58</xdr:row>
      <xdr:rowOff>25400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54627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7" name="総務費グラフ枠">
          <a:extLst>
            <a:ext uri="{FF2B5EF4-FFF2-40B4-BE49-F238E27FC236}">
              <a16:creationId xmlns:a16="http://schemas.microsoft.com/office/drawing/2014/main" id="{00000000-0008-0000-0700-00006B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7341</xdr:rowOff>
    </xdr:from>
    <xdr:to>
      <xdr:col>24</xdr:col>
      <xdr:colOff>62865</xdr:colOff>
      <xdr:row>57</xdr:row>
      <xdr:rowOff>123270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flipV="1">
          <a:off x="4633595" y="8751291"/>
          <a:ext cx="1270" cy="11446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127097</xdr:rowOff>
    </xdr:from>
    <xdr:ext cx="599010" cy="259045"/>
    <xdr:sp macro="" textlink="">
      <xdr:nvSpPr>
        <xdr:cNvPr id="109" name="総務費最小値テキスト">
          <a:extLst>
            <a:ext uri="{FF2B5EF4-FFF2-40B4-BE49-F238E27FC236}">
              <a16:creationId xmlns:a16="http://schemas.microsoft.com/office/drawing/2014/main" id="{00000000-0008-0000-0700-00006D000000}"/>
            </a:ext>
          </a:extLst>
        </xdr:cNvPr>
        <xdr:cNvSpPr txBox="1"/>
      </xdr:nvSpPr>
      <xdr:spPr>
        <a:xfrm>
          <a:off x="4686300" y="9899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123270</xdr:rowOff>
    </xdr:from>
    <xdr:to>
      <xdr:col>24</xdr:col>
      <xdr:colOff>152400</xdr:colOff>
      <xdr:row>57</xdr:row>
      <xdr:rowOff>123270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4546600" y="989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125468</xdr:rowOff>
    </xdr:from>
    <xdr:ext cx="690189" cy="259045"/>
    <xdr:sp macro="" textlink="">
      <xdr:nvSpPr>
        <xdr:cNvPr id="111" name="総務費最大値テキスト">
          <a:extLst>
            <a:ext uri="{FF2B5EF4-FFF2-40B4-BE49-F238E27FC236}">
              <a16:creationId xmlns:a16="http://schemas.microsoft.com/office/drawing/2014/main" id="{00000000-0008-0000-0700-00006F000000}"/>
            </a:ext>
          </a:extLst>
        </xdr:cNvPr>
        <xdr:cNvSpPr txBox="1"/>
      </xdr:nvSpPr>
      <xdr:spPr>
        <a:xfrm>
          <a:off x="4686300" y="852651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2,131,600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7341</xdr:rowOff>
    </xdr:from>
    <xdr:to>
      <xdr:col>24</xdr:col>
      <xdr:colOff>152400</xdr:colOff>
      <xdr:row>51</xdr:row>
      <xdr:rowOff>7341</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8751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152943</xdr:rowOff>
    </xdr:from>
    <xdr:to>
      <xdr:col>24</xdr:col>
      <xdr:colOff>63500</xdr:colOff>
      <xdr:row>56</xdr:row>
      <xdr:rowOff>161490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3797300" y="9582693"/>
          <a:ext cx="838200" cy="179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90219</xdr:rowOff>
    </xdr:from>
    <xdr:ext cx="599010" cy="259045"/>
    <xdr:sp macro="" textlink="">
      <xdr:nvSpPr>
        <xdr:cNvPr id="114" name="総務費平均値テキスト">
          <a:extLst>
            <a:ext uri="{FF2B5EF4-FFF2-40B4-BE49-F238E27FC236}">
              <a16:creationId xmlns:a16="http://schemas.microsoft.com/office/drawing/2014/main" id="{00000000-0008-0000-0700-000072000000}"/>
            </a:ext>
          </a:extLst>
        </xdr:cNvPr>
        <xdr:cNvSpPr txBox="1"/>
      </xdr:nvSpPr>
      <xdr:spPr>
        <a:xfrm>
          <a:off x="4686300" y="96914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111792</xdr:rowOff>
    </xdr:from>
    <xdr:to>
      <xdr:col>24</xdr:col>
      <xdr:colOff>114300</xdr:colOff>
      <xdr:row>57</xdr:row>
      <xdr:rowOff>41942</xdr:rowOff>
    </xdr:to>
    <xdr:sp macro="" textlink="">
      <xdr:nvSpPr>
        <xdr:cNvPr id="115" name="フローチャート: 判断 114">
          <a:extLst>
            <a:ext uri="{FF2B5EF4-FFF2-40B4-BE49-F238E27FC236}">
              <a16:creationId xmlns:a16="http://schemas.microsoft.com/office/drawing/2014/main" id="{00000000-0008-0000-0700-000073000000}"/>
            </a:ext>
          </a:extLst>
        </xdr:cNvPr>
        <xdr:cNvSpPr/>
      </xdr:nvSpPr>
      <xdr:spPr>
        <a:xfrm>
          <a:off x="4584700" y="971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161490</xdr:rowOff>
    </xdr:from>
    <xdr:to>
      <xdr:col>19</xdr:col>
      <xdr:colOff>177800</xdr:colOff>
      <xdr:row>57</xdr:row>
      <xdr:rowOff>11881</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2908300" y="9762690"/>
          <a:ext cx="889000" cy="21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100198</xdr:rowOff>
    </xdr:from>
    <xdr:to>
      <xdr:col>20</xdr:col>
      <xdr:colOff>38100</xdr:colOff>
      <xdr:row>57</xdr:row>
      <xdr:rowOff>30348</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3746500" y="9701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46875</xdr:rowOff>
    </xdr:from>
    <xdr:ext cx="599010" cy="259045"/>
    <xdr:sp macro="" textlink="">
      <xdr:nvSpPr>
        <xdr:cNvPr id="118" name="テキスト ボックス 117">
          <a:extLst>
            <a:ext uri="{FF2B5EF4-FFF2-40B4-BE49-F238E27FC236}">
              <a16:creationId xmlns:a16="http://schemas.microsoft.com/office/drawing/2014/main" id="{00000000-0008-0000-0700-000076000000}"/>
            </a:ext>
          </a:extLst>
        </xdr:cNvPr>
        <xdr:cNvSpPr txBox="1"/>
      </xdr:nvSpPr>
      <xdr:spPr>
        <a:xfrm>
          <a:off x="3497795" y="9476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101789</xdr:rowOff>
    </xdr:from>
    <xdr:to>
      <xdr:col>15</xdr:col>
      <xdr:colOff>50800</xdr:colOff>
      <xdr:row>57</xdr:row>
      <xdr:rowOff>11881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019300" y="9702989"/>
          <a:ext cx="889000" cy="8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106280</xdr:rowOff>
    </xdr:from>
    <xdr:to>
      <xdr:col>15</xdr:col>
      <xdr:colOff>101600</xdr:colOff>
      <xdr:row>57</xdr:row>
      <xdr:rowOff>36430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2857500" y="97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52957</xdr:rowOff>
    </xdr:from>
    <xdr:ext cx="599010"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2608795" y="9482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101789</xdr:rowOff>
    </xdr:from>
    <xdr:to>
      <xdr:col>10</xdr:col>
      <xdr:colOff>114300</xdr:colOff>
      <xdr:row>56</xdr:row>
      <xdr:rowOff>156790</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1130300" y="9702989"/>
          <a:ext cx="889000" cy="55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76960</xdr:rowOff>
    </xdr:from>
    <xdr:to>
      <xdr:col>10</xdr:col>
      <xdr:colOff>165100</xdr:colOff>
      <xdr:row>57</xdr:row>
      <xdr:rowOff>7110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1968500" y="967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169687</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1719795" y="97708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155642</xdr:rowOff>
    </xdr:from>
    <xdr:to>
      <xdr:col>6</xdr:col>
      <xdr:colOff>38100</xdr:colOff>
      <xdr:row>57</xdr:row>
      <xdr:rowOff>85792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079500" y="9756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76919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830795" y="98495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102143</xdr:rowOff>
    </xdr:from>
    <xdr:to>
      <xdr:col>24</xdr:col>
      <xdr:colOff>114300</xdr:colOff>
      <xdr:row>56</xdr:row>
      <xdr:rowOff>32293</xdr:rowOff>
    </xdr:to>
    <xdr:sp macro="" textlink="">
      <xdr:nvSpPr>
        <xdr:cNvPr id="132" name="楕円 131">
          <a:extLst>
            <a:ext uri="{FF2B5EF4-FFF2-40B4-BE49-F238E27FC236}">
              <a16:creationId xmlns:a16="http://schemas.microsoft.com/office/drawing/2014/main" id="{00000000-0008-0000-0700-000084000000}"/>
            </a:ext>
          </a:extLst>
        </xdr:cNvPr>
        <xdr:cNvSpPr/>
      </xdr:nvSpPr>
      <xdr:spPr>
        <a:xfrm>
          <a:off x="4584700" y="9531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125020</xdr:rowOff>
    </xdr:from>
    <xdr:ext cx="599010" cy="259045"/>
    <xdr:sp macro="" textlink="">
      <xdr:nvSpPr>
        <xdr:cNvPr id="133" name="総務費該当値テキスト">
          <a:extLst>
            <a:ext uri="{FF2B5EF4-FFF2-40B4-BE49-F238E27FC236}">
              <a16:creationId xmlns:a16="http://schemas.microsoft.com/office/drawing/2014/main" id="{00000000-0008-0000-0700-000085000000}"/>
            </a:ext>
          </a:extLst>
        </xdr:cNvPr>
        <xdr:cNvSpPr txBox="1"/>
      </xdr:nvSpPr>
      <xdr:spPr>
        <a:xfrm>
          <a:off x="4686300" y="9383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676,828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110690</xdr:rowOff>
    </xdr:from>
    <xdr:to>
      <xdr:col>20</xdr:col>
      <xdr:colOff>38100</xdr:colOff>
      <xdr:row>57</xdr:row>
      <xdr:rowOff>40840</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3746500" y="971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31967</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3497795" y="980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132531</xdr:rowOff>
    </xdr:from>
    <xdr:to>
      <xdr:col>15</xdr:col>
      <xdr:colOff>101600</xdr:colOff>
      <xdr:row>57</xdr:row>
      <xdr:rowOff>62681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2857500" y="97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53808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608795" y="9826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50989</xdr:rowOff>
    </xdr:from>
    <xdr:to>
      <xdr:col>10</xdr:col>
      <xdr:colOff>165100</xdr:colOff>
      <xdr:row>56</xdr:row>
      <xdr:rowOff>152589</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1968500" y="965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169116</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719795" y="9427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105990</xdr:rowOff>
    </xdr:from>
    <xdr:to>
      <xdr:col>6</xdr:col>
      <xdr:colOff>38100</xdr:colOff>
      <xdr:row>57</xdr:row>
      <xdr:rowOff>36140</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079500" y="970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52667</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830795" y="94824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2" name="正方形/長方形 141">
          <a:extLst>
            <a:ext uri="{FF2B5EF4-FFF2-40B4-BE49-F238E27FC236}">
              <a16:creationId xmlns:a16="http://schemas.microsoft.com/office/drawing/2014/main" id="{00000000-0008-0000-0700-00008E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3" name="正方形/長方形 142">
          <a:extLst>
            <a:ext uri="{FF2B5EF4-FFF2-40B4-BE49-F238E27FC236}">
              <a16:creationId xmlns:a16="http://schemas.microsoft.com/office/drawing/2014/main" id="{00000000-0008-0000-0700-00008F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1" name="直線コネクタ 150">
          <a:extLst>
            <a:ext uri="{FF2B5EF4-FFF2-40B4-BE49-F238E27FC236}">
              <a16:creationId xmlns:a16="http://schemas.microsoft.com/office/drawing/2014/main" id="{00000000-0008-0000-0700-000097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2" name="直線コネクタ 151">
          <a:extLst>
            <a:ext uri="{FF2B5EF4-FFF2-40B4-BE49-F238E27FC236}">
              <a16:creationId xmlns:a16="http://schemas.microsoft.com/office/drawing/2014/main" id="{00000000-0008-0000-0700-000098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37543</xdr:rowOff>
    </xdr:from>
    <xdr:to>
      <xdr:col>24</xdr:col>
      <xdr:colOff>62865</xdr:colOff>
      <xdr:row>77</xdr:row>
      <xdr:rowOff>124182</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flipV="1">
          <a:off x="4633595" y="12210493"/>
          <a:ext cx="1270" cy="11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128009</xdr:rowOff>
    </xdr:from>
    <xdr:ext cx="599010" cy="259045"/>
    <xdr:sp macro="" textlink="">
      <xdr:nvSpPr>
        <xdr:cNvPr id="166" name="民生費最小値テキスト">
          <a:extLst>
            <a:ext uri="{FF2B5EF4-FFF2-40B4-BE49-F238E27FC236}">
              <a16:creationId xmlns:a16="http://schemas.microsoft.com/office/drawing/2014/main" id="{00000000-0008-0000-0700-0000A6000000}"/>
            </a:ext>
          </a:extLst>
        </xdr:cNvPr>
        <xdr:cNvSpPr txBox="1"/>
      </xdr:nvSpPr>
      <xdr:spPr>
        <a:xfrm>
          <a:off x="4686300" y="133296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124182</xdr:rowOff>
    </xdr:from>
    <xdr:to>
      <xdr:col>24</xdr:col>
      <xdr:colOff>152400</xdr:colOff>
      <xdr:row>77</xdr:row>
      <xdr:rowOff>124182</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4546600" y="13325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155670</xdr:rowOff>
    </xdr:from>
    <xdr:ext cx="599010" cy="259045"/>
    <xdr:sp macro="" textlink="">
      <xdr:nvSpPr>
        <xdr:cNvPr id="168" name="民生費最大値テキスト">
          <a:extLst>
            <a:ext uri="{FF2B5EF4-FFF2-40B4-BE49-F238E27FC236}">
              <a16:creationId xmlns:a16="http://schemas.microsoft.com/office/drawing/2014/main" id="{00000000-0008-0000-0700-0000A8000000}"/>
            </a:ext>
          </a:extLst>
        </xdr:cNvPr>
        <xdr:cNvSpPr txBox="1"/>
      </xdr:nvSpPr>
      <xdr:spPr>
        <a:xfrm>
          <a:off x="4686300" y="11985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723,626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37543</xdr:rowOff>
    </xdr:from>
    <xdr:to>
      <xdr:col>24</xdr:col>
      <xdr:colOff>152400</xdr:colOff>
      <xdr:row>71</xdr:row>
      <xdr:rowOff>37543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22104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168108</xdr:rowOff>
    </xdr:from>
    <xdr:to>
      <xdr:col>24</xdr:col>
      <xdr:colOff>63500</xdr:colOff>
      <xdr:row>75</xdr:row>
      <xdr:rowOff>169188</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flipV="1">
          <a:off x="3797300" y="13026858"/>
          <a:ext cx="838200" cy="1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137876</xdr:rowOff>
    </xdr:from>
    <xdr:ext cx="599010" cy="259045"/>
    <xdr:sp macro="" textlink="">
      <xdr:nvSpPr>
        <xdr:cNvPr id="171" name="民生費平均値テキスト">
          <a:extLst>
            <a:ext uri="{FF2B5EF4-FFF2-40B4-BE49-F238E27FC236}">
              <a16:creationId xmlns:a16="http://schemas.microsoft.com/office/drawing/2014/main" id="{00000000-0008-0000-0700-0000AB000000}"/>
            </a:ext>
          </a:extLst>
        </xdr:cNvPr>
        <xdr:cNvSpPr txBox="1"/>
      </xdr:nvSpPr>
      <xdr:spPr>
        <a:xfrm>
          <a:off x="4686300" y="12996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272,966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159449</xdr:rowOff>
    </xdr:from>
    <xdr:to>
      <xdr:col>24</xdr:col>
      <xdr:colOff>114300</xdr:colOff>
      <xdr:row>76</xdr:row>
      <xdr:rowOff>89599</xdr:rowOff>
    </xdr:to>
    <xdr:sp macro="" textlink="">
      <xdr:nvSpPr>
        <xdr:cNvPr id="172" name="フローチャート: 判断 171">
          <a:extLst>
            <a:ext uri="{FF2B5EF4-FFF2-40B4-BE49-F238E27FC236}">
              <a16:creationId xmlns:a16="http://schemas.microsoft.com/office/drawing/2014/main" id="{00000000-0008-0000-0700-0000AC000000}"/>
            </a:ext>
          </a:extLst>
        </xdr:cNvPr>
        <xdr:cNvSpPr/>
      </xdr:nvSpPr>
      <xdr:spPr>
        <a:xfrm>
          <a:off x="4584700" y="13018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169188</xdr:rowOff>
    </xdr:from>
    <xdr:to>
      <xdr:col>19</xdr:col>
      <xdr:colOff>177800</xdr:colOff>
      <xdr:row>76</xdr:row>
      <xdr:rowOff>17884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2908300" y="13027938"/>
          <a:ext cx="889000" cy="20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27898</xdr:rowOff>
    </xdr:from>
    <xdr:to>
      <xdr:col>20</xdr:col>
      <xdr:colOff>38100</xdr:colOff>
      <xdr:row>76</xdr:row>
      <xdr:rowOff>129498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3746500" y="13058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120625</xdr:rowOff>
    </xdr:from>
    <xdr:ext cx="599010" cy="259045"/>
    <xdr:sp macro="" textlink="">
      <xdr:nvSpPr>
        <xdr:cNvPr id="175" name="テキスト ボックス 174">
          <a:extLst>
            <a:ext uri="{FF2B5EF4-FFF2-40B4-BE49-F238E27FC236}">
              <a16:creationId xmlns:a16="http://schemas.microsoft.com/office/drawing/2014/main" id="{00000000-0008-0000-0700-0000AF000000}"/>
            </a:ext>
          </a:extLst>
        </xdr:cNvPr>
        <xdr:cNvSpPr txBox="1"/>
      </xdr:nvSpPr>
      <xdr:spPr>
        <a:xfrm>
          <a:off x="3497795" y="13150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17884</xdr:rowOff>
    </xdr:from>
    <xdr:to>
      <xdr:col>15</xdr:col>
      <xdr:colOff>50800</xdr:colOff>
      <xdr:row>76</xdr:row>
      <xdr:rowOff>47430</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2019300" y="13048084"/>
          <a:ext cx="889000" cy="29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17928</xdr:rowOff>
    </xdr:from>
    <xdr:to>
      <xdr:col>15</xdr:col>
      <xdr:colOff>101600</xdr:colOff>
      <xdr:row>76</xdr:row>
      <xdr:rowOff>119528</xdr:rowOff>
    </xdr:to>
    <xdr:sp macro="" textlink="">
      <xdr:nvSpPr>
        <xdr:cNvPr id="177" name="フローチャート: 判断 176">
          <a:extLst>
            <a:ext uri="{FF2B5EF4-FFF2-40B4-BE49-F238E27FC236}">
              <a16:creationId xmlns:a16="http://schemas.microsoft.com/office/drawing/2014/main" id="{00000000-0008-0000-0700-0000B1000000}"/>
            </a:ext>
          </a:extLst>
        </xdr:cNvPr>
        <xdr:cNvSpPr/>
      </xdr:nvSpPr>
      <xdr:spPr>
        <a:xfrm>
          <a:off x="2857500" y="1304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110655</xdr:rowOff>
    </xdr:from>
    <xdr:ext cx="599010" cy="259045"/>
    <xdr:sp macro="" textlink="">
      <xdr:nvSpPr>
        <xdr:cNvPr id="178" name="テキスト ボックス 177">
          <a:extLst>
            <a:ext uri="{FF2B5EF4-FFF2-40B4-BE49-F238E27FC236}">
              <a16:creationId xmlns:a16="http://schemas.microsoft.com/office/drawing/2014/main" id="{00000000-0008-0000-0700-0000B2000000}"/>
            </a:ext>
          </a:extLst>
        </xdr:cNvPr>
        <xdr:cNvSpPr txBox="1"/>
      </xdr:nvSpPr>
      <xdr:spPr>
        <a:xfrm>
          <a:off x="2608795" y="13140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154910</xdr:rowOff>
    </xdr:from>
    <xdr:to>
      <xdr:col>10</xdr:col>
      <xdr:colOff>114300</xdr:colOff>
      <xdr:row>76</xdr:row>
      <xdr:rowOff>47430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1130300" y="13013660"/>
          <a:ext cx="889000" cy="6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59427</xdr:rowOff>
    </xdr:from>
    <xdr:to>
      <xdr:col>10</xdr:col>
      <xdr:colOff>165100</xdr:colOff>
      <xdr:row>76</xdr:row>
      <xdr:rowOff>161027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1968500" y="13089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152154</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1719795" y="13182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92946</xdr:rowOff>
    </xdr:from>
    <xdr:to>
      <xdr:col>6</xdr:col>
      <xdr:colOff>38100</xdr:colOff>
      <xdr:row>77</xdr:row>
      <xdr:rowOff>23096</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079500" y="13123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14223</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830795" y="13215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117308</xdr:rowOff>
    </xdr:from>
    <xdr:to>
      <xdr:col>24</xdr:col>
      <xdr:colOff>114300</xdr:colOff>
      <xdr:row>76</xdr:row>
      <xdr:rowOff>47458</xdr:rowOff>
    </xdr:to>
    <xdr:sp macro="" textlink="">
      <xdr:nvSpPr>
        <xdr:cNvPr id="189" name="楕円 188">
          <a:extLst>
            <a:ext uri="{FF2B5EF4-FFF2-40B4-BE49-F238E27FC236}">
              <a16:creationId xmlns:a16="http://schemas.microsoft.com/office/drawing/2014/main" id="{00000000-0008-0000-0700-0000BD000000}"/>
            </a:ext>
          </a:extLst>
        </xdr:cNvPr>
        <xdr:cNvSpPr/>
      </xdr:nvSpPr>
      <xdr:spPr>
        <a:xfrm>
          <a:off x="4584700" y="1297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140185</xdr:rowOff>
    </xdr:from>
    <xdr:ext cx="599010" cy="259045"/>
    <xdr:sp macro="" textlink="">
      <xdr:nvSpPr>
        <xdr:cNvPr id="190" name="民生費該当値テキスト">
          <a:extLst>
            <a:ext uri="{FF2B5EF4-FFF2-40B4-BE49-F238E27FC236}">
              <a16:creationId xmlns:a16="http://schemas.microsoft.com/office/drawing/2014/main" id="{00000000-0008-0000-0700-0000BE000000}"/>
            </a:ext>
          </a:extLst>
        </xdr:cNvPr>
        <xdr:cNvSpPr txBox="1"/>
      </xdr:nvSpPr>
      <xdr:spPr>
        <a:xfrm>
          <a:off x="4686300" y="12827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118387</xdr:rowOff>
    </xdr:from>
    <xdr:to>
      <xdr:col>20</xdr:col>
      <xdr:colOff>38100</xdr:colOff>
      <xdr:row>76</xdr:row>
      <xdr:rowOff>48537</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3746500" y="12977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65064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497795" y="12752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138535</xdr:rowOff>
    </xdr:from>
    <xdr:to>
      <xdr:col>15</xdr:col>
      <xdr:colOff>101600</xdr:colOff>
      <xdr:row>76</xdr:row>
      <xdr:rowOff>68684</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2857500" y="1299728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85212</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608795" y="127725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168080</xdr:rowOff>
    </xdr:from>
    <xdr:to>
      <xdr:col>10</xdr:col>
      <xdr:colOff>165100</xdr:colOff>
      <xdr:row>76</xdr:row>
      <xdr:rowOff>98230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1968500" y="13026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114757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719795" y="128020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104109</xdr:rowOff>
    </xdr:from>
    <xdr:to>
      <xdr:col>6</xdr:col>
      <xdr:colOff>38100</xdr:colOff>
      <xdr:row>76</xdr:row>
      <xdr:rowOff>34258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079500" y="1296285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50786</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830795" y="12738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161575</xdr:rowOff>
    </xdr:from>
    <xdr:to>
      <xdr:col>24</xdr:col>
      <xdr:colOff>62865</xdr:colOff>
      <xdr:row>98</xdr:row>
      <xdr:rowOff>138088</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20625"/>
          <a:ext cx="1270" cy="15195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141915</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944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138088</xdr:rowOff>
    </xdr:from>
    <xdr:to>
      <xdr:col>24</xdr:col>
      <xdr:colOff>152400</xdr:colOff>
      <xdr:row>98</xdr:row>
      <xdr:rowOff>138088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940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108252</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19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838,517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161575</xdr:rowOff>
    </xdr:from>
    <xdr:to>
      <xdr:col>24</xdr:col>
      <xdr:colOff>152400</xdr:colOff>
      <xdr:row>89</xdr:row>
      <xdr:rowOff>161575</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167825</xdr:rowOff>
    </xdr:from>
    <xdr:to>
      <xdr:col>24</xdr:col>
      <xdr:colOff>63500</xdr:colOff>
      <xdr:row>98</xdr:row>
      <xdr:rowOff>5001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798475"/>
          <a:ext cx="838200" cy="8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77250</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36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54373</xdr:rowOff>
    </xdr:from>
    <xdr:to>
      <xdr:col>24</xdr:col>
      <xdr:colOff>114300</xdr:colOff>
      <xdr:row>97</xdr:row>
      <xdr:rowOff>155973</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68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5001</xdr:rowOff>
    </xdr:from>
    <xdr:to>
      <xdr:col>19</xdr:col>
      <xdr:colOff>177800</xdr:colOff>
      <xdr:row>98</xdr:row>
      <xdr:rowOff>48416</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807101"/>
          <a:ext cx="889000" cy="4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78777</xdr:rowOff>
    </xdr:from>
    <xdr:to>
      <xdr:col>20</xdr:col>
      <xdr:colOff>38100</xdr:colOff>
      <xdr:row>98</xdr:row>
      <xdr:rowOff>8927</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70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25454</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484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48416</xdr:rowOff>
    </xdr:from>
    <xdr:to>
      <xdr:col>15</xdr:col>
      <xdr:colOff>50800</xdr:colOff>
      <xdr:row>98</xdr:row>
      <xdr:rowOff>64768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850516"/>
          <a:ext cx="889000" cy="16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86278</xdr:rowOff>
    </xdr:from>
    <xdr:to>
      <xdr:col>15</xdr:col>
      <xdr:colOff>101600</xdr:colOff>
      <xdr:row>98</xdr:row>
      <xdr:rowOff>16428</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716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32955</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4921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35902</xdr:rowOff>
    </xdr:from>
    <xdr:to>
      <xdr:col>10</xdr:col>
      <xdr:colOff>114300</xdr:colOff>
      <xdr:row>98</xdr:row>
      <xdr:rowOff>64768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838002"/>
          <a:ext cx="889000" cy="28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94886</xdr:rowOff>
    </xdr:from>
    <xdr:to>
      <xdr:col>10</xdr:col>
      <xdr:colOff>165100</xdr:colOff>
      <xdr:row>98</xdr:row>
      <xdr:rowOff>25036</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725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41563</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5007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121571</xdr:rowOff>
    </xdr:from>
    <xdr:to>
      <xdr:col>6</xdr:col>
      <xdr:colOff>38100</xdr:colOff>
      <xdr:row>98</xdr:row>
      <xdr:rowOff>51721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7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68248</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527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117025</xdr:rowOff>
    </xdr:from>
    <xdr:to>
      <xdr:col>24</xdr:col>
      <xdr:colOff>114300</xdr:colOff>
      <xdr:row>98</xdr:row>
      <xdr:rowOff>47175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747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95452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7261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125651</xdr:rowOff>
    </xdr:from>
    <xdr:to>
      <xdr:col>20</xdr:col>
      <xdr:colOff>38100</xdr:colOff>
      <xdr:row>98</xdr:row>
      <xdr:rowOff>55801</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75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46928</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8490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169066</xdr:rowOff>
    </xdr:from>
    <xdr:to>
      <xdr:col>15</xdr:col>
      <xdr:colOff>101600</xdr:colOff>
      <xdr:row>98</xdr:row>
      <xdr:rowOff>99216</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79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90343</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92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13968</xdr:rowOff>
    </xdr:from>
    <xdr:to>
      <xdr:col>10</xdr:col>
      <xdr:colOff>165100</xdr:colOff>
      <xdr:row>98</xdr:row>
      <xdr:rowOff>115568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816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106695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90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156552</xdr:rowOff>
    </xdr:from>
    <xdr:to>
      <xdr:col>6</xdr:col>
      <xdr:colOff>38100</xdr:colOff>
      <xdr:row>98</xdr:row>
      <xdr:rowOff>86702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78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77829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79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21970</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38299</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43797</xdr:rowOff>
    </xdr:from>
    <xdr:to>
      <xdr:col>54</xdr:col>
      <xdr:colOff>189865</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58747"/>
          <a:ext cx="1270" cy="14266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161924</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33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13,106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43797</xdr:rowOff>
    </xdr:from>
    <xdr:to>
      <xdr:col>55</xdr:col>
      <xdr:colOff>88900</xdr:colOff>
      <xdr:row>31</xdr:row>
      <xdr:rowOff>43797</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587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169797</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51344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146920</xdr:rowOff>
    </xdr:from>
    <xdr:to>
      <xdr:col>55</xdr:col>
      <xdr:colOff>50800</xdr:colOff>
      <xdr:row>39</xdr:row>
      <xdr:rowOff>77070</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66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148880</xdr:rowOff>
    </xdr:from>
    <xdr:to>
      <xdr:col>50</xdr:col>
      <xdr:colOff>165100</xdr:colOff>
      <xdr:row>39</xdr:row>
      <xdr:rowOff>79030</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663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95557</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4392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142676</xdr:rowOff>
    </xdr:from>
    <xdr:to>
      <xdr:col>46</xdr:col>
      <xdr:colOff>38100</xdr:colOff>
      <xdr:row>39</xdr:row>
      <xdr:rowOff>72826</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657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89352</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4330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139954</xdr:rowOff>
    </xdr:from>
    <xdr:to>
      <xdr:col>41</xdr:col>
      <xdr:colOff>101600</xdr:colOff>
      <xdr:row>39</xdr:row>
      <xdr:rowOff>70104</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655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86631</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72017" y="64302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158133</xdr:rowOff>
    </xdr:from>
    <xdr:to>
      <xdr:col>36</xdr:col>
      <xdr:colOff>165100</xdr:colOff>
      <xdr:row>39</xdr:row>
      <xdr:rowOff>88283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104810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83017" y="64484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50</xdr:row>
      <xdr:rowOff>111777</xdr:rowOff>
    </xdr:from>
    <xdr:ext cx="685572"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17438</xdr:rowOff>
    </xdr:from>
    <xdr:to>
      <xdr:col>54</xdr:col>
      <xdr:colOff>189865</xdr:colOff>
      <xdr:row>58</xdr:row>
      <xdr:rowOff>12659</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761388"/>
          <a:ext cx="1270" cy="1195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16486</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9960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12659</xdr:rowOff>
    </xdr:from>
    <xdr:to>
      <xdr:col>55</xdr:col>
      <xdr:colOff>88900</xdr:colOff>
      <xdr:row>58</xdr:row>
      <xdr:rowOff>12659</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99567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135565</xdr:rowOff>
    </xdr:from>
    <xdr:ext cx="690189"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53661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2,113,931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17438</xdr:rowOff>
    </xdr:from>
    <xdr:to>
      <xdr:col>55</xdr:col>
      <xdr:colOff>88900</xdr:colOff>
      <xdr:row>51</xdr:row>
      <xdr:rowOff>17438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761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101089</xdr:rowOff>
    </xdr:from>
    <xdr:to>
      <xdr:col>55</xdr:col>
      <xdr:colOff>0</xdr:colOff>
      <xdr:row>57</xdr:row>
      <xdr:rowOff>102320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flipV="1">
          <a:off x="9639300" y="9873739"/>
          <a:ext cx="838200" cy="1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64551</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66575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41674</xdr:rowOff>
    </xdr:from>
    <xdr:to>
      <xdr:col>55</xdr:col>
      <xdr:colOff>50800</xdr:colOff>
      <xdr:row>57</xdr:row>
      <xdr:rowOff>143274</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814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44692</xdr:rowOff>
    </xdr:from>
    <xdr:to>
      <xdr:col>50</xdr:col>
      <xdr:colOff>114300</xdr:colOff>
      <xdr:row>57</xdr:row>
      <xdr:rowOff>102320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817342"/>
          <a:ext cx="889000" cy="57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37322</xdr:rowOff>
    </xdr:from>
    <xdr:to>
      <xdr:col>50</xdr:col>
      <xdr:colOff>165100</xdr:colOff>
      <xdr:row>57</xdr:row>
      <xdr:rowOff>138922</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809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155449</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585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44692</xdr:rowOff>
    </xdr:from>
    <xdr:to>
      <xdr:col>45</xdr:col>
      <xdr:colOff>177800</xdr:colOff>
      <xdr:row>57</xdr:row>
      <xdr:rowOff>50588</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817342"/>
          <a:ext cx="889000" cy="5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49384</xdr:rowOff>
    </xdr:from>
    <xdr:to>
      <xdr:col>46</xdr:col>
      <xdr:colOff>38100</xdr:colOff>
      <xdr:row>57</xdr:row>
      <xdr:rowOff>150984</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822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57</xdr:row>
      <xdr:rowOff>142111</xdr:rowOff>
    </xdr:from>
    <xdr:ext cx="599010"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50795" y="9914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50588</xdr:rowOff>
    </xdr:from>
    <xdr:to>
      <xdr:col>41</xdr:col>
      <xdr:colOff>50800</xdr:colOff>
      <xdr:row>57</xdr:row>
      <xdr:rowOff>111244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823238"/>
          <a:ext cx="889000" cy="60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54616</xdr:rowOff>
    </xdr:from>
    <xdr:to>
      <xdr:col>41</xdr:col>
      <xdr:colOff>101600</xdr:colOff>
      <xdr:row>57</xdr:row>
      <xdr:rowOff>156216</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827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57</xdr:row>
      <xdr:rowOff>147343</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919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56108</xdr:rowOff>
    </xdr:from>
    <xdr:to>
      <xdr:col>36</xdr:col>
      <xdr:colOff>165100</xdr:colOff>
      <xdr:row>57</xdr:row>
      <xdr:rowOff>157708</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8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2785</xdr:rowOff>
    </xdr:from>
    <xdr:ext cx="599010"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672795" y="96039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50289</xdr:rowOff>
    </xdr:from>
    <xdr:to>
      <xdr:col>55</xdr:col>
      <xdr:colOff>50800</xdr:colOff>
      <xdr:row>57</xdr:row>
      <xdr:rowOff>151889</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82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20101</xdr:rowOff>
    </xdr:from>
    <xdr:ext cx="599010"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92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51520</xdr:rowOff>
    </xdr:from>
    <xdr:to>
      <xdr:col>50</xdr:col>
      <xdr:colOff>165100</xdr:colOff>
      <xdr:row>57</xdr:row>
      <xdr:rowOff>153120</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82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57</xdr:row>
      <xdr:rowOff>144247</xdr:rowOff>
    </xdr:from>
    <xdr:ext cx="59901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39795" y="9916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165342</xdr:rowOff>
    </xdr:from>
    <xdr:to>
      <xdr:col>46</xdr:col>
      <xdr:colOff>38100</xdr:colOff>
      <xdr:row>57</xdr:row>
      <xdr:rowOff>95492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76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55</xdr:row>
      <xdr:rowOff>112019</xdr:rowOff>
    </xdr:from>
    <xdr:ext cx="59901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50795" y="9541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171238</xdr:rowOff>
    </xdr:from>
    <xdr:to>
      <xdr:col>41</xdr:col>
      <xdr:colOff>101600</xdr:colOff>
      <xdr:row>57</xdr:row>
      <xdr:rowOff>101388</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55</xdr:row>
      <xdr:rowOff>117915</xdr:rowOff>
    </xdr:from>
    <xdr:ext cx="59901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61795" y="954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60444</xdr:rowOff>
    </xdr:from>
    <xdr:to>
      <xdr:col>36</xdr:col>
      <xdr:colOff>165100</xdr:colOff>
      <xdr:row>57</xdr:row>
      <xdr:rowOff>162044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833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57</xdr:row>
      <xdr:rowOff>153171</xdr:rowOff>
    </xdr:from>
    <xdr:ext cx="59901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672795" y="9925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2212</xdr:rowOff>
    </xdr:from>
    <xdr:to>
      <xdr:col>54</xdr:col>
      <xdr:colOff>189865</xdr:colOff>
      <xdr:row>79</xdr:row>
      <xdr:rowOff>41170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03712"/>
          <a:ext cx="1270" cy="1582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44997</xdr:rowOff>
    </xdr:from>
    <xdr:ext cx="378565"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5895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41170</xdr:rowOff>
    </xdr:from>
    <xdr:to>
      <xdr:col>55</xdr:col>
      <xdr:colOff>88900</xdr:colOff>
      <xdr:row>79</xdr:row>
      <xdr:rowOff>41170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585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120339</xdr:rowOff>
    </xdr:from>
    <xdr:ext cx="599010"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7789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416,086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2212</xdr:rowOff>
    </xdr:from>
    <xdr:to>
      <xdr:col>55</xdr:col>
      <xdr:colOff>88900</xdr:colOff>
      <xdr:row>70</xdr:row>
      <xdr:rowOff>2212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0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93847</xdr:rowOff>
    </xdr:from>
    <xdr:to>
      <xdr:col>55</xdr:col>
      <xdr:colOff>0</xdr:colOff>
      <xdr:row>76</xdr:row>
      <xdr:rowOff>116013</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9639300" y="12952597"/>
          <a:ext cx="838200" cy="193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49362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32510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70935</xdr:rowOff>
    </xdr:from>
    <xdr:to>
      <xdr:col>55</xdr:col>
      <xdr:colOff>50800</xdr:colOff>
      <xdr:row>78</xdr:row>
      <xdr:rowOff>1085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27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93847</xdr:rowOff>
    </xdr:from>
    <xdr:to>
      <xdr:col>50</xdr:col>
      <xdr:colOff>114300</xdr:colOff>
      <xdr:row>77</xdr:row>
      <xdr:rowOff>1401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2952597"/>
          <a:ext cx="889000" cy="250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60981</xdr:rowOff>
    </xdr:from>
    <xdr:to>
      <xdr:col>50</xdr:col>
      <xdr:colOff>165100</xdr:colOff>
      <xdr:row>77</xdr:row>
      <xdr:rowOff>162581</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262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153708</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33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81845</xdr:rowOff>
    </xdr:from>
    <xdr:to>
      <xdr:col>45</xdr:col>
      <xdr:colOff>177800</xdr:colOff>
      <xdr:row>77</xdr:row>
      <xdr:rowOff>1401</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112045"/>
          <a:ext cx="889000" cy="91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92580</xdr:rowOff>
    </xdr:from>
    <xdr:to>
      <xdr:col>46</xdr:col>
      <xdr:colOff>38100</xdr:colOff>
      <xdr:row>78</xdr:row>
      <xdr:rowOff>22730</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294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13857</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338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81845</xdr:rowOff>
    </xdr:from>
    <xdr:to>
      <xdr:col>41</xdr:col>
      <xdr:colOff>50800</xdr:colOff>
      <xdr:row>77</xdr:row>
      <xdr:rowOff>94796</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112045"/>
          <a:ext cx="889000" cy="18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80018</xdr:rowOff>
    </xdr:from>
    <xdr:to>
      <xdr:col>41</xdr:col>
      <xdr:colOff>101600</xdr:colOff>
      <xdr:row>78</xdr:row>
      <xdr:rowOff>10168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28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1295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3374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136857</xdr:rowOff>
    </xdr:from>
    <xdr:to>
      <xdr:col>36</xdr:col>
      <xdr:colOff>165100</xdr:colOff>
      <xdr:row>78</xdr:row>
      <xdr:rowOff>67007</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33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58134</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343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65213</xdr:rowOff>
    </xdr:from>
    <xdr:to>
      <xdr:col>55</xdr:col>
      <xdr:colOff>50800</xdr:colOff>
      <xdr:row>76</xdr:row>
      <xdr:rowOff>166813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095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88090</xdr:rowOff>
    </xdr:from>
    <xdr:ext cx="599010"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2946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43047</xdr:rowOff>
    </xdr:from>
    <xdr:to>
      <xdr:col>50</xdr:col>
      <xdr:colOff>165100</xdr:colOff>
      <xdr:row>75</xdr:row>
      <xdr:rowOff>144647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2901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73</xdr:row>
      <xdr:rowOff>161174</xdr:rowOff>
    </xdr:from>
    <xdr:ext cx="59901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339795" y="12677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122051</xdr:rowOff>
    </xdr:from>
    <xdr:to>
      <xdr:col>46</xdr:col>
      <xdr:colOff>38100</xdr:colOff>
      <xdr:row>77</xdr:row>
      <xdr:rowOff>52201</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152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75</xdr:row>
      <xdr:rowOff>68728</xdr:rowOff>
    </xdr:from>
    <xdr:ext cx="59901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450795" y="12927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31045</xdr:rowOff>
    </xdr:from>
    <xdr:to>
      <xdr:col>41</xdr:col>
      <xdr:colOff>101600</xdr:colOff>
      <xdr:row>76</xdr:row>
      <xdr:rowOff>132645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0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74</xdr:row>
      <xdr:rowOff>149172</xdr:rowOff>
    </xdr:from>
    <xdr:ext cx="59901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561795" y="12836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43996</xdr:rowOff>
    </xdr:from>
    <xdr:to>
      <xdr:col>36</xdr:col>
      <xdr:colOff>165100</xdr:colOff>
      <xdr:row>77</xdr:row>
      <xdr:rowOff>145596</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24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162123</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05111" y="13020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38298</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135167</xdr:rowOff>
    </xdr:from>
    <xdr:to>
      <xdr:col>54</xdr:col>
      <xdr:colOff>189865</xdr:colOff>
      <xdr:row>99</xdr:row>
      <xdr:rowOff>34223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65667"/>
          <a:ext cx="1270" cy="14421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38050</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7011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34223</xdr:rowOff>
    </xdr:from>
    <xdr:to>
      <xdr:col>55</xdr:col>
      <xdr:colOff>88900</xdr:colOff>
      <xdr:row>99</xdr:row>
      <xdr:rowOff>34223</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7007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81844</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40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922,776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135167</xdr:rowOff>
    </xdr:from>
    <xdr:to>
      <xdr:col>55</xdr:col>
      <xdr:colOff>88900</xdr:colOff>
      <xdr:row>90</xdr:row>
      <xdr:rowOff>135167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65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617</xdr:rowOff>
    </xdr:from>
    <xdr:to>
      <xdr:col>55</xdr:col>
      <xdr:colOff>0</xdr:colOff>
      <xdr:row>96</xdr:row>
      <xdr:rowOff>147072</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459817"/>
          <a:ext cx="838200" cy="146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82886</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713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104459</xdr:rowOff>
    </xdr:from>
    <xdr:to>
      <xdr:col>55</xdr:col>
      <xdr:colOff>50800</xdr:colOff>
      <xdr:row>98</xdr:row>
      <xdr:rowOff>34609</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3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617</xdr:rowOff>
    </xdr:from>
    <xdr:to>
      <xdr:col>50</xdr:col>
      <xdr:colOff>114300</xdr:colOff>
      <xdr:row>96</xdr:row>
      <xdr:rowOff>38743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459817"/>
          <a:ext cx="889000" cy="38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115833</xdr:rowOff>
    </xdr:from>
    <xdr:to>
      <xdr:col>50</xdr:col>
      <xdr:colOff>165100</xdr:colOff>
      <xdr:row>98</xdr:row>
      <xdr:rowOff>45983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4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37110</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3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38743</xdr:rowOff>
    </xdr:from>
    <xdr:to>
      <xdr:col>45</xdr:col>
      <xdr:colOff>177800</xdr:colOff>
      <xdr:row>97</xdr:row>
      <xdr:rowOff>60954</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7861300" y="16497943"/>
          <a:ext cx="889000" cy="193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129211</xdr:rowOff>
    </xdr:from>
    <xdr:to>
      <xdr:col>46</xdr:col>
      <xdr:colOff>38100</xdr:colOff>
      <xdr:row>98</xdr:row>
      <xdr:rowOff>59361</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59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50488</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852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60954</xdr:rowOff>
    </xdr:from>
    <xdr:to>
      <xdr:col>41</xdr:col>
      <xdr:colOff>50800</xdr:colOff>
      <xdr:row>97</xdr:row>
      <xdr:rowOff>152471</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91604"/>
          <a:ext cx="889000" cy="91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138088</xdr:rowOff>
    </xdr:from>
    <xdr:to>
      <xdr:col>41</xdr:col>
      <xdr:colOff>101600</xdr:colOff>
      <xdr:row>98</xdr:row>
      <xdr:rowOff>68238</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6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59365</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861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151096</xdr:rowOff>
    </xdr:from>
    <xdr:to>
      <xdr:col>36</xdr:col>
      <xdr:colOff>165100</xdr:colOff>
      <xdr:row>98</xdr:row>
      <xdr:rowOff>81246</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81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72373</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874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96272</xdr:rowOff>
    </xdr:from>
    <xdr:to>
      <xdr:col>55</xdr:col>
      <xdr:colOff>50800</xdr:colOff>
      <xdr:row>97</xdr:row>
      <xdr:rowOff>26422</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5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119149</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406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121267</xdr:rowOff>
    </xdr:from>
    <xdr:to>
      <xdr:col>50</xdr:col>
      <xdr:colOff>165100</xdr:colOff>
      <xdr:row>96</xdr:row>
      <xdr:rowOff>51417</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409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94</xdr:row>
      <xdr:rowOff>67944</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1842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159393</xdr:rowOff>
    </xdr:from>
    <xdr:to>
      <xdr:col>46</xdr:col>
      <xdr:colOff>38100</xdr:colOff>
      <xdr:row>96</xdr:row>
      <xdr:rowOff>89543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447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94</xdr:row>
      <xdr:rowOff>106070</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50795" y="1622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10154</xdr:rowOff>
    </xdr:from>
    <xdr:to>
      <xdr:col>41</xdr:col>
      <xdr:colOff>101600</xdr:colOff>
      <xdr:row>97</xdr:row>
      <xdr:rowOff>111754</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640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128281</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416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101671</xdr:rowOff>
    </xdr:from>
    <xdr:to>
      <xdr:col>36</xdr:col>
      <xdr:colOff>165100</xdr:colOff>
      <xdr:row>98</xdr:row>
      <xdr:rowOff>31821</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32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48348</xdr:rowOff>
    </xdr:from>
    <xdr:ext cx="59901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672795" y="16507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4" name="消防費グラフ枠">
          <a:extLst>
            <a:ext uri="{FF2B5EF4-FFF2-40B4-BE49-F238E27FC236}">
              <a16:creationId xmlns:a16="http://schemas.microsoft.com/office/drawing/2014/main" id="{00000000-0008-0000-0700-0000F8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148195</xdr:rowOff>
    </xdr:from>
    <xdr:to>
      <xdr:col>85</xdr:col>
      <xdr:colOff>126364</xdr:colOff>
      <xdr:row>38</xdr:row>
      <xdr:rowOff>102488</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flipV="1">
          <a:off x="16317595" y="5291695"/>
          <a:ext cx="1269" cy="1325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106315</xdr:rowOff>
    </xdr:from>
    <xdr:ext cx="469744" cy="259045"/>
    <xdr:sp macro="" textlink="">
      <xdr:nvSpPr>
        <xdr:cNvPr id="506" name="消防費最小値テキスト">
          <a:extLst>
            <a:ext uri="{FF2B5EF4-FFF2-40B4-BE49-F238E27FC236}">
              <a16:creationId xmlns:a16="http://schemas.microsoft.com/office/drawing/2014/main" id="{00000000-0008-0000-0700-0000FA010000}"/>
            </a:ext>
          </a:extLst>
        </xdr:cNvPr>
        <xdr:cNvSpPr txBox="1"/>
      </xdr:nvSpPr>
      <xdr:spPr>
        <a:xfrm>
          <a:off x="16370300" y="662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102488</xdr:rowOff>
    </xdr:from>
    <xdr:to>
      <xdr:col>86</xdr:col>
      <xdr:colOff>25400</xdr:colOff>
      <xdr:row>38</xdr:row>
      <xdr:rowOff>102488</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6230600" y="6617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94872</xdr:rowOff>
    </xdr:from>
    <xdr:ext cx="599010" cy="259045"/>
    <xdr:sp macro="" textlink="">
      <xdr:nvSpPr>
        <xdr:cNvPr id="508" name="消防費最大値テキスト">
          <a:extLst>
            <a:ext uri="{FF2B5EF4-FFF2-40B4-BE49-F238E27FC236}">
              <a16:creationId xmlns:a16="http://schemas.microsoft.com/office/drawing/2014/main" id="{00000000-0008-0000-0700-0000FC010000}"/>
            </a:ext>
          </a:extLst>
        </xdr:cNvPr>
        <xdr:cNvSpPr txBox="1"/>
      </xdr:nvSpPr>
      <xdr:spPr>
        <a:xfrm>
          <a:off x="16370300" y="506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298,142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148195</xdr:rowOff>
    </xdr:from>
    <xdr:to>
      <xdr:col>86</xdr:col>
      <xdr:colOff>25400</xdr:colOff>
      <xdr:row>30</xdr:row>
      <xdr:rowOff>148195</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529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73635</xdr:rowOff>
    </xdr:from>
    <xdr:to>
      <xdr:col>85</xdr:col>
      <xdr:colOff>127000</xdr:colOff>
      <xdr:row>36</xdr:row>
      <xdr:rowOff>92823</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5481300" y="6245835"/>
          <a:ext cx="838200" cy="1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139615</xdr:rowOff>
    </xdr:from>
    <xdr:ext cx="534377" cy="259045"/>
    <xdr:sp macro="" textlink="">
      <xdr:nvSpPr>
        <xdr:cNvPr id="511" name="消防費平均値テキスト">
          <a:extLst>
            <a:ext uri="{FF2B5EF4-FFF2-40B4-BE49-F238E27FC236}">
              <a16:creationId xmlns:a16="http://schemas.microsoft.com/office/drawing/2014/main" id="{00000000-0008-0000-0700-0000FF010000}"/>
            </a:ext>
          </a:extLst>
        </xdr:cNvPr>
        <xdr:cNvSpPr txBox="1"/>
      </xdr:nvSpPr>
      <xdr:spPr>
        <a:xfrm>
          <a:off x="16370300" y="6311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161188</xdr:rowOff>
    </xdr:from>
    <xdr:to>
      <xdr:col>85</xdr:col>
      <xdr:colOff>177800</xdr:colOff>
      <xdr:row>37</xdr:row>
      <xdr:rowOff>91338</xdr:rowOff>
    </xdr:to>
    <xdr:sp macro="" textlink="">
      <xdr:nvSpPr>
        <xdr:cNvPr id="512" name="フローチャート: 判断 511">
          <a:extLst>
            <a:ext uri="{FF2B5EF4-FFF2-40B4-BE49-F238E27FC236}">
              <a16:creationId xmlns:a16="http://schemas.microsoft.com/office/drawing/2014/main" id="{00000000-0008-0000-0700-000000020000}"/>
            </a:ext>
          </a:extLst>
        </xdr:cNvPr>
        <xdr:cNvSpPr/>
      </xdr:nvSpPr>
      <xdr:spPr>
        <a:xfrm>
          <a:off x="16268700" y="633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73635</xdr:rowOff>
    </xdr:from>
    <xdr:to>
      <xdr:col>81</xdr:col>
      <xdr:colOff>50800</xdr:colOff>
      <xdr:row>36</xdr:row>
      <xdr:rowOff>152858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4592300" y="6245835"/>
          <a:ext cx="889000" cy="79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167913</xdr:rowOff>
    </xdr:from>
    <xdr:to>
      <xdr:col>81</xdr:col>
      <xdr:colOff>101600</xdr:colOff>
      <xdr:row>37</xdr:row>
      <xdr:rowOff>98063</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5430500" y="634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89190</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5214111" y="6432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152858</xdr:rowOff>
    </xdr:from>
    <xdr:to>
      <xdr:col>76</xdr:col>
      <xdr:colOff>114300</xdr:colOff>
      <xdr:row>37</xdr:row>
      <xdr:rowOff>37219</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flipV="1">
          <a:off x="13703300" y="6325058"/>
          <a:ext cx="889000" cy="55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20</xdr:rowOff>
    </xdr:from>
    <xdr:to>
      <xdr:col>76</xdr:col>
      <xdr:colOff>165100</xdr:colOff>
      <xdr:row>37</xdr:row>
      <xdr:rowOff>101620</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4541500" y="6343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92747</xdr:rowOff>
    </xdr:from>
    <xdr:ext cx="534377"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4325111" y="6436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159200</xdr:rowOff>
    </xdr:from>
    <xdr:to>
      <xdr:col>71</xdr:col>
      <xdr:colOff>177800</xdr:colOff>
      <xdr:row>37</xdr:row>
      <xdr:rowOff>37219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814300" y="6331400"/>
          <a:ext cx="889000" cy="4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111929</xdr:rowOff>
    </xdr:from>
    <xdr:to>
      <xdr:col>72</xdr:col>
      <xdr:colOff>38100</xdr:colOff>
      <xdr:row>37</xdr:row>
      <xdr:rowOff>42079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3652500" y="6284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58606</xdr:rowOff>
    </xdr:from>
    <xdr:ext cx="534377"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436111" y="6059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17924</xdr:rowOff>
    </xdr:from>
    <xdr:to>
      <xdr:col>67</xdr:col>
      <xdr:colOff>101600</xdr:colOff>
      <xdr:row>37</xdr:row>
      <xdr:rowOff>119524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2763500" y="6361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110651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2547111" y="6454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42023</xdr:rowOff>
    </xdr:from>
    <xdr:to>
      <xdr:col>85</xdr:col>
      <xdr:colOff>177800</xdr:colOff>
      <xdr:row>36</xdr:row>
      <xdr:rowOff>143623</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6268700" y="621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64900</xdr:rowOff>
    </xdr:from>
    <xdr:ext cx="534377" cy="259045"/>
    <xdr:sp macro="" textlink="">
      <xdr:nvSpPr>
        <xdr:cNvPr id="530" name="消防費該当値テキスト">
          <a:extLst>
            <a:ext uri="{FF2B5EF4-FFF2-40B4-BE49-F238E27FC236}">
              <a16:creationId xmlns:a16="http://schemas.microsoft.com/office/drawing/2014/main" id="{00000000-0008-0000-0700-000012020000}"/>
            </a:ext>
          </a:extLst>
        </xdr:cNvPr>
        <xdr:cNvSpPr txBox="1"/>
      </xdr:nvSpPr>
      <xdr:spPr>
        <a:xfrm>
          <a:off x="16370300" y="6065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22835</xdr:rowOff>
    </xdr:from>
    <xdr:to>
      <xdr:col>81</xdr:col>
      <xdr:colOff>101600</xdr:colOff>
      <xdr:row>36</xdr:row>
      <xdr:rowOff>124435</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5430500" y="619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140962</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5970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102058</xdr:rowOff>
    </xdr:from>
    <xdr:to>
      <xdr:col>76</xdr:col>
      <xdr:colOff>165100</xdr:colOff>
      <xdr:row>37</xdr:row>
      <xdr:rowOff>32208</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4541500" y="6274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48735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04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157869</xdr:rowOff>
    </xdr:from>
    <xdr:to>
      <xdr:col>72</xdr:col>
      <xdr:colOff>38100</xdr:colOff>
      <xdr:row>37</xdr:row>
      <xdr:rowOff>88019</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3652500" y="6330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79146</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3436111" y="642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108400</xdr:rowOff>
    </xdr:from>
    <xdr:to>
      <xdr:col>67</xdr:col>
      <xdr:colOff>101600</xdr:colOff>
      <xdr:row>37</xdr:row>
      <xdr:rowOff>38550</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2763500" y="628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55077</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547111" y="6055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8" name="直線コネクタ 547">
          <a:extLst>
            <a:ext uri="{FF2B5EF4-FFF2-40B4-BE49-F238E27FC236}">
              <a16:creationId xmlns:a16="http://schemas.microsoft.com/office/drawing/2014/main" id="{00000000-0008-0000-0700-00002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108595</xdr:rowOff>
    </xdr:from>
    <xdr:to>
      <xdr:col>85</xdr:col>
      <xdr:colOff>126364</xdr:colOff>
      <xdr:row>58</xdr:row>
      <xdr:rowOff>111990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81095"/>
          <a:ext cx="1269" cy="13749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115817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1005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111990</xdr:rowOff>
    </xdr:from>
    <xdr:to>
      <xdr:col>86</xdr:col>
      <xdr:colOff>25400</xdr:colOff>
      <xdr:row>58</xdr:row>
      <xdr:rowOff>111990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10056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55272</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456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776,328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108595</xdr:rowOff>
    </xdr:from>
    <xdr:to>
      <xdr:col>86</xdr:col>
      <xdr:colOff>25400</xdr:colOff>
      <xdr:row>50</xdr:row>
      <xdr:rowOff>108595</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81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89071</xdr:rowOff>
    </xdr:from>
    <xdr:to>
      <xdr:col>85</xdr:col>
      <xdr:colOff>127000</xdr:colOff>
      <xdr:row>57</xdr:row>
      <xdr:rowOff>102562</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861721"/>
          <a:ext cx="838200" cy="13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53408</xdr:rowOff>
    </xdr:from>
    <xdr:ext cx="599010"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546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30531</xdr:rowOff>
    </xdr:from>
    <xdr:to>
      <xdr:col>85</xdr:col>
      <xdr:colOff>177800</xdr:colOff>
      <xdr:row>57</xdr:row>
      <xdr:rowOff>132131</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6268700" y="9803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102562</xdr:rowOff>
    </xdr:from>
    <xdr:to>
      <xdr:col>81</xdr:col>
      <xdr:colOff>50800</xdr:colOff>
      <xdr:row>57</xdr:row>
      <xdr:rowOff>146303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875212"/>
          <a:ext cx="889000" cy="43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75003</xdr:rowOff>
    </xdr:from>
    <xdr:to>
      <xdr:col>81</xdr:col>
      <xdr:colOff>101600</xdr:colOff>
      <xdr:row>58</xdr:row>
      <xdr:rowOff>5153</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5430500" y="984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57</xdr:row>
      <xdr:rowOff>167730</xdr:rowOff>
    </xdr:from>
    <xdr:ext cx="599010"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181795" y="9940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86783</xdr:rowOff>
    </xdr:from>
    <xdr:to>
      <xdr:col>76</xdr:col>
      <xdr:colOff>114300</xdr:colOff>
      <xdr:row>57</xdr:row>
      <xdr:rowOff>146303</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59433"/>
          <a:ext cx="889000" cy="5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70962</xdr:rowOff>
    </xdr:from>
    <xdr:to>
      <xdr:col>76</xdr:col>
      <xdr:colOff>165100</xdr:colOff>
      <xdr:row>58</xdr:row>
      <xdr:rowOff>1112</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4541500" y="9843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17639</xdr:rowOff>
    </xdr:from>
    <xdr:ext cx="59901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292795" y="9618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86783</xdr:rowOff>
    </xdr:from>
    <xdr:to>
      <xdr:col>71</xdr:col>
      <xdr:colOff>177800</xdr:colOff>
      <xdr:row>57</xdr:row>
      <xdr:rowOff>160269</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2814300" y="9859433"/>
          <a:ext cx="889000" cy="73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69658</xdr:rowOff>
    </xdr:from>
    <xdr:to>
      <xdr:col>72</xdr:col>
      <xdr:colOff>38100</xdr:colOff>
      <xdr:row>57</xdr:row>
      <xdr:rowOff>171258</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3652500" y="9842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57</xdr:row>
      <xdr:rowOff>162385</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03795" y="9935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103746</xdr:rowOff>
    </xdr:from>
    <xdr:to>
      <xdr:col>67</xdr:col>
      <xdr:colOff>101600</xdr:colOff>
      <xdr:row>58</xdr:row>
      <xdr:rowOff>33896</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2763500" y="9876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50423</xdr:rowOff>
    </xdr:from>
    <xdr:ext cx="599010"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14795" y="9651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38271</xdr:rowOff>
    </xdr:from>
    <xdr:to>
      <xdr:col>85</xdr:col>
      <xdr:colOff>177800</xdr:colOff>
      <xdr:row>57</xdr:row>
      <xdr:rowOff>139871</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6268700" y="981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16698</xdr:rowOff>
    </xdr:from>
    <xdr:ext cx="599010"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89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51762</xdr:rowOff>
    </xdr:from>
    <xdr:to>
      <xdr:col>81</xdr:col>
      <xdr:colOff>101600</xdr:colOff>
      <xdr:row>57</xdr:row>
      <xdr:rowOff>153362</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5430500" y="9824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55</xdr:row>
      <xdr:rowOff>169889</xdr:rowOff>
    </xdr:from>
    <xdr:ext cx="59901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181795" y="9599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95503</xdr:rowOff>
    </xdr:from>
    <xdr:to>
      <xdr:col>76</xdr:col>
      <xdr:colOff>165100</xdr:colOff>
      <xdr:row>58</xdr:row>
      <xdr:rowOff>25653</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4541500" y="9868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16780</xdr:rowOff>
    </xdr:from>
    <xdr:ext cx="59901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292795" y="99608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35983</xdr:rowOff>
    </xdr:from>
    <xdr:to>
      <xdr:col>72</xdr:col>
      <xdr:colOff>38100</xdr:colOff>
      <xdr:row>57</xdr:row>
      <xdr:rowOff>137583</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3652500" y="9808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55</xdr:row>
      <xdr:rowOff>154110</xdr:rowOff>
    </xdr:from>
    <xdr:ext cx="59901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03795" y="9583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109469</xdr:rowOff>
    </xdr:from>
    <xdr:to>
      <xdr:col>67</xdr:col>
      <xdr:colOff>101600</xdr:colOff>
      <xdr:row>58</xdr:row>
      <xdr:rowOff>39619</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2763500" y="98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58</xdr:row>
      <xdr:rowOff>30746</xdr:rowOff>
    </xdr:from>
    <xdr:ext cx="59901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14795" y="99748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69</xdr:row>
      <xdr:rowOff>92727</xdr:rowOff>
    </xdr:from>
    <xdr:ext cx="685572"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154161</xdr:rowOff>
    </xdr:from>
    <xdr:to>
      <xdr:col>85</xdr:col>
      <xdr:colOff>126364</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2155661"/>
          <a:ext cx="1269" cy="1433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66524</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6110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100838</xdr:rowOff>
    </xdr:from>
    <xdr:ext cx="690189"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93088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1,128,613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154161</xdr:rowOff>
    </xdr:from>
    <xdr:to>
      <xdr:col>86</xdr:col>
      <xdr:colOff>25400</xdr:colOff>
      <xdr:row>70</xdr:row>
      <xdr:rowOff>154161</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215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39867</xdr:rowOff>
    </xdr:from>
    <xdr:to>
      <xdr:col>85</xdr:col>
      <xdr:colOff>127000</xdr:colOff>
      <xdr:row>79</xdr:row>
      <xdr:rowOff>44450</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84417"/>
          <a:ext cx="838200" cy="4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155424</xdr:rowOff>
    </xdr:from>
    <xdr:ext cx="534377"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570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132547</xdr:rowOff>
    </xdr:from>
    <xdr:to>
      <xdr:col>85</xdr:col>
      <xdr:colOff>177800</xdr:colOff>
      <xdr:row>79</xdr:row>
      <xdr:rowOff>62697</xdr:rowOff>
    </xdr:to>
    <xdr:sp macro="" textlink="">
      <xdr:nvSpPr>
        <xdr:cNvPr id="626" name="フローチャート: 判断 625">
          <a:extLst>
            <a:ext uri="{FF2B5EF4-FFF2-40B4-BE49-F238E27FC236}">
              <a16:creationId xmlns:a16="http://schemas.microsoft.com/office/drawing/2014/main" id="{00000000-0008-0000-0700-000072020000}"/>
            </a:ext>
          </a:extLst>
        </xdr:cNvPr>
        <xdr:cNvSpPr/>
      </xdr:nvSpPr>
      <xdr:spPr>
        <a:xfrm>
          <a:off x="16268700" y="135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44450</xdr:rowOff>
    </xdr:from>
    <xdr:to>
      <xdr:col>81</xdr:col>
      <xdr:colOff>50800</xdr:colOff>
      <xdr:row>79</xdr:row>
      <xdr:rowOff>44450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131718</xdr:rowOff>
    </xdr:from>
    <xdr:to>
      <xdr:col>81</xdr:col>
      <xdr:colOff>101600</xdr:colOff>
      <xdr:row>79</xdr:row>
      <xdr:rowOff>61868</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5430500" y="1350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78395</xdr:rowOff>
    </xdr:from>
    <xdr:ext cx="534377"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14111" y="13280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41016</xdr:rowOff>
    </xdr:from>
    <xdr:to>
      <xdr:col>76</xdr:col>
      <xdr:colOff>114300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85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133102</xdr:rowOff>
    </xdr:from>
    <xdr:to>
      <xdr:col>76</xdr:col>
      <xdr:colOff>165100</xdr:colOff>
      <xdr:row>79</xdr:row>
      <xdr:rowOff>63252</xdr:rowOff>
    </xdr:to>
    <xdr:sp macro="" textlink="">
      <xdr:nvSpPr>
        <xdr:cNvPr id="631" name="フローチャート: 判断 630">
          <a:extLst>
            <a:ext uri="{FF2B5EF4-FFF2-40B4-BE49-F238E27FC236}">
              <a16:creationId xmlns:a16="http://schemas.microsoft.com/office/drawing/2014/main" id="{00000000-0008-0000-0700-000077020000}"/>
            </a:ext>
          </a:extLst>
        </xdr:cNvPr>
        <xdr:cNvSpPr/>
      </xdr:nvSpPr>
      <xdr:spPr>
        <a:xfrm>
          <a:off x="14541500" y="1350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79779</xdr:rowOff>
    </xdr:from>
    <xdr:ext cx="534377"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25111" y="1328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41016</xdr:rowOff>
    </xdr:from>
    <xdr:to>
      <xdr:col>71</xdr:col>
      <xdr:colOff>177800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2814300" y="13585566"/>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135145</xdr:rowOff>
    </xdr:from>
    <xdr:to>
      <xdr:col>72</xdr:col>
      <xdr:colOff>38100</xdr:colOff>
      <xdr:row>79</xdr:row>
      <xdr:rowOff>65295</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3652500" y="1350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81822</xdr:rowOff>
    </xdr:from>
    <xdr:ext cx="534377"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36111" y="132834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135826</xdr:rowOff>
    </xdr:from>
    <xdr:to>
      <xdr:col>67</xdr:col>
      <xdr:colOff>101600</xdr:colOff>
      <xdr:row>79</xdr:row>
      <xdr:rowOff>65976</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2763500" y="1350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82503</xdr:rowOff>
    </xdr:from>
    <xdr:ext cx="534377"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47111" y="1328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160517</xdr:rowOff>
    </xdr:from>
    <xdr:to>
      <xdr:col>85</xdr:col>
      <xdr:colOff>177800</xdr:colOff>
      <xdr:row>79</xdr:row>
      <xdr:rowOff>90667</xdr:rowOff>
    </xdr:to>
    <xdr:sp macro="" textlink="">
      <xdr:nvSpPr>
        <xdr:cNvPr id="643" name="楕円 642">
          <a:extLst>
            <a:ext uri="{FF2B5EF4-FFF2-40B4-BE49-F238E27FC236}">
              <a16:creationId xmlns:a16="http://schemas.microsoft.com/office/drawing/2014/main" id="{00000000-0008-0000-0700-000083020000}"/>
            </a:ext>
          </a:extLst>
        </xdr:cNvPr>
        <xdr:cNvSpPr/>
      </xdr:nvSpPr>
      <xdr:spPr>
        <a:xfrm>
          <a:off x="16268700" y="13533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110974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84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161666</xdr:rowOff>
    </xdr:from>
    <xdr:to>
      <xdr:col>72</xdr:col>
      <xdr:colOff>38100</xdr:colOff>
      <xdr:row>79</xdr:row>
      <xdr:rowOff>91816</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3652500" y="13534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82943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62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23823</xdr:rowOff>
    </xdr:from>
    <xdr:to>
      <xdr:col>85</xdr:col>
      <xdr:colOff>126364</xdr:colOff>
      <xdr:row>98</xdr:row>
      <xdr:rowOff>151482</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625773"/>
          <a:ext cx="1269" cy="1327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155309</xdr:rowOff>
    </xdr:from>
    <xdr:ext cx="534377"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6957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151482</xdr:rowOff>
    </xdr:from>
    <xdr:to>
      <xdr:col>86</xdr:col>
      <xdr:colOff>25400</xdr:colOff>
      <xdr:row>98</xdr:row>
      <xdr:rowOff>151482</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6953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141950</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401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730,828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23823</xdr:rowOff>
    </xdr:from>
    <xdr:to>
      <xdr:col>86</xdr:col>
      <xdr:colOff>25400</xdr:colOff>
      <xdr:row>91</xdr:row>
      <xdr:rowOff>23823</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625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100861</xdr:rowOff>
    </xdr:from>
    <xdr:to>
      <xdr:col>85</xdr:col>
      <xdr:colOff>127000</xdr:colOff>
      <xdr:row>96</xdr:row>
      <xdr:rowOff>105752</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560061"/>
          <a:ext cx="838200" cy="4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157456</xdr:rowOff>
    </xdr:from>
    <xdr:ext cx="599010"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6166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7579</xdr:rowOff>
    </xdr:from>
    <xdr:to>
      <xdr:col>85</xdr:col>
      <xdr:colOff>177800</xdr:colOff>
      <xdr:row>97</xdr:row>
      <xdr:rowOff>109179</xdr:rowOff>
    </xdr:to>
    <xdr:sp macro="" textlink="">
      <xdr:nvSpPr>
        <xdr:cNvPr id="683" name="フローチャート: 判断 682">
          <a:extLst>
            <a:ext uri="{FF2B5EF4-FFF2-40B4-BE49-F238E27FC236}">
              <a16:creationId xmlns:a16="http://schemas.microsoft.com/office/drawing/2014/main" id="{00000000-0008-0000-0700-0000AB020000}"/>
            </a:ext>
          </a:extLst>
        </xdr:cNvPr>
        <xdr:cNvSpPr/>
      </xdr:nvSpPr>
      <xdr:spPr>
        <a:xfrm>
          <a:off x="16268700" y="1663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105752</xdr:rowOff>
    </xdr:from>
    <xdr:to>
      <xdr:col>81</xdr:col>
      <xdr:colOff>50800</xdr:colOff>
      <xdr:row>96</xdr:row>
      <xdr:rowOff>130414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564952"/>
          <a:ext cx="889000" cy="24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10579</xdr:rowOff>
    </xdr:from>
    <xdr:to>
      <xdr:col>81</xdr:col>
      <xdr:colOff>101600</xdr:colOff>
      <xdr:row>97</xdr:row>
      <xdr:rowOff>112179</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5430500" y="16641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97</xdr:row>
      <xdr:rowOff>103306</xdr:rowOff>
    </xdr:from>
    <xdr:ext cx="599010"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181795" y="16733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130414</xdr:rowOff>
    </xdr:from>
    <xdr:to>
      <xdr:col>76</xdr:col>
      <xdr:colOff>114300</xdr:colOff>
      <xdr:row>97</xdr:row>
      <xdr:rowOff>71520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flipV="1">
          <a:off x="13703300" y="16589614"/>
          <a:ext cx="889000" cy="112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36629</xdr:rowOff>
    </xdr:from>
    <xdr:to>
      <xdr:col>76</xdr:col>
      <xdr:colOff>165100</xdr:colOff>
      <xdr:row>97</xdr:row>
      <xdr:rowOff>138229</xdr:rowOff>
    </xdr:to>
    <xdr:sp macro="" textlink="">
      <xdr:nvSpPr>
        <xdr:cNvPr id="688" name="フローチャート: 判断 687">
          <a:extLst>
            <a:ext uri="{FF2B5EF4-FFF2-40B4-BE49-F238E27FC236}">
              <a16:creationId xmlns:a16="http://schemas.microsoft.com/office/drawing/2014/main" id="{00000000-0008-0000-0700-0000B0020000}"/>
            </a:ext>
          </a:extLst>
        </xdr:cNvPr>
        <xdr:cNvSpPr/>
      </xdr:nvSpPr>
      <xdr:spPr>
        <a:xfrm>
          <a:off x="14541500" y="1666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97</xdr:row>
      <xdr:rowOff>129356</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760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71520</xdr:rowOff>
    </xdr:from>
    <xdr:to>
      <xdr:col>71</xdr:col>
      <xdr:colOff>177800</xdr:colOff>
      <xdr:row>97</xdr:row>
      <xdr:rowOff>92599</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2814300" y="16702170"/>
          <a:ext cx="889000" cy="2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50507</xdr:rowOff>
    </xdr:from>
    <xdr:to>
      <xdr:col>72</xdr:col>
      <xdr:colOff>38100</xdr:colOff>
      <xdr:row>97</xdr:row>
      <xdr:rowOff>152107</xdr:rowOff>
    </xdr:to>
    <xdr:sp macro="" textlink="">
      <xdr:nvSpPr>
        <xdr:cNvPr id="691" name="フローチャート: 判断 690">
          <a:extLst>
            <a:ext uri="{FF2B5EF4-FFF2-40B4-BE49-F238E27FC236}">
              <a16:creationId xmlns:a16="http://schemas.microsoft.com/office/drawing/2014/main" id="{00000000-0008-0000-0700-0000B3020000}"/>
            </a:ext>
          </a:extLst>
        </xdr:cNvPr>
        <xdr:cNvSpPr/>
      </xdr:nvSpPr>
      <xdr:spPr>
        <a:xfrm>
          <a:off x="13652500" y="16681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97</xdr:row>
      <xdr:rowOff>143234</xdr:rowOff>
    </xdr:from>
    <xdr:ext cx="599010"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03795" y="16773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58934</xdr:rowOff>
    </xdr:from>
    <xdr:to>
      <xdr:col>67</xdr:col>
      <xdr:colOff>101600</xdr:colOff>
      <xdr:row>97</xdr:row>
      <xdr:rowOff>160534</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2763500" y="1668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151661</xdr:rowOff>
    </xdr:from>
    <xdr:ext cx="599010"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14795" y="167823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50061</xdr:rowOff>
    </xdr:from>
    <xdr:to>
      <xdr:col>85</xdr:col>
      <xdr:colOff>177800</xdr:colOff>
      <xdr:row>96</xdr:row>
      <xdr:rowOff>151661</xdr:rowOff>
    </xdr:to>
    <xdr:sp macro="" textlink="">
      <xdr:nvSpPr>
        <xdr:cNvPr id="700" name="楕円 699">
          <a:extLst>
            <a:ext uri="{FF2B5EF4-FFF2-40B4-BE49-F238E27FC236}">
              <a16:creationId xmlns:a16="http://schemas.microsoft.com/office/drawing/2014/main" id="{00000000-0008-0000-0700-0000BC020000}"/>
            </a:ext>
          </a:extLst>
        </xdr:cNvPr>
        <xdr:cNvSpPr/>
      </xdr:nvSpPr>
      <xdr:spPr>
        <a:xfrm>
          <a:off x="16268700" y="1650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72938</xdr:rowOff>
    </xdr:from>
    <xdr:ext cx="599010"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36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54952</xdr:rowOff>
    </xdr:from>
    <xdr:to>
      <xdr:col>81</xdr:col>
      <xdr:colOff>101600</xdr:colOff>
      <xdr:row>96</xdr:row>
      <xdr:rowOff>156552</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5430500" y="1651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1629</xdr:rowOff>
    </xdr:from>
    <xdr:ext cx="59901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181795" y="16289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79614</xdr:rowOff>
    </xdr:from>
    <xdr:to>
      <xdr:col>76</xdr:col>
      <xdr:colOff>165100</xdr:colOff>
      <xdr:row>97</xdr:row>
      <xdr:rowOff>9764</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4541500" y="165388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26291</xdr:rowOff>
    </xdr:from>
    <xdr:ext cx="59901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292795" y="163140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20720</xdr:rowOff>
    </xdr:from>
    <xdr:to>
      <xdr:col>72</xdr:col>
      <xdr:colOff>38100</xdr:colOff>
      <xdr:row>97</xdr:row>
      <xdr:rowOff>122320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3652500" y="1665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138847</xdr:rowOff>
    </xdr:from>
    <xdr:ext cx="59901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03795" y="16426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41799</xdr:rowOff>
    </xdr:from>
    <xdr:to>
      <xdr:col>67</xdr:col>
      <xdr:colOff>101600</xdr:colOff>
      <xdr:row>97</xdr:row>
      <xdr:rowOff>143399</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2763500" y="16672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159926</xdr:rowOff>
    </xdr:from>
    <xdr:ext cx="59901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14795" y="16447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7569</xdr:rowOff>
    </xdr:from>
    <xdr:to>
      <xdr:col>116</xdr:col>
      <xdr:colOff>62864</xdr:colOff>
      <xdr:row>39</xdr:row>
      <xdr:rowOff>44450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322519"/>
          <a:ext cx="1269" cy="1408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84802</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771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125696</xdr:rowOff>
    </xdr:from>
    <xdr:ext cx="599010"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5097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110,904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7569</xdr:rowOff>
    </xdr:from>
    <xdr:to>
      <xdr:col>116</xdr:col>
      <xdr:colOff>152400</xdr:colOff>
      <xdr:row>31</xdr:row>
      <xdr:rowOff>7569</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3225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2252</xdr:rowOff>
    </xdr:from>
    <xdr:ext cx="469744"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517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150825</xdr:rowOff>
    </xdr:from>
    <xdr:to>
      <xdr:col>116</xdr:col>
      <xdr:colOff>114300</xdr:colOff>
      <xdr:row>39</xdr:row>
      <xdr:rowOff>80975</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66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153695</xdr:rowOff>
    </xdr:from>
    <xdr:to>
      <xdr:col>112</xdr:col>
      <xdr:colOff>38100</xdr:colOff>
      <xdr:row>39</xdr:row>
      <xdr:rowOff>83845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66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100372</xdr:rowOff>
    </xdr:from>
    <xdr:ext cx="378565"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34017" y="6444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156261</xdr:rowOff>
    </xdr:from>
    <xdr:to>
      <xdr:col>107</xdr:col>
      <xdr:colOff>101600</xdr:colOff>
      <xdr:row>39</xdr:row>
      <xdr:rowOff>86411</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67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102938</xdr:rowOff>
    </xdr:from>
    <xdr:ext cx="378565"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45017" y="644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158610</xdr:rowOff>
    </xdr:from>
    <xdr:to>
      <xdr:col>102</xdr:col>
      <xdr:colOff>165100</xdr:colOff>
      <xdr:row>39</xdr:row>
      <xdr:rowOff>88760</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673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105287</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448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159893</xdr:rowOff>
    </xdr:from>
    <xdr:to>
      <xdr:col>98</xdr:col>
      <xdr:colOff>38100</xdr:colOff>
      <xdr:row>39</xdr:row>
      <xdr:rowOff>90043</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6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106570</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450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129252</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644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総務費においては、公共インフラＷｉ－Ｆｉ整備事業に伴う増額である。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土木費において、類似団体平均より高い数値の要因として道路補修や橋梁補修、点検が多い時期と考えられ、今後は分散して実施することも検討する。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昨年に引き続き</a:t>
          </a:r>
          <a:r>
            <a:rPr kumimoji="1" lang="en-US" altLang="ja-JP" sz="1100">
              <a:solidFill>
                <a:schemeClr val="dk1"/>
              </a:solidFill>
              <a:effectLst/>
              <a:latin typeface="+mn-lt"/>
              <a:ea typeface="+mn-ea"/>
              <a:cs typeface="+mn-cs"/>
            </a:rPr>
            <a:t>DX</a:t>
          </a:r>
          <a:r>
            <a:rPr kumimoji="1" lang="ja-JP" altLang="ja-JP" sz="1100">
              <a:solidFill>
                <a:schemeClr val="dk1"/>
              </a:solidFill>
              <a:effectLst/>
              <a:latin typeface="+mn-lt"/>
              <a:ea typeface="+mn-ea"/>
              <a:cs typeface="+mn-cs"/>
            </a:rPr>
            <a:t>関連の新事業発足にともない、イニシャル経費が嵩んだことにより、財政調整基金の取崩額が増加したとことから、基金残高比率が減少傾向に有り、実質収支額比率が増加傾向にある。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福島県昭和村</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一般会計等において黒字額が増加しているが、主なものでは大規模事業において不用額が発生したことが要因である。</a:t>
          </a:r>
          <a:endParaRPr kumimoji="1" lang="en-US" altLang="ja-JP" sz="1400">
            <a:solidFill>
              <a:schemeClr val="dk1"/>
            </a:solidFill>
            <a:effectLst/>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effectLst/>
            </a:rPr>
            <a:t>特に後期高齢者医療事業における増額は、後期高齢者医療広域連合納付金の負担金に不用額が発生したためである。</a:t>
          </a:r>
          <a:endParaRPr lang="ja-JP" altLang="ja-JP" sz="11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2" Type="http://schemas.openxmlformats.org/officeDocument/2006/relationships/drawing" Target="../drawings/drawing9.xml" />
  <Relationship Id="rId1" Type="http://schemas.openxmlformats.org/officeDocument/2006/relationships/printerSettings" Target="../printerSettings/printerSettings10.bin" />
</Relationships>
</file>

<file path=xl/worksheets/_rels/sheet11.xml.rels>&#65279;<?xml version="1.0" encoding="utf-8" standalone="yes"?>
<Relationships xmlns="http://schemas.openxmlformats.org/package/2006/relationships">
  <Relationship Id="rId2" Type="http://schemas.openxmlformats.org/officeDocument/2006/relationships/drawing" Target="../drawings/drawing10.xml" />
  <Relationship Id="rId1" Type="http://schemas.openxmlformats.org/officeDocument/2006/relationships/printerSettings" Target="../printerSettings/printerSettings11.bin" />
</Relationships>
</file>

<file path=xl/worksheets/_rels/sheet12.xml.rels>&#65279;<?xml version="1.0" encoding="utf-8" standalone="yes"?>
<Relationships xmlns="http://schemas.openxmlformats.org/package/2006/relationships">
  <Relationship Id="rId2" Type="http://schemas.openxmlformats.org/officeDocument/2006/relationships/drawing" Target="../drawings/drawing11.xml" />
  <Relationship Id="rId1" Type="http://schemas.openxmlformats.org/officeDocument/2006/relationships/printerSettings" Target="../printerSettings/printerSettings12.bin" />
</Relationships>
</file>

<file path=xl/worksheets/_rels/sheet13.xml.rels>&#65279;<?xml version="1.0" encoding="utf-8" standalone="yes"?>
<Relationships xmlns="http://schemas.openxmlformats.org/package/2006/relationships">
  <Relationship Id="rId2" Type="http://schemas.openxmlformats.org/officeDocument/2006/relationships/drawing" Target="../drawings/drawing12.xml" />
  <Relationship Id="rId1" Type="http://schemas.openxmlformats.org/officeDocument/2006/relationships/printerSettings" Target="../printerSettings/printerSettings13.bin"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1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1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16.bin" />
</Relationships>
</file>

<file path=xl/worksheets/_rels/sheet17.xml.rels>&#65279;<?xml version="1.0" encoding="utf-8" standalone="yes"?>
<Relationships xmlns="http://schemas.openxmlformats.org/package/2006/relationships">
  <Relationship Id="rId1" Type="http://schemas.openxmlformats.org/officeDocument/2006/relationships/printerSettings" Target="../printerSettings/printerSettings17.bin" />
</Relationships>
</file>

<file path=xl/worksheets/_rels/sheet2.xml.rels>&#65279;<?xml version="1.0" encoding="utf-8" standalone="yes"?>
<Relationships xmlns="http://schemas.openxmlformats.org/package/2006/relationships">
  <Relationship Id="rId2" Type="http://schemas.openxmlformats.org/officeDocument/2006/relationships/drawing" Target="../drawings/drawing1.xml" />
  <Relationship Id="rId1" Type="http://schemas.openxmlformats.org/officeDocument/2006/relationships/printerSettings" Target="../printerSettings/printerSettings2.bin" />
</Relationships>
</file>

<file path=xl/worksheets/_rels/sheet3.xml.rels>&#65279;<?xml version="1.0" encoding="utf-8" standalone="yes"?>
<Relationships xmlns="http://schemas.openxmlformats.org/package/2006/relationships">
  <Relationship Id="rId1" Type="http://schemas.openxmlformats.org/officeDocument/2006/relationships/printerSettings" Target="../printerSettings/printerSettings3.bin"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4.bin" />
</Relationships>
</file>

<file path=xl/worksheets/_rels/sheet5.xml.rels>&#65279;<?xml version="1.0" encoding="utf-8" standalone="yes"?>
<Relationships xmlns="http://schemas.openxmlformats.org/package/2006/relationships">
  <Relationship Id="rId2" Type="http://schemas.openxmlformats.org/officeDocument/2006/relationships/drawing" Target="../drawings/drawing3.xml" />
  <Relationship Id="rId1" Type="http://schemas.openxmlformats.org/officeDocument/2006/relationships/printerSettings" Target="../printerSettings/printerSettings5.bin"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6.bin" />
</Relationships>
</file>

<file path=xl/worksheets/_rels/sheet7.xml.rels>&#65279;<?xml version="1.0" encoding="utf-8" standalone="yes"?>
<Relationships xmlns="http://schemas.openxmlformats.org/package/2006/relationships">
  <Relationship Id="rId2" Type="http://schemas.openxmlformats.org/officeDocument/2006/relationships/drawing" Target="../drawings/drawing6.xml" />
  <Relationship Id="rId1" Type="http://schemas.openxmlformats.org/officeDocument/2006/relationships/printerSettings" Target="../printerSettings/printerSettings7.bin" />
</Relationships>
</file>

<file path=xl/worksheets/_rels/sheet8.xml.rels>&#65279;<?xml version="1.0" encoding="utf-8" standalone="yes"?>
<Relationships xmlns="http://schemas.openxmlformats.org/package/2006/relationships">
  <Relationship Id="rId2" Type="http://schemas.openxmlformats.org/officeDocument/2006/relationships/drawing" Target="../drawings/drawing7.xml" />
  <Relationship Id="rId1" Type="http://schemas.openxmlformats.org/officeDocument/2006/relationships/printerSettings" Target="../printerSettings/printerSettings8.bin" />
</Relationships>
</file>

<file path=xl/worksheets/_rels/sheet9.xml.rels>&#65279;<?xml version="1.0" encoding="utf-8" standalone="yes"?>
<Relationships xmlns="http://schemas.openxmlformats.org/package/2006/relationships">
  <Relationship Id="rId2" Type="http://schemas.openxmlformats.org/officeDocument/2006/relationships/drawing" Target="../drawings/drawing8.xml" />
  <Relationship Id="rId1" Type="http://schemas.openxmlformats.org/officeDocument/2006/relationships/printerSettings" Target="../printerSettings/printerSettings9.bin"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604" t="s">
        <v>76</v>
      </c>
      <c r="C1" s="604"/>
      <c r="D1" s="604"/>
      <c r="E1" s="604"/>
      <c r="F1" s="604"/>
      <c r="G1" s="604"/>
      <c r="H1" s="604"/>
      <c r="I1" s="604"/>
      <c r="J1" s="604"/>
      <c r="K1" s="604"/>
      <c r="L1" s="604"/>
      <c r="M1" s="604"/>
      <c r="N1" s="604"/>
      <c r="O1" s="604"/>
      <c r="P1" s="604"/>
      <c r="Q1" s="604"/>
      <c r="R1" s="604"/>
      <c r="S1" s="604"/>
      <c r="T1" s="604"/>
      <c r="U1" s="604"/>
      <c r="V1" s="604"/>
      <c r="W1" s="604"/>
      <c r="X1" s="604"/>
      <c r="Y1" s="604"/>
      <c r="Z1" s="604"/>
      <c r="AA1" s="604"/>
      <c r="AB1" s="604"/>
      <c r="AC1" s="604"/>
      <c r="AD1" s="604"/>
      <c r="AE1" s="604"/>
      <c r="AF1" s="604"/>
      <c r="AG1" s="604"/>
      <c r="AH1" s="604"/>
      <c r="AI1" s="604"/>
      <c r="AJ1" s="604"/>
      <c r="AK1" s="604"/>
      <c r="AL1" s="604"/>
      <c r="AM1" s="604"/>
      <c r="AN1" s="604"/>
      <c r="AO1" s="604"/>
      <c r="AP1" s="604"/>
      <c r="AQ1" s="604"/>
      <c r="AR1" s="604"/>
      <c r="AS1" s="604"/>
      <c r="AT1" s="604"/>
      <c r="AU1" s="604"/>
      <c r="AV1" s="604"/>
      <c r="AW1" s="604"/>
      <c r="AX1" s="604"/>
      <c r="AY1" s="604"/>
      <c r="AZ1" s="604"/>
      <c r="BA1" s="604"/>
      <c r="BB1" s="604"/>
      <c r="BC1" s="604"/>
      <c r="BD1" s="604"/>
      <c r="BE1" s="604"/>
      <c r="BF1" s="604"/>
      <c r="BG1" s="604"/>
      <c r="BH1" s="604"/>
      <c r="BI1" s="604"/>
      <c r="BJ1" s="604"/>
      <c r="BK1" s="604"/>
      <c r="BL1" s="604"/>
      <c r="BM1" s="604"/>
      <c r="BN1" s="604"/>
      <c r="BO1" s="604"/>
      <c r="BP1" s="604"/>
      <c r="BQ1" s="604"/>
      <c r="BR1" s="604"/>
      <c r="BS1" s="604"/>
      <c r="BT1" s="604"/>
      <c r="BU1" s="604"/>
      <c r="BV1" s="604"/>
      <c r="BW1" s="604"/>
      <c r="BX1" s="604"/>
      <c r="BY1" s="604"/>
      <c r="BZ1" s="604"/>
      <c r="CA1" s="604"/>
      <c r="CB1" s="604"/>
      <c r="CC1" s="604"/>
      <c r="CD1" s="604"/>
      <c r="CE1" s="604"/>
      <c r="CF1" s="604"/>
      <c r="CG1" s="604"/>
      <c r="CH1" s="604"/>
      <c r="CI1" s="604"/>
      <c r="CJ1" s="604"/>
      <c r="CK1" s="604"/>
      <c r="CL1" s="604"/>
      <c r="CM1" s="604"/>
      <c r="CN1" s="604"/>
      <c r="CO1" s="604"/>
      <c r="CP1" s="604"/>
      <c r="CQ1" s="604"/>
      <c r="CR1" s="604"/>
      <c r="CS1" s="604"/>
      <c r="CT1" s="604"/>
      <c r="CU1" s="604"/>
      <c r="CV1" s="604"/>
      <c r="CW1" s="604"/>
      <c r="CX1" s="604"/>
      <c r="CY1" s="604"/>
      <c r="CZ1" s="604"/>
      <c r="DA1" s="604"/>
      <c r="DB1" s="604"/>
      <c r="DC1" s="604"/>
      <c r="DD1" s="604"/>
      <c r="DE1" s="604"/>
      <c r="DF1" s="604"/>
      <c r="DG1" s="604"/>
      <c r="DH1" s="604"/>
      <c r="DI1" s="604"/>
      <c r="DJ1" s="175"/>
      <c r="DK1" s="175"/>
      <c r="DL1" s="175"/>
      <c r="DM1" s="175"/>
      <c r="DN1" s="175"/>
      <c r="DO1" s="175"/>
    </row>
    <row r="2" spans="1:119" ht="24" thickBot="1" x14ac:dyDescent="0.25">
      <c r="B2" s="176" t="s">
        <v>77</v>
      </c>
      <c r="C2" s="176"/>
      <c r="D2" s="177"/>
    </row>
    <row r="3" spans="1:119" ht="18.75" customHeight="1" thickBot="1" x14ac:dyDescent="0.25">
      <c r="A3" s="175"/>
      <c r="B3" s="605" t="s">
        <v>78</v>
      </c>
      <c r="C3" s="606"/>
      <c r="D3" s="606"/>
      <c r="E3" s="607"/>
      <c r="F3" s="607"/>
      <c r="G3" s="607"/>
      <c r="H3" s="607"/>
      <c r="I3" s="607"/>
      <c r="J3" s="607"/>
      <c r="K3" s="607"/>
      <c r="L3" s="607" t="s">
        <v>79</v>
      </c>
      <c r="M3" s="607"/>
      <c r="N3" s="607"/>
      <c r="O3" s="607"/>
      <c r="P3" s="607"/>
      <c r="Q3" s="607"/>
      <c r="R3" s="610"/>
      <c r="S3" s="610"/>
      <c r="T3" s="610"/>
      <c r="U3" s="610"/>
      <c r="V3" s="611"/>
      <c r="W3" s="501" t="s">
        <v>80</v>
      </c>
      <c r="X3" s="502"/>
      <c r="Y3" s="502"/>
      <c r="Z3" s="502"/>
      <c r="AA3" s="502"/>
      <c r="AB3" s="606"/>
      <c r="AC3" s="610" t="s">
        <v>81</v>
      </c>
      <c r="AD3" s="502"/>
      <c r="AE3" s="502"/>
      <c r="AF3" s="502"/>
      <c r="AG3" s="502"/>
      <c r="AH3" s="502"/>
      <c r="AI3" s="502"/>
      <c r="AJ3" s="502"/>
      <c r="AK3" s="502"/>
      <c r="AL3" s="572"/>
      <c r="AM3" s="501" t="s">
        <v>82</v>
      </c>
      <c r="AN3" s="502"/>
      <c r="AO3" s="502"/>
      <c r="AP3" s="502"/>
      <c r="AQ3" s="502"/>
      <c r="AR3" s="502"/>
      <c r="AS3" s="502"/>
      <c r="AT3" s="502"/>
      <c r="AU3" s="502"/>
      <c r="AV3" s="502"/>
      <c r="AW3" s="502"/>
      <c r="AX3" s="572"/>
      <c r="AY3" s="564" t="s">
        <v>1</v>
      </c>
      <c r="AZ3" s="565"/>
      <c r="BA3" s="565"/>
      <c r="BB3" s="565"/>
      <c r="BC3" s="565"/>
      <c r="BD3" s="565"/>
      <c r="BE3" s="565"/>
      <c r="BF3" s="565"/>
      <c r="BG3" s="565"/>
      <c r="BH3" s="565"/>
      <c r="BI3" s="565"/>
      <c r="BJ3" s="565"/>
      <c r="BK3" s="565"/>
      <c r="BL3" s="565"/>
      <c r="BM3" s="614"/>
      <c r="BN3" s="501" t="s">
        <v>83</v>
      </c>
      <c r="BO3" s="502"/>
      <c r="BP3" s="502"/>
      <c r="BQ3" s="502"/>
      <c r="BR3" s="502"/>
      <c r="BS3" s="502"/>
      <c r="BT3" s="502"/>
      <c r="BU3" s="572"/>
      <c r="BV3" s="501" t="s">
        <v>84</v>
      </c>
      <c r="BW3" s="502"/>
      <c r="BX3" s="502"/>
      <c r="BY3" s="502"/>
      <c r="BZ3" s="502"/>
      <c r="CA3" s="502"/>
      <c r="CB3" s="502"/>
      <c r="CC3" s="572"/>
      <c r="CD3" s="564" t="s">
        <v>1</v>
      </c>
      <c r="CE3" s="565"/>
      <c r="CF3" s="565"/>
      <c r="CG3" s="565"/>
      <c r="CH3" s="565"/>
      <c r="CI3" s="565"/>
      <c r="CJ3" s="565"/>
      <c r="CK3" s="565"/>
      <c r="CL3" s="565"/>
      <c r="CM3" s="565"/>
      <c r="CN3" s="565"/>
      <c r="CO3" s="565"/>
      <c r="CP3" s="565"/>
      <c r="CQ3" s="565"/>
      <c r="CR3" s="565"/>
      <c r="CS3" s="614"/>
      <c r="CT3" s="501" t="s">
        <v>85</v>
      </c>
      <c r="CU3" s="502"/>
      <c r="CV3" s="502"/>
      <c r="CW3" s="502"/>
      <c r="CX3" s="502"/>
      <c r="CY3" s="502"/>
      <c r="CZ3" s="502"/>
      <c r="DA3" s="572"/>
      <c r="DB3" s="501" t="s">
        <v>86</v>
      </c>
      <c r="DC3" s="502"/>
      <c r="DD3" s="502"/>
      <c r="DE3" s="502"/>
      <c r="DF3" s="502"/>
      <c r="DG3" s="502"/>
      <c r="DH3" s="502"/>
      <c r="DI3" s="572"/>
    </row>
    <row r="4" spans="1:119" ht="18.75" customHeight="1" x14ac:dyDescent="0.2">
      <c r="A4" s="175"/>
      <c r="B4" s="580"/>
      <c r="C4" s="581"/>
      <c r="D4" s="581"/>
      <c r="E4" s="582"/>
      <c r="F4" s="582"/>
      <c r="G4" s="582"/>
      <c r="H4" s="582"/>
      <c r="I4" s="582"/>
      <c r="J4" s="582"/>
      <c r="K4" s="582"/>
      <c r="L4" s="582"/>
      <c r="M4" s="582"/>
      <c r="N4" s="582"/>
      <c r="O4" s="582"/>
      <c r="P4" s="582"/>
      <c r="Q4" s="582"/>
      <c r="R4" s="586"/>
      <c r="S4" s="586"/>
      <c r="T4" s="586"/>
      <c r="U4" s="586"/>
      <c r="V4" s="587"/>
      <c r="W4" s="573"/>
      <c r="X4" s="383"/>
      <c r="Y4" s="383"/>
      <c r="Z4" s="383"/>
      <c r="AA4" s="383"/>
      <c r="AB4" s="581"/>
      <c r="AC4" s="586"/>
      <c r="AD4" s="383"/>
      <c r="AE4" s="383"/>
      <c r="AF4" s="383"/>
      <c r="AG4" s="383"/>
      <c r="AH4" s="383"/>
      <c r="AI4" s="383"/>
      <c r="AJ4" s="383"/>
      <c r="AK4" s="383"/>
      <c r="AL4" s="574"/>
      <c r="AM4" s="528"/>
      <c r="AN4" s="458"/>
      <c r="AO4" s="458"/>
      <c r="AP4" s="458"/>
      <c r="AQ4" s="458"/>
      <c r="AR4" s="458"/>
      <c r="AS4" s="458"/>
      <c r="AT4" s="458"/>
      <c r="AU4" s="458"/>
      <c r="AV4" s="458"/>
      <c r="AW4" s="458"/>
      <c r="AX4" s="613"/>
      <c r="AY4" s="424" t="s">
        <v>87</v>
      </c>
      <c r="AZ4" s="425"/>
      <c r="BA4" s="425"/>
      <c r="BB4" s="425"/>
      <c r="BC4" s="425"/>
      <c r="BD4" s="425"/>
      <c r="BE4" s="425"/>
      <c r="BF4" s="425"/>
      <c r="BG4" s="425"/>
      <c r="BH4" s="425"/>
      <c r="BI4" s="425"/>
      <c r="BJ4" s="425"/>
      <c r="BK4" s="425"/>
      <c r="BL4" s="425"/>
      <c r="BM4" s="426"/>
      <c r="BN4" s="427">
        <v>2642536</v>
      </c>
      <c r="BO4" s="428"/>
      <c r="BP4" s="428"/>
      <c r="BQ4" s="428"/>
      <c r="BR4" s="428"/>
      <c r="BS4" s="428"/>
      <c r="BT4" s="428"/>
      <c r="BU4" s="429"/>
      <c r="BV4" s="427">
        <v>2417330</v>
      </c>
      <c r="BW4" s="428"/>
      <c r="BX4" s="428"/>
      <c r="BY4" s="428"/>
      <c r="BZ4" s="428"/>
      <c r="CA4" s="428"/>
      <c r="CB4" s="428"/>
      <c r="CC4" s="429"/>
      <c r="CD4" s="598" t="s">
        <v>88</v>
      </c>
      <c r="CE4" s="599"/>
      <c r="CF4" s="599"/>
      <c r="CG4" s="599"/>
      <c r="CH4" s="599"/>
      <c r="CI4" s="599"/>
      <c r="CJ4" s="599"/>
      <c r="CK4" s="599"/>
      <c r="CL4" s="599"/>
      <c r="CM4" s="599"/>
      <c r="CN4" s="599"/>
      <c r="CO4" s="599"/>
      <c r="CP4" s="599"/>
      <c r="CQ4" s="599"/>
      <c r="CR4" s="599"/>
      <c r="CS4" s="600"/>
      <c r="CT4" s="601">
        <v>9.6</v>
      </c>
      <c r="CU4" s="602"/>
      <c r="CV4" s="602"/>
      <c r="CW4" s="602"/>
      <c r="CX4" s="602"/>
      <c r="CY4" s="602"/>
      <c r="CZ4" s="602"/>
      <c r="DA4" s="603"/>
      <c r="DB4" s="601">
        <v>8.1999999999999993</v>
      </c>
      <c r="DC4" s="602"/>
      <c r="DD4" s="602"/>
      <c r="DE4" s="602"/>
      <c r="DF4" s="602"/>
      <c r="DG4" s="602"/>
      <c r="DH4" s="602"/>
      <c r="DI4" s="603"/>
    </row>
    <row r="5" spans="1:119" ht="18.75" customHeight="1" x14ac:dyDescent="0.2">
      <c r="A5" s="175"/>
      <c r="B5" s="608"/>
      <c r="C5" s="459"/>
      <c r="D5" s="459"/>
      <c r="E5" s="609"/>
      <c r="F5" s="609"/>
      <c r="G5" s="609"/>
      <c r="H5" s="609"/>
      <c r="I5" s="609"/>
      <c r="J5" s="609"/>
      <c r="K5" s="609"/>
      <c r="L5" s="609"/>
      <c r="M5" s="609"/>
      <c r="N5" s="609"/>
      <c r="O5" s="609"/>
      <c r="P5" s="609"/>
      <c r="Q5" s="609"/>
      <c r="R5" s="457"/>
      <c r="S5" s="457"/>
      <c r="T5" s="457"/>
      <c r="U5" s="457"/>
      <c r="V5" s="612"/>
      <c r="W5" s="528"/>
      <c r="X5" s="458"/>
      <c r="Y5" s="458"/>
      <c r="Z5" s="458"/>
      <c r="AA5" s="458"/>
      <c r="AB5" s="459"/>
      <c r="AC5" s="457"/>
      <c r="AD5" s="458"/>
      <c r="AE5" s="458"/>
      <c r="AF5" s="458"/>
      <c r="AG5" s="458"/>
      <c r="AH5" s="458"/>
      <c r="AI5" s="458"/>
      <c r="AJ5" s="458"/>
      <c r="AK5" s="458"/>
      <c r="AL5" s="613"/>
      <c r="AM5" s="491" t="s">
        <v>89</v>
      </c>
      <c r="AN5" s="406"/>
      <c r="AO5" s="406"/>
      <c r="AP5" s="406"/>
      <c r="AQ5" s="406"/>
      <c r="AR5" s="406"/>
      <c r="AS5" s="406"/>
      <c r="AT5" s="407"/>
      <c r="AU5" s="479" t="s">
        <v>90</v>
      </c>
      <c r="AV5" s="480"/>
      <c r="AW5" s="480"/>
      <c r="AX5" s="480"/>
      <c r="AY5" s="412" t="s">
        <v>91</v>
      </c>
      <c r="AZ5" s="413"/>
      <c r="BA5" s="413"/>
      <c r="BB5" s="413"/>
      <c r="BC5" s="413"/>
      <c r="BD5" s="413"/>
      <c r="BE5" s="413"/>
      <c r="BF5" s="413"/>
      <c r="BG5" s="413"/>
      <c r="BH5" s="413"/>
      <c r="BI5" s="413"/>
      <c r="BJ5" s="413"/>
      <c r="BK5" s="413"/>
      <c r="BL5" s="413"/>
      <c r="BM5" s="414"/>
      <c r="BN5" s="432">
        <v>2435817</v>
      </c>
      <c r="BO5" s="433"/>
      <c r="BP5" s="433"/>
      <c r="BQ5" s="433"/>
      <c r="BR5" s="433"/>
      <c r="BS5" s="433"/>
      <c r="BT5" s="433"/>
      <c r="BU5" s="434"/>
      <c r="BV5" s="432">
        <v>2264821</v>
      </c>
      <c r="BW5" s="433"/>
      <c r="BX5" s="433"/>
      <c r="BY5" s="433"/>
      <c r="BZ5" s="433"/>
      <c r="CA5" s="433"/>
      <c r="CB5" s="433"/>
      <c r="CC5" s="434"/>
      <c r="CD5" s="441" t="s">
        <v>92</v>
      </c>
      <c r="CE5" s="386"/>
      <c r="CF5" s="386"/>
      <c r="CG5" s="386"/>
      <c r="CH5" s="386"/>
      <c r="CI5" s="386"/>
      <c r="CJ5" s="386"/>
      <c r="CK5" s="386"/>
      <c r="CL5" s="386"/>
      <c r="CM5" s="386"/>
      <c r="CN5" s="386"/>
      <c r="CO5" s="386"/>
      <c r="CP5" s="386"/>
      <c r="CQ5" s="386"/>
      <c r="CR5" s="386"/>
      <c r="CS5" s="442"/>
      <c r="CT5" s="402">
        <v>88.3</v>
      </c>
      <c r="CU5" s="403"/>
      <c r="CV5" s="403"/>
      <c r="CW5" s="403"/>
      <c r="CX5" s="403"/>
      <c r="CY5" s="403"/>
      <c r="CZ5" s="403"/>
      <c r="DA5" s="404"/>
      <c r="DB5" s="402">
        <v>94</v>
      </c>
      <c r="DC5" s="403"/>
      <c r="DD5" s="403"/>
      <c r="DE5" s="403"/>
      <c r="DF5" s="403"/>
      <c r="DG5" s="403"/>
      <c r="DH5" s="403"/>
      <c r="DI5" s="404"/>
    </row>
    <row r="6" spans="1:119" ht="18.75" customHeight="1" x14ac:dyDescent="0.2">
      <c r="A6" s="175"/>
      <c r="B6" s="578" t="s">
        <v>93</v>
      </c>
      <c r="C6" s="456"/>
      <c r="D6" s="456"/>
      <c r="E6" s="579"/>
      <c r="F6" s="579"/>
      <c r="G6" s="579"/>
      <c r="H6" s="579"/>
      <c r="I6" s="579"/>
      <c r="J6" s="579"/>
      <c r="K6" s="579"/>
      <c r="L6" s="579" t="s">
        <v>94</v>
      </c>
      <c r="M6" s="579"/>
      <c r="N6" s="579"/>
      <c r="O6" s="579"/>
      <c r="P6" s="579"/>
      <c r="Q6" s="579"/>
      <c r="R6" s="454"/>
      <c r="S6" s="454"/>
      <c r="T6" s="454"/>
      <c r="U6" s="454"/>
      <c r="V6" s="585"/>
      <c r="W6" s="513" t="s">
        <v>95</v>
      </c>
      <c r="X6" s="455"/>
      <c r="Y6" s="455"/>
      <c r="Z6" s="455"/>
      <c r="AA6" s="455"/>
      <c r="AB6" s="456"/>
      <c r="AC6" s="590" t="s">
        <v>96</v>
      </c>
      <c r="AD6" s="591"/>
      <c r="AE6" s="591"/>
      <c r="AF6" s="591"/>
      <c r="AG6" s="591"/>
      <c r="AH6" s="591"/>
      <c r="AI6" s="591"/>
      <c r="AJ6" s="591"/>
      <c r="AK6" s="591"/>
      <c r="AL6" s="592"/>
      <c r="AM6" s="491" t="s">
        <v>97</v>
      </c>
      <c r="AN6" s="406"/>
      <c r="AO6" s="406"/>
      <c r="AP6" s="406"/>
      <c r="AQ6" s="406"/>
      <c r="AR6" s="406"/>
      <c r="AS6" s="406"/>
      <c r="AT6" s="407"/>
      <c r="AU6" s="479" t="s">
        <v>90</v>
      </c>
      <c r="AV6" s="480"/>
      <c r="AW6" s="480"/>
      <c r="AX6" s="480"/>
      <c r="AY6" s="412" t="s">
        <v>98</v>
      </c>
      <c r="AZ6" s="413"/>
      <c r="BA6" s="413"/>
      <c r="BB6" s="413"/>
      <c r="BC6" s="413"/>
      <c r="BD6" s="413"/>
      <c r="BE6" s="413"/>
      <c r="BF6" s="413"/>
      <c r="BG6" s="413"/>
      <c r="BH6" s="413"/>
      <c r="BI6" s="413"/>
      <c r="BJ6" s="413"/>
      <c r="BK6" s="413"/>
      <c r="BL6" s="413"/>
      <c r="BM6" s="414"/>
      <c r="BN6" s="432">
        <v>206719</v>
      </c>
      <c r="BO6" s="433"/>
      <c r="BP6" s="433"/>
      <c r="BQ6" s="433"/>
      <c r="BR6" s="433"/>
      <c r="BS6" s="433"/>
      <c r="BT6" s="433"/>
      <c r="BU6" s="434"/>
      <c r="BV6" s="432">
        <v>152509</v>
      </c>
      <c r="BW6" s="433"/>
      <c r="BX6" s="433"/>
      <c r="BY6" s="433"/>
      <c r="BZ6" s="433"/>
      <c r="CA6" s="433"/>
      <c r="CB6" s="433"/>
      <c r="CC6" s="434"/>
      <c r="CD6" s="441" t="s">
        <v>99</v>
      </c>
      <c r="CE6" s="386"/>
      <c r="CF6" s="386"/>
      <c r="CG6" s="386"/>
      <c r="CH6" s="386"/>
      <c r="CI6" s="386"/>
      <c r="CJ6" s="386"/>
      <c r="CK6" s="386"/>
      <c r="CL6" s="386"/>
      <c r="CM6" s="386"/>
      <c r="CN6" s="386"/>
      <c r="CO6" s="386"/>
      <c r="CP6" s="386"/>
      <c r="CQ6" s="386"/>
      <c r="CR6" s="386"/>
      <c r="CS6" s="442"/>
      <c r="CT6" s="575">
        <v>88.6</v>
      </c>
      <c r="CU6" s="576"/>
      <c r="CV6" s="576"/>
      <c r="CW6" s="576"/>
      <c r="CX6" s="576"/>
      <c r="CY6" s="576"/>
      <c r="CZ6" s="576"/>
      <c r="DA6" s="577"/>
      <c r="DB6" s="575">
        <v>94.7</v>
      </c>
      <c r="DC6" s="576"/>
      <c r="DD6" s="576"/>
      <c r="DE6" s="576"/>
      <c r="DF6" s="576"/>
      <c r="DG6" s="576"/>
      <c r="DH6" s="576"/>
      <c r="DI6" s="577"/>
    </row>
    <row r="7" spans="1:119" ht="18.75" customHeight="1" x14ac:dyDescent="0.2">
      <c r="A7" s="175"/>
      <c r="B7" s="580"/>
      <c r="C7" s="581"/>
      <c r="D7" s="581"/>
      <c r="E7" s="582"/>
      <c r="F7" s="582"/>
      <c r="G7" s="582"/>
      <c r="H7" s="582"/>
      <c r="I7" s="582"/>
      <c r="J7" s="582"/>
      <c r="K7" s="582"/>
      <c r="L7" s="582"/>
      <c r="M7" s="582"/>
      <c r="N7" s="582"/>
      <c r="O7" s="582"/>
      <c r="P7" s="582"/>
      <c r="Q7" s="582"/>
      <c r="R7" s="586"/>
      <c r="S7" s="586"/>
      <c r="T7" s="586"/>
      <c r="U7" s="586"/>
      <c r="V7" s="587"/>
      <c r="W7" s="573"/>
      <c r="X7" s="383"/>
      <c r="Y7" s="383"/>
      <c r="Z7" s="383"/>
      <c r="AA7" s="383"/>
      <c r="AB7" s="581"/>
      <c r="AC7" s="593"/>
      <c r="AD7" s="384"/>
      <c r="AE7" s="384"/>
      <c r="AF7" s="384"/>
      <c r="AG7" s="384"/>
      <c r="AH7" s="384"/>
      <c r="AI7" s="384"/>
      <c r="AJ7" s="384"/>
      <c r="AK7" s="384"/>
      <c r="AL7" s="594"/>
      <c r="AM7" s="491" t="s">
        <v>100</v>
      </c>
      <c r="AN7" s="406"/>
      <c r="AO7" s="406"/>
      <c r="AP7" s="406"/>
      <c r="AQ7" s="406"/>
      <c r="AR7" s="406"/>
      <c r="AS7" s="406"/>
      <c r="AT7" s="407"/>
      <c r="AU7" s="479" t="s">
        <v>90</v>
      </c>
      <c r="AV7" s="480"/>
      <c r="AW7" s="480"/>
      <c r="AX7" s="480"/>
      <c r="AY7" s="412" t="s">
        <v>101</v>
      </c>
      <c r="AZ7" s="413"/>
      <c r="BA7" s="413"/>
      <c r="BB7" s="413"/>
      <c r="BC7" s="413"/>
      <c r="BD7" s="413"/>
      <c r="BE7" s="413"/>
      <c r="BF7" s="413"/>
      <c r="BG7" s="413"/>
      <c r="BH7" s="413"/>
      <c r="BI7" s="413"/>
      <c r="BJ7" s="413"/>
      <c r="BK7" s="413"/>
      <c r="BL7" s="413"/>
      <c r="BM7" s="414"/>
      <c r="BN7" s="432">
        <v>60480</v>
      </c>
      <c r="BO7" s="433"/>
      <c r="BP7" s="433"/>
      <c r="BQ7" s="433"/>
      <c r="BR7" s="433"/>
      <c r="BS7" s="433"/>
      <c r="BT7" s="433"/>
      <c r="BU7" s="434"/>
      <c r="BV7" s="432">
        <v>27869</v>
      </c>
      <c r="BW7" s="433"/>
      <c r="BX7" s="433"/>
      <c r="BY7" s="433"/>
      <c r="BZ7" s="433"/>
      <c r="CA7" s="433"/>
      <c r="CB7" s="433"/>
      <c r="CC7" s="434"/>
      <c r="CD7" s="441" t="s">
        <v>102</v>
      </c>
      <c r="CE7" s="386"/>
      <c r="CF7" s="386"/>
      <c r="CG7" s="386"/>
      <c r="CH7" s="386"/>
      <c r="CI7" s="386"/>
      <c r="CJ7" s="386"/>
      <c r="CK7" s="386"/>
      <c r="CL7" s="386"/>
      <c r="CM7" s="386"/>
      <c r="CN7" s="386"/>
      <c r="CO7" s="386"/>
      <c r="CP7" s="386"/>
      <c r="CQ7" s="386"/>
      <c r="CR7" s="386"/>
      <c r="CS7" s="442"/>
      <c r="CT7" s="432">
        <v>1523479</v>
      </c>
      <c r="CU7" s="433"/>
      <c r="CV7" s="433"/>
      <c r="CW7" s="433"/>
      <c r="CX7" s="433"/>
      <c r="CY7" s="433"/>
      <c r="CZ7" s="433"/>
      <c r="DA7" s="434"/>
      <c r="DB7" s="432">
        <v>1523852</v>
      </c>
      <c r="DC7" s="433"/>
      <c r="DD7" s="433"/>
      <c r="DE7" s="433"/>
      <c r="DF7" s="433"/>
      <c r="DG7" s="433"/>
      <c r="DH7" s="433"/>
      <c r="DI7" s="434"/>
    </row>
    <row r="8" spans="1:119" ht="18.75" customHeight="1" thickBot="1" x14ac:dyDescent="0.25">
      <c r="A8" s="175"/>
      <c r="B8" s="583"/>
      <c r="C8" s="514"/>
      <c r="D8" s="514"/>
      <c r="E8" s="584"/>
      <c r="F8" s="584"/>
      <c r="G8" s="584"/>
      <c r="H8" s="584"/>
      <c r="I8" s="584"/>
      <c r="J8" s="584"/>
      <c r="K8" s="584"/>
      <c r="L8" s="584"/>
      <c r="M8" s="584"/>
      <c r="N8" s="584"/>
      <c r="O8" s="584"/>
      <c r="P8" s="584"/>
      <c r="Q8" s="584"/>
      <c r="R8" s="588"/>
      <c r="S8" s="588"/>
      <c r="T8" s="588"/>
      <c r="U8" s="588"/>
      <c r="V8" s="589"/>
      <c r="W8" s="503"/>
      <c r="X8" s="504"/>
      <c r="Y8" s="504"/>
      <c r="Z8" s="504"/>
      <c r="AA8" s="504"/>
      <c r="AB8" s="514"/>
      <c r="AC8" s="595"/>
      <c r="AD8" s="596"/>
      <c r="AE8" s="596"/>
      <c r="AF8" s="596"/>
      <c r="AG8" s="596"/>
      <c r="AH8" s="596"/>
      <c r="AI8" s="596"/>
      <c r="AJ8" s="596"/>
      <c r="AK8" s="596"/>
      <c r="AL8" s="597"/>
      <c r="AM8" s="491" t="s">
        <v>103</v>
      </c>
      <c r="AN8" s="406"/>
      <c r="AO8" s="406"/>
      <c r="AP8" s="406"/>
      <c r="AQ8" s="406"/>
      <c r="AR8" s="406"/>
      <c r="AS8" s="406"/>
      <c r="AT8" s="407"/>
      <c r="AU8" s="479" t="s">
        <v>90</v>
      </c>
      <c r="AV8" s="480"/>
      <c r="AW8" s="480"/>
      <c r="AX8" s="480"/>
      <c r="AY8" s="412" t="s">
        <v>104</v>
      </c>
      <c r="AZ8" s="413"/>
      <c r="BA8" s="413"/>
      <c r="BB8" s="413"/>
      <c r="BC8" s="413"/>
      <c r="BD8" s="413"/>
      <c r="BE8" s="413"/>
      <c r="BF8" s="413"/>
      <c r="BG8" s="413"/>
      <c r="BH8" s="413"/>
      <c r="BI8" s="413"/>
      <c r="BJ8" s="413"/>
      <c r="BK8" s="413"/>
      <c r="BL8" s="413"/>
      <c r="BM8" s="414"/>
      <c r="BN8" s="432">
        <v>146239</v>
      </c>
      <c r="BO8" s="433"/>
      <c r="BP8" s="433"/>
      <c r="BQ8" s="433"/>
      <c r="BR8" s="433"/>
      <c r="BS8" s="433"/>
      <c r="BT8" s="433"/>
      <c r="BU8" s="434"/>
      <c r="BV8" s="432">
        <v>124640</v>
      </c>
      <c r="BW8" s="433"/>
      <c r="BX8" s="433"/>
      <c r="BY8" s="433"/>
      <c r="BZ8" s="433"/>
      <c r="CA8" s="433"/>
      <c r="CB8" s="433"/>
      <c r="CC8" s="434"/>
      <c r="CD8" s="441" t="s">
        <v>105</v>
      </c>
      <c r="CE8" s="386"/>
      <c r="CF8" s="386"/>
      <c r="CG8" s="386"/>
      <c r="CH8" s="386"/>
      <c r="CI8" s="386"/>
      <c r="CJ8" s="386"/>
      <c r="CK8" s="386"/>
      <c r="CL8" s="386"/>
      <c r="CM8" s="386"/>
      <c r="CN8" s="386"/>
      <c r="CO8" s="386"/>
      <c r="CP8" s="386"/>
      <c r="CQ8" s="386"/>
      <c r="CR8" s="386"/>
      <c r="CS8" s="442"/>
      <c r="CT8" s="535">
        <v>0.09</v>
      </c>
      <c r="CU8" s="536"/>
      <c r="CV8" s="536"/>
      <c r="CW8" s="536"/>
      <c r="CX8" s="536"/>
      <c r="CY8" s="536"/>
      <c r="CZ8" s="536"/>
      <c r="DA8" s="537"/>
      <c r="DB8" s="535">
        <v>0.09</v>
      </c>
      <c r="DC8" s="536"/>
      <c r="DD8" s="536"/>
      <c r="DE8" s="536"/>
      <c r="DF8" s="536"/>
      <c r="DG8" s="536"/>
      <c r="DH8" s="536"/>
      <c r="DI8" s="537"/>
    </row>
    <row r="9" spans="1:119" ht="18.75" customHeight="1" thickBot="1" x14ac:dyDescent="0.25">
      <c r="A9" s="175"/>
      <c r="B9" s="564" t="s">
        <v>106</v>
      </c>
      <c r="C9" s="565"/>
      <c r="D9" s="565"/>
      <c r="E9" s="565"/>
      <c r="F9" s="565"/>
      <c r="G9" s="565"/>
      <c r="H9" s="565"/>
      <c r="I9" s="565"/>
      <c r="J9" s="565"/>
      <c r="K9" s="485"/>
      <c r="L9" s="566" t="s">
        <v>107</v>
      </c>
      <c r="M9" s="567"/>
      <c r="N9" s="567"/>
      <c r="O9" s="567"/>
      <c r="P9" s="567"/>
      <c r="Q9" s="568"/>
      <c r="R9" s="569">
        <v>1246</v>
      </c>
      <c r="S9" s="570"/>
      <c r="T9" s="570"/>
      <c r="U9" s="570"/>
      <c r="V9" s="571"/>
      <c r="W9" s="501" t="s">
        <v>108</v>
      </c>
      <c r="X9" s="502"/>
      <c r="Y9" s="502"/>
      <c r="Z9" s="502"/>
      <c r="AA9" s="502"/>
      <c r="AB9" s="502"/>
      <c r="AC9" s="502"/>
      <c r="AD9" s="502"/>
      <c r="AE9" s="502"/>
      <c r="AF9" s="502"/>
      <c r="AG9" s="502"/>
      <c r="AH9" s="502"/>
      <c r="AI9" s="502"/>
      <c r="AJ9" s="502"/>
      <c r="AK9" s="502"/>
      <c r="AL9" s="572"/>
      <c r="AM9" s="491" t="s">
        <v>109</v>
      </c>
      <c r="AN9" s="406"/>
      <c r="AO9" s="406"/>
      <c r="AP9" s="406"/>
      <c r="AQ9" s="406"/>
      <c r="AR9" s="406"/>
      <c r="AS9" s="406"/>
      <c r="AT9" s="407"/>
      <c r="AU9" s="479" t="s">
        <v>90</v>
      </c>
      <c r="AV9" s="480"/>
      <c r="AW9" s="480"/>
      <c r="AX9" s="480"/>
      <c r="AY9" s="412" t="s">
        <v>110</v>
      </c>
      <c r="AZ9" s="413"/>
      <c r="BA9" s="413"/>
      <c r="BB9" s="413"/>
      <c r="BC9" s="413"/>
      <c r="BD9" s="413"/>
      <c r="BE9" s="413"/>
      <c r="BF9" s="413"/>
      <c r="BG9" s="413"/>
      <c r="BH9" s="413"/>
      <c r="BI9" s="413"/>
      <c r="BJ9" s="413"/>
      <c r="BK9" s="413"/>
      <c r="BL9" s="413"/>
      <c r="BM9" s="414"/>
      <c r="BN9" s="432">
        <v>21599</v>
      </c>
      <c r="BO9" s="433"/>
      <c r="BP9" s="433"/>
      <c r="BQ9" s="433"/>
      <c r="BR9" s="433"/>
      <c r="BS9" s="433"/>
      <c r="BT9" s="433"/>
      <c r="BU9" s="434"/>
      <c r="BV9" s="432">
        <v>23226</v>
      </c>
      <c r="BW9" s="433"/>
      <c r="BX9" s="433"/>
      <c r="BY9" s="433"/>
      <c r="BZ9" s="433"/>
      <c r="CA9" s="433"/>
      <c r="CB9" s="433"/>
      <c r="CC9" s="434"/>
      <c r="CD9" s="441" t="s">
        <v>111</v>
      </c>
      <c r="CE9" s="386"/>
      <c r="CF9" s="386"/>
      <c r="CG9" s="386"/>
      <c r="CH9" s="386"/>
      <c r="CI9" s="386"/>
      <c r="CJ9" s="386"/>
      <c r="CK9" s="386"/>
      <c r="CL9" s="386"/>
      <c r="CM9" s="386"/>
      <c r="CN9" s="386"/>
      <c r="CO9" s="386"/>
      <c r="CP9" s="386"/>
      <c r="CQ9" s="386"/>
      <c r="CR9" s="386"/>
      <c r="CS9" s="442"/>
      <c r="CT9" s="402">
        <v>13.2</v>
      </c>
      <c r="CU9" s="403"/>
      <c r="CV9" s="403"/>
      <c r="CW9" s="403"/>
      <c r="CX9" s="403"/>
      <c r="CY9" s="403"/>
      <c r="CZ9" s="403"/>
      <c r="DA9" s="404"/>
      <c r="DB9" s="402">
        <v>14.7</v>
      </c>
      <c r="DC9" s="403"/>
      <c r="DD9" s="403"/>
      <c r="DE9" s="403"/>
      <c r="DF9" s="403"/>
      <c r="DG9" s="403"/>
      <c r="DH9" s="403"/>
      <c r="DI9" s="404"/>
    </row>
    <row r="10" spans="1:119" ht="18.75" customHeight="1" thickBot="1" x14ac:dyDescent="0.25">
      <c r="A10" s="175"/>
      <c r="B10" s="564"/>
      <c r="C10" s="565"/>
      <c r="D10" s="565"/>
      <c r="E10" s="565"/>
      <c r="F10" s="565"/>
      <c r="G10" s="565"/>
      <c r="H10" s="565"/>
      <c r="I10" s="565"/>
      <c r="J10" s="565"/>
      <c r="K10" s="485"/>
      <c r="L10" s="405" t="s">
        <v>112</v>
      </c>
      <c r="M10" s="406"/>
      <c r="N10" s="406"/>
      <c r="O10" s="406"/>
      <c r="P10" s="406"/>
      <c r="Q10" s="407"/>
      <c r="R10" s="408">
        <v>1322</v>
      </c>
      <c r="S10" s="409"/>
      <c r="T10" s="409"/>
      <c r="U10" s="409"/>
      <c r="V10" s="411"/>
      <c r="W10" s="573"/>
      <c r="X10" s="383"/>
      <c r="Y10" s="383"/>
      <c r="Z10" s="383"/>
      <c r="AA10" s="383"/>
      <c r="AB10" s="383"/>
      <c r="AC10" s="383"/>
      <c r="AD10" s="383"/>
      <c r="AE10" s="383"/>
      <c r="AF10" s="383"/>
      <c r="AG10" s="383"/>
      <c r="AH10" s="383"/>
      <c r="AI10" s="383"/>
      <c r="AJ10" s="383"/>
      <c r="AK10" s="383"/>
      <c r="AL10" s="574"/>
      <c r="AM10" s="491" t="s">
        <v>113</v>
      </c>
      <c r="AN10" s="406"/>
      <c r="AO10" s="406"/>
      <c r="AP10" s="406"/>
      <c r="AQ10" s="406"/>
      <c r="AR10" s="406"/>
      <c r="AS10" s="406"/>
      <c r="AT10" s="407"/>
      <c r="AU10" s="479" t="s">
        <v>114</v>
      </c>
      <c r="AV10" s="480"/>
      <c r="AW10" s="480"/>
      <c r="AX10" s="480"/>
      <c r="AY10" s="412" t="s">
        <v>115</v>
      </c>
      <c r="AZ10" s="413"/>
      <c r="BA10" s="413"/>
      <c r="BB10" s="413"/>
      <c r="BC10" s="413"/>
      <c r="BD10" s="413"/>
      <c r="BE10" s="413"/>
      <c r="BF10" s="413"/>
      <c r="BG10" s="413"/>
      <c r="BH10" s="413"/>
      <c r="BI10" s="413"/>
      <c r="BJ10" s="413"/>
      <c r="BK10" s="413"/>
      <c r="BL10" s="413"/>
      <c r="BM10" s="414"/>
      <c r="BN10" s="432">
        <v>107</v>
      </c>
      <c r="BO10" s="433"/>
      <c r="BP10" s="433"/>
      <c r="BQ10" s="433"/>
      <c r="BR10" s="433"/>
      <c r="BS10" s="433"/>
      <c r="BT10" s="433"/>
      <c r="BU10" s="434"/>
      <c r="BV10" s="432">
        <v>108</v>
      </c>
      <c r="BW10" s="433"/>
      <c r="BX10" s="433"/>
      <c r="BY10" s="433"/>
      <c r="BZ10" s="433"/>
      <c r="CA10" s="433"/>
      <c r="CB10" s="433"/>
      <c r="CC10" s="434"/>
      <c r="CD10" s="181" t="s">
        <v>116</v>
      </c>
      <c r="CE10" s="182"/>
      <c r="CF10" s="182"/>
      <c r="CG10" s="182"/>
      <c r="CH10" s="182"/>
      <c r="CI10" s="182"/>
      <c r="CJ10" s="182"/>
      <c r="CK10" s="182"/>
      <c r="CL10" s="182"/>
      <c r="CM10" s="182"/>
      <c r="CN10" s="182"/>
      <c r="CO10" s="182"/>
      <c r="CP10" s="182"/>
      <c r="CQ10" s="182"/>
      <c r="CR10" s="182"/>
      <c r="CS10" s="183"/>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75"/>
      <c r="B11" s="564"/>
      <c r="C11" s="565"/>
      <c r="D11" s="565"/>
      <c r="E11" s="565"/>
      <c r="F11" s="565"/>
      <c r="G11" s="565"/>
      <c r="H11" s="565"/>
      <c r="I11" s="565"/>
      <c r="J11" s="565"/>
      <c r="K11" s="485"/>
      <c r="L11" s="387" t="s">
        <v>117</v>
      </c>
      <c r="M11" s="388"/>
      <c r="N11" s="388"/>
      <c r="O11" s="388"/>
      <c r="P11" s="388"/>
      <c r="Q11" s="389"/>
      <c r="R11" s="561" t="s">
        <v>118</v>
      </c>
      <c r="S11" s="562"/>
      <c r="T11" s="562"/>
      <c r="U11" s="562"/>
      <c r="V11" s="563"/>
      <c r="W11" s="573"/>
      <c r="X11" s="383"/>
      <c r="Y11" s="383"/>
      <c r="Z11" s="383"/>
      <c r="AA11" s="383"/>
      <c r="AB11" s="383"/>
      <c r="AC11" s="383"/>
      <c r="AD11" s="383"/>
      <c r="AE11" s="383"/>
      <c r="AF11" s="383"/>
      <c r="AG11" s="383"/>
      <c r="AH11" s="383"/>
      <c r="AI11" s="383"/>
      <c r="AJ11" s="383"/>
      <c r="AK11" s="383"/>
      <c r="AL11" s="574"/>
      <c r="AM11" s="491" t="s">
        <v>119</v>
      </c>
      <c r="AN11" s="406"/>
      <c r="AO11" s="406"/>
      <c r="AP11" s="406"/>
      <c r="AQ11" s="406"/>
      <c r="AR11" s="406"/>
      <c r="AS11" s="406"/>
      <c r="AT11" s="407"/>
      <c r="AU11" s="479" t="s">
        <v>114</v>
      </c>
      <c r="AV11" s="480"/>
      <c r="AW11" s="480"/>
      <c r="AX11" s="480"/>
      <c r="AY11" s="412" t="s">
        <v>120</v>
      </c>
      <c r="AZ11" s="413"/>
      <c r="BA11" s="413"/>
      <c r="BB11" s="413"/>
      <c r="BC11" s="413"/>
      <c r="BD11" s="413"/>
      <c r="BE11" s="413"/>
      <c r="BF11" s="413"/>
      <c r="BG11" s="413"/>
      <c r="BH11" s="413"/>
      <c r="BI11" s="413"/>
      <c r="BJ11" s="413"/>
      <c r="BK11" s="413"/>
      <c r="BL11" s="413"/>
      <c r="BM11" s="414"/>
      <c r="BN11" s="432">
        <v>0</v>
      </c>
      <c r="BO11" s="433"/>
      <c r="BP11" s="433"/>
      <c r="BQ11" s="433"/>
      <c r="BR11" s="433"/>
      <c r="BS11" s="433"/>
      <c r="BT11" s="433"/>
      <c r="BU11" s="434"/>
      <c r="BV11" s="432">
        <v>0</v>
      </c>
      <c r="BW11" s="433"/>
      <c r="BX11" s="433"/>
      <c r="BY11" s="433"/>
      <c r="BZ11" s="433"/>
      <c r="CA11" s="433"/>
      <c r="CB11" s="433"/>
      <c r="CC11" s="434"/>
      <c r="CD11" s="441" t="s">
        <v>121</v>
      </c>
      <c r="CE11" s="386"/>
      <c r="CF11" s="386"/>
      <c r="CG11" s="386"/>
      <c r="CH11" s="386"/>
      <c r="CI11" s="386"/>
      <c r="CJ11" s="386"/>
      <c r="CK11" s="386"/>
      <c r="CL11" s="386"/>
      <c r="CM11" s="386"/>
      <c r="CN11" s="386"/>
      <c r="CO11" s="386"/>
      <c r="CP11" s="386"/>
      <c r="CQ11" s="386"/>
      <c r="CR11" s="386"/>
      <c r="CS11" s="442"/>
      <c r="CT11" s="535" t="s">
        <v>122</v>
      </c>
      <c r="CU11" s="536"/>
      <c r="CV11" s="536"/>
      <c r="CW11" s="536"/>
      <c r="CX11" s="536"/>
      <c r="CY11" s="536"/>
      <c r="CZ11" s="536"/>
      <c r="DA11" s="537"/>
      <c r="DB11" s="535" t="s">
        <v>122</v>
      </c>
      <c r="DC11" s="536"/>
      <c r="DD11" s="536"/>
      <c r="DE11" s="536"/>
      <c r="DF11" s="536"/>
      <c r="DG11" s="536"/>
      <c r="DH11" s="536"/>
      <c r="DI11" s="537"/>
    </row>
    <row r="12" spans="1:119" ht="18.75" customHeight="1" x14ac:dyDescent="0.2">
      <c r="A12" s="175"/>
      <c r="B12" s="538" t="s">
        <v>123</v>
      </c>
      <c r="C12" s="539"/>
      <c r="D12" s="539"/>
      <c r="E12" s="539"/>
      <c r="F12" s="539"/>
      <c r="G12" s="539"/>
      <c r="H12" s="539"/>
      <c r="I12" s="539"/>
      <c r="J12" s="539"/>
      <c r="K12" s="540"/>
      <c r="L12" s="547" t="s">
        <v>124</v>
      </c>
      <c r="M12" s="548"/>
      <c r="N12" s="548"/>
      <c r="O12" s="548"/>
      <c r="P12" s="548"/>
      <c r="Q12" s="549"/>
      <c r="R12" s="550">
        <v>1120</v>
      </c>
      <c r="S12" s="551"/>
      <c r="T12" s="551"/>
      <c r="U12" s="551"/>
      <c r="V12" s="552"/>
      <c r="W12" s="553" t="s">
        <v>1</v>
      </c>
      <c r="X12" s="480"/>
      <c r="Y12" s="480"/>
      <c r="Z12" s="480"/>
      <c r="AA12" s="480"/>
      <c r="AB12" s="554"/>
      <c r="AC12" s="555" t="s">
        <v>125</v>
      </c>
      <c r="AD12" s="556"/>
      <c r="AE12" s="556"/>
      <c r="AF12" s="556"/>
      <c r="AG12" s="557"/>
      <c r="AH12" s="555" t="s">
        <v>126</v>
      </c>
      <c r="AI12" s="556"/>
      <c r="AJ12" s="556"/>
      <c r="AK12" s="556"/>
      <c r="AL12" s="558"/>
      <c r="AM12" s="491" t="s">
        <v>127</v>
      </c>
      <c r="AN12" s="406"/>
      <c r="AO12" s="406"/>
      <c r="AP12" s="406"/>
      <c r="AQ12" s="406"/>
      <c r="AR12" s="406"/>
      <c r="AS12" s="406"/>
      <c r="AT12" s="407"/>
      <c r="AU12" s="479" t="s">
        <v>90</v>
      </c>
      <c r="AV12" s="480"/>
      <c r="AW12" s="480"/>
      <c r="AX12" s="480"/>
      <c r="AY12" s="412" t="s">
        <v>128</v>
      </c>
      <c r="AZ12" s="413"/>
      <c r="BA12" s="413"/>
      <c r="BB12" s="413"/>
      <c r="BC12" s="413"/>
      <c r="BD12" s="413"/>
      <c r="BE12" s="413"/>
      <c r="BF12" s="413"/>
      <c r="BG12" s="413"/>
      <c r="BH12" s="413"/>
      <c r="BI12" s="413"/>
      <c r="BJ12" s="413"/>
      <c r="BK12" s="413"/>
      <c r="BL12" s="413"/>
      <c r="BM12" s="414"/>
      <c r="BN12" s="432">
        <v>82650</v>
      </c>
      <c r="BO12" s="433"/>
      <c r="BP12" s="433"/>
      <c r="BQ12" s="433"/>
      <c r="BR12" s="433"/>
      <c r="BS12" s="433"/>
      <c r="BT12" s="433"/>
      <c r="BU12" s="434"/>
      <c r="BV12" s="432">
        <v>79754</v>
      </c>
      <c r="BW12" s="433"/>
      <c r="BX12" s="433"/>
      <c r="BY12" s="433"/>
      <c r="BZ12" s="433"/>
      <c r="CA12" s="433"/>
      <c r="CB12" s="433"/>
      <c r="CC12" s="434"/>
      <c r="CD12" s="441" t="s">
        <v>129</v>
      </c>
      <c r="CE12" s="386"/>
      <c r="CF12" s="386"/>
      <c r="CG12" s="386"/>
      <c r="CH12" s="386"/>
      <c r="CI12" s="386"/>
      <c r="CJ12" s="386"/>
      <c r="CK12" s="386"/>
      <c r="CL12" s="386"/>
      <c r="CM12" s="386"/>
      <c r="CN12" s="386"/>
      <c r="CO12" s="386"/>
      <c r="CP12" s="386"/>
      <c r="CQ12" s="386"/>
      <c r="CR12" s="386"/>
      <c r="CS12" s="442"/>
      <c r="CT12" s="535" t="s">
        <v>122</v>
      </c>
      <c r="CU12" s="536"/>
      <c r="CV12" s="536"/>
      <c r="CW12" s="536"/>
      <c r="CX12" s="536"/>
      <c r="CY12" s="536"/>
      <c r="CZ12" s="536"/>
      <c r="DA12" s="537"/>
      <c r="DB12" s="535" t="s">
        <v>122</v>
      </c>
      <c r="DC12" s="536"/>
      <c r="DD12" s="536"/>
      <c r="DE12" s="536"/>
      <c r="DF12" s="536"/>
      <c r="DG12" s="536"/>
      <c r="DH12" s="536"/>
      <c r="DI12" s="537"/>
    </row>
    <row r="13" spans="1:119" ht="18.75" customHeight="1" x14ac:dyDescent="0.2">
      <c r="A13" s="175"/>
      <c r="B13" s="541"/>
      <c r="C13" s="542"/>
      <c r="D13" s="542"/>
      <c r="E13" s="542"/>
      <c r="F13" s="542"/>
      <c r="G13" s="542"/>
      <c r="H13" s="542"/>
      <c r="I13" s="542"/>
      <c r="J13" s="542"/>
      <c r="K13" s="543"/>
      <c r="L13" s="190"/>
      <c r="M13" s="522" t="s">
        <v>130</v>
      </c>
      <c r="N13" s="523"/>
      <c r="O13" s="523"/>
      <c r="P13" s="523"/>
      <c r="Q13" s="524"/>
      <c r="R13" s="525">
        <v>1115</v>
      </c>
      <c r="S13" s="526"/>
      <c r="T13" s="526"/>
      <c r="U13" s="526"/>
      <c r="V13" s="527"/>
      <c r="W13" s="513" t="s">
        <v>131</v>
      </c>
      <c r="X13" s="455"/>
      <c r="Y13" s="455"/>
      <c r="Z13" s="455"/>
      <c r="AA13" s="455"/>
      <c r="AB13" s="456"/>
      <c r="AC13" s="408">
        <v>187</v>
      </c>
      <c r="AD13" s="409"/>
      <c r="AE13" s="409"/>
      <c r="AF13" s="409"/>
      <c r="AG13" s="410"/>
      <c r="AH13" s="408">
        <v>253</v>
      </c>
      <c r="AI13" s="409"/>
      <c r="AJ13" s="409"/>
      <c r="AK13" s="409"/>
      <c r="AL13" s="411"/>
      <c r="AM13" s="491" t="s">
        <v>132</v>
      </c>
      <c r="AN13" s="406"/>
      <c r="AO13" s="406"/>
      <c r="AP13" s="406"/>
      <c r="AQ13" s="406"/>
      <c r="AR13" s="406"/>
      <c r="AS13" s="406"/>
      <c r="AT13" s="407"/>
      <c r="AU13" s="479" t="s">
        <v>114</v>
      </c>
      <c r="AV13" s="480"/>
      <c r="AW13" s="480"/>
      <c r="AX13" s="480"/>
      <c r="AY13" s="412" t="s">
        <v>133</v>
      </c>
      <c r="AZ13" s="413"/>
      <c r="BA13" s="413"/>
      <c r="BB13" s="413"/>
      <c r="BC13" s="413"/>
      <c r="BD13" s="413"/>
      <c r="BE13" s="413"/>
      <c r="BF13" s="413"/>
      <c r="BG13" s="413"/>
      <c r="BH13" s="413"/>
      <c r="BI13" s="413"/>
      <c r="BJ13" s="413"/>
      <c r="BK13" s="413"/>
      <c r="BL13" s="413"/>
      <c r="BM13" s="414"/>
      <c r="BN13" s="432">
        <v>-60944</v>
      </c>
      <c r="BO13" s="433"/>
      <c r="BP13" s="433"/>
      <c r="BQ13" s="433"/>
      <c r="BR13" s="433"/>
      <c r="BS13" s="433"/>
      <c r="BT13" s="433"/>
      <c r="BU13" s="434"/>
      <c r="BV13" s="432">
        <v>-56420</v>
      </c>
      <c r="BW13" s="433"/>
      <c r="BX13" s="433"/>
      <c r="BY13" s="433"/>
      <c r="BZ13" s="433"/>
      <c r="CA13" s="433"/>
      <c r="CB13" s="433"/>
      <c r="CC13" s="434"/>
      <c r="CD13" s="441" t="s">
        <v>134</v>
      </c>
      <c r="CE13" s="386"/>
      <c r="CF13" s="386"/>
      <c r="CG13" s="386"/>
      <c r="CH13" s="386"/>
      <c r="CI13" s="386"/>
      <c r="CJ13" s="386"/>
      <c r="CK13" s="386"/>
      <c r="CL13" s="386"/>
      <c r="CM13" s="386"/>
      <c r="CN13" s="386"/>
      <c r="CO13" s="386"/>
      <c r="CP13" s="386"/>
      <c r="CQ13" s="386"/>
      <c r="CR13" s="386"/>
      <c r="CS13" s="442"/>
      <c r="CT13" s="402">
        <v>7.9</v>
      </c>
      <c r="CU13" s="403"/>
      <c r="CV13" s="403"/>
      <c r="CW13" s="403"/>
      <c r="CX13" s="403"/>
      <c r="CY13" s="403"/>
      <c r="CZ13" s="403"/>
      <c r="DA13" s="404"/>
      <c r="DB13" s="402">
        <v>6.7</v>
      </c>
      <c r="DC13" s="403"/>
      <c r="DD13" s="403"/>
      <c r="DE13" s="403"/>
      <c r="DF13" s="403"/>
      <c r="DG13" s="403"/>
      <c r="DH13" s="403"/>
      <c r="DI13" s="404"/>
    </row>
    <row r="14" spans="1:119" ht="18.75" customHeight="1" thickBot="1" x14ac:dyDescent="0.25">
      <c r="A14" s="175"/>
      <c r="B14" s="541"/>
      <c r="C14" s="542"/>
      <c r="D14" s="542"/>
      <c r="E14" s="542"/>
      <c r="F14" s="542"/>
      <c r="G14" s="542"/>
      <c r="H14" s="542"/>
      <c r="I14" s="542"/>
      <c r="J14" s="542"/>
      <c r="K14" s="543"/>
      <c r="L14" s="515" t="s">
        <v>135</v>
      </c>
      <c r="M14" s="559"/>
      <c r="N14" s="559"/>
      <c r="O14" s="559"/>
      <c r="P14" s="559"/>
      <c r="Q14" s="560"/>
      <c r="R14" s="525">
        <v>1142</v>
      </c>
      <c r="S14" s="526"/>
      <c r="T14" s="526"/>
      <c r="U14" s="526"/>
      <c r="V14" s="527"/>
      <c r="W14" s="528"/>
      <c r="X14" s="458"/>
      <c r="Y14" s="458"/>
      <c r="Z14" s="458"/>
      <c r="AA14" s="458"/>
      <c r="AB14" s="459"/>
      <c r="AC14" s="518">
        <v>32.6</v>
      </c>
      <c r="AD14" s="519"/>
      <c r="AE14" s="519"/>
      <c r="AF14" s="519"/>
      <c r="AG14" s="520"/>
      <c r="AH14" s="518">
        <v>39.799999999999997</v>
      </c>
      <c r="AI14" s="519"/>
      <c r="AJ14" s="519"/>
      <c r="AK14" s="519"/>
      <c r="AL14" s="521"/>
      <c r="AM14" s="491"/>
      <c r="AN14" s="406"/>
      <c r="AO14" s="406"/>
      <c r="AP14" s="406"/>
      <c r="AQ14" s="406"/>
      <c r="AR14" s="406"/>
      <c r="AS14" s="406"/>
      <c r="AT14" s="407"/>
      <c r="AU14" s="479"/>
      <c r="AV14" s="480"/>
      <c r="AW14" s="480"/>
      <c r="AX14" s="480"/>
      <c r="AY14" s="412"/>
      <c r="AZ14" s="413"/>
      <c r="BA14" s="413"/>
      <c r="BB14" s="413"/>
      <c r="BC14" s="413"/>
      <c r="BD14" s="413"/>
      <c r="BE14" s="413"/>
      <c r="BF14" s="413"/>
      <c r="BG14" s="413"/>
      <c r="BH14" s="413"/>
      <c r="BI14" s="413"/>
      <c r="BJ14" s="413"/>
      <c r="BK14" s="413"/>
      <c r="BL14" s="413"/>
      <c r="BM14" s="414"/>
      <c r="BN14" s="432"/>
      <c r="BO14" s="433"/>
      <c r="BP14" s="433"/>
      <c r="BQ14" s="433"/>
      <c r="BR14" s="433"/>
      <c r="BS14" s="433"/>
      <c r="BT14" s="433"/>
      <c r="BU14" s="434"/>
      <c r="BV14" s="432"/>
      <c r="BW14" s="433"/>
      <c r="BX14" s="433"/>
      <c r="BY14" s="433"/>
      <c r="BZ14" s="433"/>
      <c r="CA14" s="433"/>
      <c r="CB14" s="433"/>
      <c r="CC14" s="434"/>
      <c r="CD14" s="438" t="s">
        <v>136</v>
      </c>
      <c r="CE14" s="439"/>
      <c r="CF14" s="439"/>
      <c r="CG14" s="439"/>
      <c r="CH14" s="439"/>
      <c r="CI14" s="439"/>
      <c r="CJ14" s="439"/>
      <c r="CK14" s="439"/>
      <c r="CL14" s="439"/>
      <c r="CM14" s="439"/>
      <c r="CN14" s="439"/>
      <c r="CO14" s="439"/>
      <c r="CP14" s="439"/>
      <c r="CQ14" s="439"/>
      <c r="CR14" s="439"/>
      <c r="CS14" s="440"/>
      <c r="CT14" s="529" t="s">
        <v>122</v>
      </c>
      <c r="CU14" s="530"/>
      <c r="CV14" s="530"/>
      <c r="CW14" s="530"/>
      <c r="CX14" s="530"/>
      <c r="CY14" s="530"/>
      <c r="CZ14" s="530"/>
      <c r="DA14" s="531"/>
      <c r="DB14" s="529" t="s">
        <v>122</v>
      </c>
      <c r="DC14" s="530"/>
      <c r="DD14" s="530"/>
      <c r="DE14" s="530"/>
      <c r="DF14" s="530"/>
      <c r="DG14" s="530"/>
      <c r="DH14" s="530"/>
      <c r="DI14" s="531"/>
    </row>
    <row r="15" spans="1:119" ht="18.75" customHeight="1" x14ac:dyDescent="0.2">
      <c r="A15" s="175"/>
      <c r="B15" s="541"/>
      <c r="C15" s="542"/>
      <c r="D15" s="542"/>
      <c r="E15" s="542"/>
      <c r="F15" s="542"/>
      <c r="G15" s="542"/>
      <c r="H15" s="542"/>
      <c r="I15" s="542"/>
      <c r="J15" s="542"/>
      <c r="K15" s="543"/>
      <c r="L15" s="190"/>
      <c r="M15" s="522" t="s">
        <v>130</v>
      </c>
      <c r="N15" s="523"/>
      <c r="O15" s="523"/>
      <c r="P15" s="523"/>
      <c r="Q15" s="524"/>
      <c r="R15" s="525">
        <v>1137</v>
      </c>
      <c r="S15" s="526"/>
      <c r="T15" s="526"/>
      <c r="U15" s="526"/>
      <c r="V15" s="527"/>
      <c r="W15" s="513" t="s">
        <v>137</v>
      </c>
      <c r="X15" s="455"/>
      <c r="Y15" s="455"/>
      <c r="Z15" s="455"/>
      <c r="AA15" s="455"/>
      <c r="AB15" s="456"/>
      <c r="AC15" s="408">
        <v>99</v>
      </c>
      <c r="AD15" s="409"/>
      <c r="AE15" s="409"/>
      <c r="AF15" s="409"/>
      <c r="AG15" s="410"/>
      <c r="AH15" s="408">
        <v>89</v>
      </c>
      <c r="AI15" s="409"/>
      <c r="AJ15" s="409"/>
      <c r="AK15" s="409"/>
      <c r="AL15" s="411"/>
      <c r="AM15" s="491"/>
      <c r="AN15" s="406"/>
      <c r="AO15" s="406"/>
      <c r="AP15" s="406"/>
      <c r="AQ15" s="406"/>
      <c r="AR15" s="406"/>
      <c r="AS15" s="406"/>
      <c r="AT15" s="407"/>
      <c r="AU15" s="479"/>
      <c r="AV15" s="480"/>
      <c r="AW15" s="480"/>
      <c r="AX15" s="480"/>
      <c r="AY15" s="424" t="s">
        <v>138</v>
      </c>
      <c r="AZ15" s="425"/>
      <c r="BA15" s="425"/>
      <c r="BB15" s="425"/>
      <c r="BC15" s="425"/>
      <c r="BD15" s="425"/>
      <c r="BE15" s="425"/>
      <c r="BF15" s="425"/>
      <c r="BG15" s="425"/>
      <c r="BH15" s="425"/>
      <c r="BI15" s="425"/>
      <c r="BJ15" s="425"/>
      <c r="BK15" s="425"/>
      <c r="BL15" s="425"/>
      <c r="BM15" s="426"/>
      <c r="BN15" s="427">
        <v>139611</v>
      </c>
      <c r="BO15" s="428"/>
      <c r="BP15" s="428"/>
      <c r="BQ15" s="428"/>
      <c r="BR15" s="428"/>
      <c r="BS15" s="428"/>
      <c r="BT15" s="428"/>
      <c r="BU15" s="429"/>
      <c r="BV15" s="427">
        <v>136502</v>
      </c>
      <c r="BW15" s="428"/>
      <c r="BX15" s="428"/>
      <c r="BY15" s="428"/>
      <c r="BZ15" s="428"/>
      <c r="CA15" s="428"/>
      <c r="CB15" s="428"/>
      <c r="CC15" s="429"/>
      <c r="CD15" s="532" t="s">
        <v>139</v>
      </c>
      <c r="CE15" s="533"/>
      <c r="CF15" s="533"/>
      <c r="CG15" s="533"/>
      <c r="CH15" s="533"/>
      <c r="CI15" s="533"/>
      <c r="CJ15" s="533"/>
      <c r="CK15" s="533"/>
      <c r="CL15" s="533"/>
      <c r="CM15" s="533"/>
      <c r="CN15" s="533"/>
      <c r="CO15" s="533"/>
      <c r="CP15" s="533"/>
      <c r="CQ15" s="533"/>
      <c r="CR15" s="533"/>
      <c r="CS15" s="534"/>
      <c r="CT15" s="191"/>
      <c r="CU15" s="192"/>
      <c r="CV15" s="192"/>
      <c r="CW15" s="192"/>
      <c r="CX15" s="192"/>
      <c r="CY15" s="192"/>
      <c r="CZ15" s="192"/>
      <c r="DA15" s="193"/>
      <c r="DB15" s="191"/>
      <c r="DC15" s="192"/>
      <c r="DD15" s="192"/>
      <c r="DE15" s="192"/>
      <c r="DF15" s="192"/>
      <c r="DG15" s="192"/>
      <c r="DH15" s="192"/>
      <c r="DI15" s="193"/>
    </row>
    <row r="16" spans="1:119" ht="18.75" customHeight="1" x14ac:dyDescent="0.2">
      <c r="A16" s="175"/>
      <c r="B16" s="541"/>
      <c r="C16" s="542"/>
      <c r="D16" s="542"/>
      <c r="E16" s="542"/>
      <c r="F16" s="542"/>
      <c r="G16" s="542"/>
      <c r="H16" s="542"/>
      <c r="I16" s="542"/>
      <c r="J16" s="542"/>
      <c r="K16" s="543"/>
      <c r="L16" s="515" t="s">
        <v>140</v>
      </c>
      <c r="M16" s="516"/>
      <c r="N16" s="516"/>
      <c r="O16" s="516"/>
      <c r="P16" s="516"/>
      <c r="Q16" s="517"/>
      <c r="R16" s="510" t="s">
        <v>141</v>
      </c>
      <c r="S16" s="511"/>
      <c r="T16" s="511"/>
      <c r="U16" s="511"/>
      <c r="V16" s="512"/>
      <c r="W16" s="528"/>
      <c r="X16" s="458"/>
      <c r="Y16" s="458"/>
      <c r="Z16" s="458"/>
      <c r="AA16" s="458"/>
      <c r="AB16" s="459"/>
      <c r="AC16" s="518">
        <v>17.3</v>
      </c>
      <c r="AD16" s="519"/>
      <c r="AE16" s="519"/>
      <c r="AF16" s="519"/>
      <c r="AG16" s="520"/>
      <c r="AH16" s="518">
        <v>14</v>
      </c>
      <c r="AI16" s="519"/>
      <c r="AJ16" s="519"/>
      <c r="AK16" s="519"/>
      <c r="AL16" s="521"/>
      <c r="AM16" s="491"/>
      <c r="AN16" s="406"/>
      <c r="AO16" s="406"/>
      <c r="AP16" s="406"/>
      <c r="AQ16" s="406"/>
      <c r="AR16" s="406"/>
      <c r="AS16" s="406"/>
      <c r="AT16" s="407"/>
      <c r="AU16" s="479"/>
      <c r="AV16" s="480"/>
      <c r="AW16" s="480"/>
      <c r="AX16" s="480"/>
      <c r="AY16" s="412" t="s">
        <v>142</v>
      </c>
      <c r="AZ16" s="413"/>
      <c r="BA16" s="413"/>
      <c r="BB16" s="413"/>
      <c r="BC16" s="413"/>
      <c r="BD16" s="413"/>
      <c r="BE16" s="413"/>
      <c r="BF16" s="413"/>
      <c r="BG16" s="413"/>
      <c r="BH16" s="413"/>
      <c r="BI16" s="413"/>
      <c r="BJ16" s="413"/>
      <c r="BK16" s="413"/>
      <c r="BL16" s="413"/>
      <c r="BM16" s="414"/>
      <c r="BN16" s="432">
        <v>1491965</v>
      </c>
      <c r="BO16" s="433"/>
      <c r="BP16" s="433"/>
      <c r="BQ16" s="433"/>
      <c r="BR16" s="433"/>
      <c r="BS16" s="433"/>
      <c r="BT16" s="433"/>
      <c r="BU16" s="434"/>
      <c r="BV16" s="432">
        <v>1481599</v>
      </c>
      <c r="BW16" s="433"/>
      <c r="BX16" s="433"/>
      <c r="BY16" s="433"/>
      <c r="BZ16" s="433"/>
      <c r="CA16" s="433"/>
      <c r="CB16" s="433"/>
      <c r="CC16" s="434"/>
      <c r="CD16" s="184"/>
      <c r="CE16" s="430"/>
      <c r="CF16" s="430"/>
      <c r="CG16" s="430"/>
      <c r="CH16" s="430"/>
      <c r="CI16" s="430"/>
      <c r="CJ16" s="430"/>
      <c r="CK16" s="430"/>
      <c r="CL16" s="430"/>
      <c r="CM16" s="430"/>
      <c r="CN16" s="430"/>
      <c r="CO16" s="430"/>
      <c r="CP16" s="430"/>
      <c r="CQ16" s="430"/>
      <c r="CR16" s="430"/>
      <c r="CS16" s="431"/>
      <c r="CT16" s="402"/>
      <c r="CU16" s="403"/>
      <c r="CV16" s="403"/>
      <c r="CW16" s="403"/>
      <c r="CX16" s="403"/>
      <c r="CY16" s="403"/>
      <c r="CZ16" s="403"/>
      <c r="DA16" s="404"/>
      <c r="DB16" s="402"/>
      <c r="DC16" s="403"/>
      <c r="DD16" s="403"/>
      <c r="DE16" s="403"/>
      <c r="DF16" s="403"/>
      <c r="DG16" s="403"/>
      <c r="DH16" s="403"/>
      <c r="DI16" s="404"/>
    </row>
    <row r="17" spans="1:113" ht="18.75" customHeight="1" thickBot="1" x14ac:dyDescent="0.25">
      <c r="A17" s="175"/>
      <c r="B17" s="544"/>
      <c r="C17" s="545"/>
      <c r="D17" s="545"/>
      <c r="E17" s="545"/>
      <c r="F17" s="545"/>
      <c r="G17" s="545"/>
      <c r="H17" s="545"/>
      <c r="I17" s="545"/>
      <c r="J17" s="545"/>
      <c r="K17" s="546"/>
      <c r="L17" s="194"/>
      <c r="M17" s="507" t="s">
        <v>143</v>
      </c>
      <c r="N17" s="508"/>
      <c r="O17" s="508"/>
      <c r="P17" s="508"/>
      <c r="Q17" s="509"/>
      <c r="R17" s="510" t="s">
        <v>141</v>
      </c>
      <c r="S17" s="511"/>
      <c r="T17" s="511"/>
      <c r="U17" s="511"/>
      <c r="V17" s="512"/>
      <c r="W17" s="513" t="s">
        <v>144</v>
      </c>
      <c r="X17" s="455"/>
      <c r="Y17" s="455"/>
      <c r="Z17" s="455"/>
      <c r="AA17" s="455"/>
      <c r="AB17" s="456"/>
      <c r="AC17" s="408">
        <v>287</v>
      </c>
      <c r="AD17" s="409"/>
      <c r="AE17" s="409"/>
      <c r="AF17" s="409"/>
      <c r="AG17" s="410"/>
      <c r="AH17" s="408">
        <v>294</v>
      </c>
      <c r="AI17" s="409"/>
      <c r="AJ17" s="409"/>
      <c r="AK17" s="409"/>
      <c r="AL17" s="411"/>
      <c r="AM17" s="491"/>
      <c r="AN17" s="406"/>
      <c r="AO17" s="406"/>
      <c r="AP17" s="406"/>
      <c r="AQ17" s="406"/>
      <c r="AR17" s="406"/>
      <c r="AS17" s="406"/>
      <c r="AT17" s="407"/>
      <c r="AU17" s="479"/>
      <c r="AV17" s="480"/>
      <c r="AW17" s="480"/>
      <c r="AX17" s="480"/>
      <c r="AY17" s="412" t="s">
        <v>145</v>
      </c>
      <c r="AZ17" s="413"/>
      <c r="BA17" s="413"/>
      <c r="BB17" s="413"/>
      <c r="BC17" s="413"/>
      <c r="BD17" s="413"/>
      <c r="BE17" s="413"/>
      <c r="BF17" s="413"/>
      <c r="BG17" s="413"/>
      <c r="BH17" s="413"/>
      <c r="BI17" s="413"/>
      <c r="BJ17" s="413"/>
      <c r="BK17" s="413"/>
      <c r="BL17" s="413"/>
      <c r="BM17" s="414"/>
      <c r="BN17" s="432">
        <v>166029</v>
      </c>
      <c r="BO17" s="433"/>
      <c r="BP17" s="433"/>
      <c r="BQ17" s="433"/>
      <c r="BR17" s="433"/>
      <c r="BS17" s="433"/>
      <c r="BT17" s="433"/>
      <c r="BU17" s="434"/>
      <c r="BV17" s="432">
        <v>162582</v>
      </c>
      <c r="BW17" s="433"/>
      <c r="BX17" s="433"/>
      <c r="BY17" s="433"/>
      <c r="BZ17" s="433"/>
      <c r="CA17" s="433"/>
      <c r="CB17" s="433"/>
      <c r="CC17" s="434"/>
      <c r="CD17" s="184"/>
      <c r="CE17" s="430"/>
      <c r="CF17" s="430"/>
      <c r="CG17" s="430"/>
      <c r="CH17" s="430"/>
      <c r="CI17" s="430"/>
      <c r="CJ17" s="430"/>
      <c r="CK17" s="430"/>
      <c r="CL17" s="430"/>
      <c r="CM17" s="430"/>
      <c r="CN17" s="430"/>
      <c r="CO17" s="430"/>
      <c r="CP17" s="430"/>
      <c r="CQ17" s="430"/>
      <c r="CR17" s="430"/>
      <c r="CS17" s="431"/>
      <c r="CT17" s="402"/>
      <c r="CU17" s="403"/>
      <c r="CV17" s="403"/>
      <c r="CW17" s="403"/>
      <c r="CX17" s="403"/>
      <c r="CY17" s="403"/>
      <c r="CZ17" s="403"/>
      <c r="DA17" s="404"/>
      <c r="DB17" s="402"/>
      <c r="DC17" s="403"/>
      <c r="DD17" s="403"/>
      <c r="DE17" s="403"/>
      <c r="DF17" s="403"/>
      <c r="DG17" s="403"/>
      <c r="DH17" s="403"/>
      <c r="DI17" s="404"/>
    </row>
    <row r="18" spans="1:113" ht="18.75" customHeight="1" thickBot="1" x14ac:dyDescent="0.25">
      <c r="A18" s="175"/>
      <c r="B18" s="484" t="s">
        <v>146</v>
      </c>
      <c r="C18" s="485"/>
      <c r="D18" s="485"/>
      <c r="E18" s="486"/>
      <c r="F18" s="486"/>
      <c r="G18" s="486"/>
      <c r="H18" s="486"/>
      <c r="I18" s="486"/>
      <c r="J18" s="486"/>
      <c r="K18" s="486"/>
      <c r="L18" s="487">
        <v>209.46</v>
      </c>
      <c r="M18" s="487"/>
      <c r="N18" s="487"/>
      <c r="O18" s="487"/>
      <c r="P18" s="487"/>
      <c r="Q18" s="487"/>
      <c r="R18" s="488"/>
      <c r="S18" s="488"/>
      <c r="T18" s="488"/>
      <c r="U18" s="488"/>
      <c r="V18" s="489"/>
      <c r="W18" s="503"/>
      <c r="X18" s="504"/>
      <c r="Y18" s="504"/>
      <c r="Z18" s="504"/>
      <c r="AA18" s="504"/>
      <c r="AB18" s="514"/>
      <c r="AC18" s="396">
        <v>50.1</v>
      </c>
      <c r="AD18" s="397"/>
      <c r="AE18" s="397"/>
      <c r="AF18" s="397"/>
      <c r="AG18" s="490"/>
      <c r="AH18" s="396">
        <v>46.2</v>
      </c>
      <c r="AI18" s="397"/>
      <c r="AJ18" s="397"/>
      <c r="AK18" s="397"/>
      <c r="AL18" s="398"/>
      <c r="AM18" s="491"/>
      <c r="AN18" s="406"/>
      <c r="AO18" s="406"/>
      <c r="AP18" s="406"/>
      <c r="AQ18" s="406"/>
      <c r="AR18" s="406"/>
      <c r="AS18" s="406"/>
      <c r="AT18" s="407"/>
      <c r="AU18" s="479"/>
      <c r="AV18" s="480"/>
      <c r="AW18" s="480"/>
      <c r="AX18" s="480"/>
      <c r="AY18" s="412" t="s">
        <v>147</v>
      </c>
      <c r="AZ18" s="413"/>
      <c r="BA18" s="413"/>
      <c r="BB18" s="413"/>
      <c r="BC18" s="413"/>
      <c r="BD18" s="413"/>
      <c r="BE18" s="413"/>
      <c r="BF18" s="413"/>
      <c r="BG18" s="413"/>
      <c r="BH18" s="413"/>
      <c r="BI18" s="413"/>
      <c r="BJ18" s="413"/>
      <c r="BK18" s="413"/>
      <c r="BL18" s="413"/>
      <c r="BM18" s="414"/>
      <c r="BN18" s="432">
        <v>1347620</v>
      </c>
      <c r="BO18" s="433"/>
      <c r="BP18" s="433"/>
      <c r="BQ18" s="433"/>
      <c r="BR18" s="433"/>
      <c r="BS18" s="433"/>
      <c r="BT18" s="433"/>
      <c r="BU18" s="434"/>
      <c r="BV18" s="432">
        <v>1436624</v>
      </c>
      <c r="BW18" s="433"/>
      <c r="BX18" s="433"/>
      <c r="BY18" s="433"/>
      <c r="BZ18" s="433"/>
      <c r="CA18" s="433"/>
      <c r="CB18" s="433"/>
      <c r="CC18" s="434"/>
      <c r="CD18" s="184"/>
      <c r="CE18" s="430"/>
      <c r="CF18" s="430"/>
      <c r="CG18" s="430"/>
      <c r="CH18" s="430"/>
      <c r="CI18" s="430"/>
      <c r="CJ18" s="430"/>
      <c r="CK18" s="430"/>
      <c r="CL18" s="430"/>
      <c r="CM18" s="430"/>
      <c r="CN18" s="430"/>
      <c r="CO18" s="430"/>
      <c r="CP18" s="430"/>
      <c r="CQ18" s="430"/>
      <c r="CR18" s="430"/>
      <c r="CS18" s="431"/>
      <c r="CT18" s="402"/>
      <c r="CU18" s="403"/>
      <c r="CV18" s="403"/>
      <c r="CW18" s="403"/>
      <c r="CX18" s="403"/>
      <c r="CY18" s="403"/>
      <c r="CZ18" s="403"/>
      <c r="DA18" s="404"/>
      <c r="DB18" s="402"/>
      <c r="DC18" s="403"/>
      <c r="DD18" s="403"/>
      <c r="DE18" s="403"/>
      <c r="DF18" s="403"/>
      <c r="DG18" s="403"/>
      <c r="DH18" s="403"/>
      <c r="DI18" s="404"/>
    </row>
    <row r="19" spans="1:113" ht="18.75" customHeight="1" thickBot="1" x14ac:dyDescent="0.25">
      <c r="A19" s="175"/>
      <c r="B19" s="484" t="s">
        <v>148</v>
      </c>
      <c r="C19" s="485"/>
      <c r="D19" s="485"/>
      <c r="E19" s="486"/>
      <c r="F19" s="486"/>
      <c r="G19" s="486"/>
      <c r="H19" s="486"/>
      <c r="I19" s="486"/>
      <c r="J19" s="486"/>
      <c r="K19" s="486"/>
      <c r="L19" s="492">
        <v>6</v>
      </c>
      <c r="M19" s="492"/>
      <c r="N19" s="492"/>
      <c r="O19" s="492"/>
      <c r="P19" s="492"/>
      <c r="Q19" s="492"/>
      <c r="R19" s="493"/>
      <c r="S19" s="493"/>
      <c r="T19" s="493"/>
      <c r="U19" s="493"/>
      <c r="V19" s="494"/>
      <c r="W19" s="501"/>
      <c r="X19" s="502"/>
      <c r="Y19" s="502"/>
      <c r="Z19" s="502"/>
      <c r="AA19" s="502"/>
      <c r="AB19" s="502"/>
      <c r="AC19" s="505"/>
      <c r="AD19" s="505"/>
      <c r="AE19" s="505"/>
      <c r="AF19" s="505"/>
      <c r="AG19" s="505"/>
      <c r="AH19" s="505"/>
      <c r="AI19" s="505"/>
      <c r="AJ19" s="505"/>
      <c r="AK19" s="505"/>
      <c r="AL19" s="506"/>
      <c r="AM19" s="491"/>
      <c r="AN19" s="406"/>
      <c r="AO19" s="406"/>
      <c r="AP19" s="406"/>
      <c r="AQ19" s="406"/>
      <c r="AR19" s="406"/>
      <c r="AS19" s="406"/>
      <c r="AT19" s="407"/>
      <c r="AU19" s="479"/>
      <c r="AV19" s="480"/>
      <c r="AW19" s="480"/>
      <c r="AX19" s="480"/>
      <c r="AY19" s="412" t="s">
        <v>149</v>
      </c>
      <c r="AZ19" s="413"/>
      <c r="BA19" s="413"/>
      <c r="BB19" s="413"/>
      <c r="BC19" s="413"/>
      <c r="BD19" s="413"/>
      <c r="BE19" s="413"/>
      <c r="BF19" s="413"/>
      <c r="BG19" s="413"/>
      <c r="BH19" s="413"/>
      <c r="BI19" s="413"/>
      <c r="BJ19" s="413"/>
      <c r="BK19" s="413"/>
      <c r="BL19" s="413"/>
      <c r="BM19" s="414"/>
      <c r="BN19" s="432">
        <v>2039312</v>
      </c>
      <c r="BO19" s="433"/>
      <c r="BP19" s="433"/>
      <c r="BQ19" s="433"/>
      <c r="BR19" s="433"/>
      <c r="BS19" s="433"/>
      <c r="BT19" s="433"/>
      <c r="BU19" s="434"/>
      <c r="BV19" s="432">
        <v>1852880</v>
      </c>
      <c r="BW19" s="433"/>
      <c r="BX19" s="433"/>
      <c r="BY19" s="433"/>
      <c r="BZ19" s="433"/>
      <c r="CA19" s="433"/>
      <c r="CB19" s="433"/>
      <c r="CC19" s="434"/>
      <c r="CD19" s="184"/>
      <c r="CE19" s="430"/>
      <c r="CF19" s="430"/>
      <c r="CG19" s="430"/>
      <c r="CH19" s="430"/>
      <c r="CI19" s="430"/>
      <c r="CJ19" s="430"/>
      <c r="CK19" s="430"/>
      <c r="CL19" s="430"/>
      <c r="CM19" s="430"/>
      <c r="CN19" s="430"/>
      <c r="CO19" s="430"/>
      <c r="CP19" s="430"/>
      <c r="CQ19" s="430"/>
      <c r="CR19" s="430"/>
      <c r="CS19" s="431"/>
      <c r="CT19" s="402"/>
      <c r="CU19" s="403"/>
      <c r="CV19" s="403"/>
      <c r="CW19" s="403"/>
      <c r="CX19" s="403"/>
      <c r="CY19" s="403"/>
      <c r="CZ19" s="403"/>
      <c r="DA19" s="404"/>
      <c r="DB19" s="402"/>
      <c r="DC19" s="403"/>
      <c r="DD19" s="403"/>
      <c r="DE19" s="403"/>
      <c r="DF19" s="403"/>
      <c r="DG19" s="403"/>
      <c r="DH19" s="403"/>
      <c r="DI19" s="404"/>
    </row>
    <row r="20" spans="1:113" ht="18.75" customHeight="1" thickBot="1" x14ac:dyDescent="0.25">
      <c r="A20" s="175"/>
      <c r="B20" s="484" t="s">
        <v>150</v>
      </c>
      <c r="C20" s="485"/>
      <c r="D20" s="485"/>
      <c r="E20" s="486"/>
      <c r="F20" s="486"/>
      <c r="G20" s="486"/>
      <c r="H20" s="486"/>
      <c r="I20" s="486"/>
      <c r="J20" s="486"/>
      <c r="K20" s="486"/>
      <c r="L20" s="492">
        <v>626</v>
      </c>
      <c r="M20" s="492"/>
      <c r="N20" s="492"/>
      <c r="O20" s="492"/>
      <c r="P20" s="492"/>
      <c r="Q20" s="492"/>
      <c r="R20" s="493"/>
      <c r="S20" s="493"/>
      <c r="T20" s="493"/>
      <c r="U20" s="493"/>
      <c r="V20" s="494"/>
      <c r="W20" s="503"/>
      <c r="X20" s="504"/>
      <c r="Y20" s="504"/>
      <c r="Z20" s="504"/>
      <c r="AA20" s="504"/>
      <c r="AB20" s="504"/>
      <c r="AC20" s="495"/>
      <c r="AD20" s="495"/>
      <c r="AE20" s="495"/>
      <c r="AF20" s="495"/>
      <c r="AG20" s="495"/>
      <c r="AH20" s="495"/>
      <c r="AI20" s="495"/>
      <c r="AJ20" s="495"/>
      <c r="AK20" s="495"/>
      <c r="AL20" s="496"/>
      <c r="AM20" s="497"/>
      <c r="AN20" s="388"/>
      <c r="AO20" s="388"/>
      <c r="AP20" s="388"/>
      <c r="AQ20" s="388"/>
      <c r="AR20" s="388"/>
      <c r="AS20" s="388"/>
      <c r="AT20" s="389"/>
      <c r="AU20" s="498"/>
      <c r="AV20" s="499"/>
      <c r="AW20" s="499"/>
      <c r="AX20" s="500"/>
      <c r="AY20" s="412"/>
      <c r="AZ20" s="413"/>
      <c r="BA20" s="413"/>
      <c r="BB20" s="413"/>
      <c r="BC20" s="413"/>
      <c r="BD20" s="413"/>
      <c r="BE20" s="413"/>
      <c r="BF20" s="413"/>
      <c r="BG20" s="413"/>
      <c r="BH20" s="413"/>
      <c r="BI20" s="413"/>
      <c r="BJ20" s="413"/>
      <c r="BK20" s="413"/>
      <c r="BL20" s="413"/>
      <c r="BM20" s="414"/>
      <c r="BN20" s="432"/>
      <c r="BO20" s="433"/>
      <c r="BP20" s="433"/>
      <c r="BQ20" s="433"/>
      <c r="BR20" s="433"/>
      <c r="BS20" s="433"/>
      <c r="BT20" s="433"/>
      <c r="BU20" s="434"/>
      <c r="BV20" s="432"/>
      <c r="BW20" s="433"/>
      <c r="BX20" s="433"/>
      <c r="BY20" s="433"/>
      <c r="BZ20" s="433"/>
      <c r="CA20" s="433"/>
      <c r="CB20" s="433"/>
      <c r="CC20" s="434"/>
      <c r="CD20" s="184"/>
      <c r="CE20" s="430"/>
      <c r="CF20" s="430"/>
      <c r="CG20" s="430"/>
      <c r="CH20" s="430"/>
      <c r="CI20" s="430"/>
      <c r="CJ20" s="430"/>
      <c r="CK20" s="430"/>
      <c r="CL20" s="430"/>
      <c r="CM20" s="430"/>
      <c r="CN20" s="430"/>
      <c r="CO20" s="430"/>
      <c r="CP20" s="430"/>
      <c r="CQ20" s="430"/>
      <c r="CR20" s="430"/>
      <c r="CS20" s="431"/>
      <c r="CT20" s="402"/>
      <c r="CU20" s="403"/>
      <c r="CV20" s="403"/>
      <c r="CW20" s="403"/>
      <c r="CX20" s="403"/>
      <c r="CY20" s="403"/>
      <c r="CZ20" s="403"/>
      <c r="DA20" s="404"/>
      <c r="DB20" s="402"/>
      <c r="DC20" s="403"/>
      <c r="DD20" s="403"/>
      <c r="DE20" s="403"/>
      <c r="DF20" s="403"/>
      <c r="DG20" s="403"/>
      <c r="DH20" s="403"/>
      <c r="DI20" s="404"/>
    </row>
    <row r="21" spans="1:113" ht="18.75" customHeight="1" thickBot="1" x14ac:dyDescent="0.25">
      <c r="A21" s="175"/>
      <c r="B21" s="481" t="s">
        <v>151</v>
      </c>
      <c r="C21" s="482"/>
      <c r="D21" s="482"/>
      <c r="E21" s="482"/>
      <c r="F21" s="482"/>
      <c r="G21" s="482"/>
      <c r="H21" s="482"/>
      <c r="I21" s="482"/>
      <c r="J21" s="482"/>
      <c r="K21" s="482"/>
      <c r="L21" s="482"/>
      <c r="M21" s="482"/>
      <c r="N21" s="482"/>
      <c r="O21" s="482"/>
      <c r="P21" s="482"/>
      <c r="Q21" s="482"/>
      <c r="R21" s="482"/>
      <c r="S21" s="482"/>
      <c r="T21" s="482"/>
      <c r="U21" s="482"/>
      <c r="V21" s="482"/>
      <c r="W21" s="482"/>
      <c r="X21" s="482"/>
      <c r="Y21" s="482"/>
      <c r="Z21" s="482"/>
      <c r="AA21" s="482"/>
      <c r="AB21" s="482"/>
      <c r="AC21" s="482"/>
      <c r="AD21" s="482"/>
      <c r="AE21" s="482"/>
      <c r="AF21" s="482"/>
      <c r="AG21" s="482"/>
      <c r="AH21" s="482"/>
      <c r="AI21" s="482"/>
      <c r="AJ21" s="482"/>
      <c r="AK21" s="482"/>
      <c r="AL21" s="482"/>
      <c r="AM21" s="482"/>
      <c r="AN21" s="482"/>
      <c r="AO21" s="482"/>
      <c r="AP21" s="482"/>
      <c r="AQ21" s="482"/>
      <c r="AR21" s="482"/>
      <c r="AS21" s="482"/>
      <c r="AT21" s="482"/>
      <c r="AU21" s="482"/>
      <c r="AV21" s="482"/>
      <c r="AW21" s="482"/>
      <c r="AX21" s="483"/>
      <c r="AY21" s="399"/>
      <c r="AZ21" s="400"/>
      <c r="BA21" s="400"/>
      <c r="BB21" s="400"/>
      <c r="BC21" s="400"/>
      <c r="BD21" s="400"/>
      <c r="BE21" s="400"/>
      <c r="BF21" s="400"/>
      <c r="BG21" s="400"/>
      <c r="BH21" s="400"/>
      <c r="BI21" s="400"/>
      <c r="BJ21" s="400"/>
      <c r="BK21" s="400"/>
      <c r="BL21" s="400"/>
      <c r="BM21" s="401"/>
      <c r="BN21" s="435"/>
      <c r="BO21" s="436"/>
      <c r="BP21" s="436"/>
      <c r="BQ21" s="436"/>
      <c r="BR21" s="436"/>
      <c r="BS21" s="436"/>
      <c r="BT21" s="436"/>
      <c r="BU21" s="437"/>
      <c r="BV21" s="435"/>
      <c r="BW21" s="436"/>
      <c r="BX21" s="436"/>
      <c r="BY21" s="436"/>
      <c r="BZ21" s="436"/>
      <c r="CA21" s="436"/>
      <c r="CB21" s="436"/>
      <c r="CC21" s="437"/>
      <c r="CD21" s="184"/>
      <c r="CE21" s="430"/>
      <c r="CF21" s="430"/>
      <c r="CG21" s="430"/>
      <c r="CH21" s="430"/>
      <c r="CI21" s="430"/>
      <c r="CJ21" s="430"/>
      <c r="CK21" s="430"/>
      <c r="CL21" s="430"/>
      <c r="CM21" s="430"/>
      <c r="CN21" s="430"/>
      <c r="CO21" s="430"/>
      <c r="CP21" s="430"/>
      <c r="CQ21" s="430"/>
      <c r="CR21" s="430"/>
      <c r="CS21" s="431"/>
      <c r="CT21" s="402"/>
      <c r="CU21" s="403"/>
      <c r="CV21" s="403"/>
      <c r="CW21" s="403"/>
      <c r="CX21" s="403"/>
      <c r="CY21" s="403"/>
      <c r="CZ21" s="403"/>
      <c r="DA21" s="404"/>
      <c r="DB21" s="402"/>
      <c r="DC21" s="403"/>
      <c r="DD21" s="403"/>
      <c r="DE21" s="403"/>
      <c r="DF21" s="403"/>
      <c r="DG21" s="403"/>
      <c r="DH21" s="403"/>
      <c r="DI21" s="404"/>
    </row>
    <row r="22" spans="1:113" ht="18.75" customHeight="1" x14ac:dyDescent="0.2">
      <c r="A22" s="175"/>
      <c r="B22" s="445" t="s">
        <v>152</v>
      </c>
      <c r="C22" s="446"/>
      <c r="D22" s="447"/>
      <c r="E22" s="454" t="s">
        <v>1</v>
      </c>
      <c r="F22" s="455"/>
      <c r="G22" s="455"/>
      <c r="H22" s="455"/>
      <c r="I22" s="455"/>
      <c r="J22" s="455"/>
      <c r="K22" s="456"/>
      <c r="L22" s="454" t="s">
        <v>153</v>
      </c>
      <c r="M22" s="455"/>
      <c r="N22" s="455"/>
      <c r="O22" s="455"/>
      <c r="P22" s="456"/>
      <c r="Q22" s="460" t="s">
        <v>154</v>
      </c>
      <c r="R22" s="461"/>
      <c r="S22" s="461"/>
      <c r="T22" s="461"/>
      <c r="U22" s="461"/>
      <c r="V22" s="462"/>
      <c r="W22" s="466" t="s">
        <v>155</v>
      </c>
      <c r="X22" s="446"/>
      <c r="Y22" s="447"/>
      <c r="Z22" s="454" t="s">
        <v>1</v>
      </c>
      <c r="AA22" s="455"/>
      <c r="AB22" s="455"/>
      <c r="AC22" s="455"/>
      <c r="AD22" s="455"/>
      <c r="AE22" s="455"/>
      <c r="AF22" s="455"/>
      <c r="AG22" s="456"/>
      <c r="AH22" s="471" t="s">
        <v>156</v>
      </c>
      <c r="AI22" s="455"/>
      <c r="AJ22" s="455"/>
      <c r="AK22" s="455"/>
      <c r="AL22" s="456"/>
      <c r="AM22" s="471" t="s">
        <v>157</v>
      </c>
      <c r="AN22" s="472"/>
      <c r="AO22" s="472"/>
      <c r="AP22" s="472"/>
      <c r="AQ22" s="472"/>
      <c r="AR22" s="473"/>
      <c r="AS22" s="460" t="s">
        <v>154</v>
      </c>
      <c r="AT22" s="461"/>
      <c r="AU22" s="461"/>
      <c r="AV22" s="461"/>
      <c r="AW22" s="461"/>
      <c r="AX22" s="477"/>
      <c r="AY22" s="424" t="s">
        <v>158</v>
      </c>
      <c r="AZ22" s="425"/>
      <c r="BA22" s="425"/>
      <c r="BB22" s="425"/>
      <c r="BC22" s="425"/>
      <c r="BD22" s="425"/>
      <c r="BE22" s="425"/>
      <c r="BF22" s="425"/>
      <c r="BG22" s="425"/>
      <c r="BH22" s="425"/>
      <c r="BI22" s="425"/>
      <c r="BJ22" s="425"/>
      <c r="BK22" s="425"/>
      <c r="BL22" s="425"/>
      <c r="BM22" s="426"/>
      <c r="BN22" s="427">
        <v>1797517</v>
      </c>
      <c r="BO22" s="428"/>
      <c r="BP22" s="428"/>
      <c r="BQ22" s="428"/>
      <c r="BR22" s="428"/>
      <c r="BS22" s="428"/>
      <c r="BT22" s="428"/>
      <c r="BU22" s="429"/>
      <c r="BV22" s="427">
        <v>1854145</v>
      </c>
      <c r="BW22" s="428"/>
      <c r="BX22" s="428"/>
      <c r="BY22" s="428"/>
      <c r="BZ22" s="428"/>
      <c r="CA22" s="428"/>
      <c r="CB22" s="428"/>
      <c r="CC22" s="429"/>
      <c r="CD22" s="184"/>
      <c r="CE22" s="430"/>
      <c r="CF22" s="430"/>
      <c r="CG22" s="430"/>
      <c r="CH22" s="430"/>
      <c r="CI22" s="430"/>
      <c r="CJ22" s="430"/>
      <c r="CK22" s="430"/>
      <c r="CL22" s="430"/>
      <c r="CM22" s="430"/>
      <c r="CN22" s="430"/>
      <c r="CO22" s="430"/>
      <c r="CP22" s="430"/>
      <c r="CQ22" s="430"/>
      <c r="CR22" s="430"/>
      <c r="CS22" s="431"/>
      <c r="CT22" s="402"/>
      <c r="CU22" s="403"/>
      <c r="CV22" s="403"/>
      <c r="CW22" s="403"/>
      <c r="CX22" s="403"/>
      <c r="CY22" s="403"/>
      <c r="CZ22" s="403"/>
      <c r="DA22" s="404"/>
      <c r="DB22" s="402"/>
      <c r="DC22" s="403"/>
      <c r="DD22" s="403"/>
      <c r="DE22" s="403"/>
      <c r="DF22" s="403"/>
      <c r="DG22" s="403"/>
      <c r="DH22" s="403"/>
      <c r="DI22" s="404"/>
    </row>
    <row r="23" spans="1:113" ht="18.75" customHeight="1" x14ac:dyDescent="0.2">
      <c r="A23" s="175"/>
      <c r="B23" s="448"/>
      <c r="C23" s="449"/>
      <c r="D23" s="450"/>
      <c r="E23" s="457"/>
      <c r="F23" s="458"/>
      <c r="G23" s="458"/>
      <c r="H23" s="458"/>
      <c r="I23" s="458"/>
      <c r="J23" s="458"/>
      <c r="K23" s="459"/>
      <c r="L23" s="457"/>
      <c r="M23" s="458"/>
      <c r="N23" s="458"/>
      <c r="O23" s="458"/>
      <c r="P23" s="459"/>
      <c r="Q23" s="463"/>
      <c r="R23" s="464"/>
      <c r="S23" s="464"/>
      <c r="T23" s="464"/>
      <c r="U23" s="464"/>
      <c r="V23" s="465"/>
      <c r="W23" s="467"/>
      <c r="X23" s="449"/>
      <c r="Y23" s="450"/>
      <c r="Z23" s="457"/>
      <c r="AA23" s="458"/>
      <c r="AB23" s="458"/>
      <c r="AC23" s="458"/>
      <c r="AD23" s="458"/>
      <c r="AE23" s="458"/>
      <c r="AF23" s="458"/>
      <c r="AG23" s="459"/>
      <c r="AH23" s="457"/>
      <c r="AI23" s="458"/>
      <c r="AJ23" s="458"/>
      <c r="AK23" s="458"/>
      <c r="AL23" s="459"/>
      <c r="AM23" s="474"/>
      <c r="AN23" s="475"/>
      <c r="AO23" s="475"/>
      <c r="AP23" s="475"/>
      <c r="AQ23" s="475"/>
      <c r="AR23" s="476"/>
      <c r="AS23" s="463"/>
      <c r="AT23" s="464"/>
      <c r="AU23" s="464"/>
      <c r="AV23" s="464"/>
      <c r="AW23" s="464"/>
      <c r="AX23" s="478"/>
      <c r="AY23" s="412" t="s">
        <v>159</v>
      </c>
      <c r="AZ23" s="413"/>
      <c r="BA23" s="413"/>
      <c r="BB23" s="413"/>
      <c r="BC23" s="413"/>
      <c r="BD23" s="413"/>
      <c r="BE23" s="413"/>
      <c r="BF23" s="413"/>
      <c r="BG23" s="413"/>
      <c r="BH23" s="413"/>
      <c r="BI23" s="413"/>
      <c r="BJ23" s="413"/>
      <c r="BK23" s="413"/>
      <c r="BL23" s="413"/>
      <c r="BM23" s="414"/>
      <c r="BN23" s="432">
        <v>1440447</v>
      </c>
      <c r="BO23" s="433"/>
      <c r="BP23" s="433"/>
      <c r="BQ23" s="433"/>
      <c r="BR23" s="433"/>
      <c r="BS23" s="433"/>
      <c r="BT23" s="433"/>
      <c r="BU23" s="434"/>
      <c r="BV23" s="432">
        <v>1453592</v>
      </c>
      <c r="BW23" s="433"/>
      <c r="BX23" s="433"/>
      <c r="BY23" s="433"/>
      <c r="BZ23" s="433"/>
      <c r="CA23" s="433"/>
      <c r="CB23" s="433"/>
      <c r="CC23" s="434"/>
      <c r="CD23" s="184"/>
      <c r="CE23" s="430"/>
      <c r="CF23" s="430"/>
      <c r="CG23" s="430"/>
      <c r="CH23" s="430"/>
      <c r="CI23" s="430"/>
      <c r="CJ23" s="430"/>
      <c r="CK23" s="430"/>
      <c r="CL23" s="430"/>
      <c r="CM23" s="430"/>
      <c r="CN23" s="430"/>
      <c r="CO23" s="430"/>
      <c r="CP23" s="430"/>
      <c r="CQ23" s="430"/>
      <c r="CR23" s="430"/>
      <c r="CS23" s="431"/>
      <c r="CT23" s="402"/>
      <c r="CU23" s="403"/>
      <c r="CV23" s="403"/>
      <c r="CW23" s="403"/>
      <c r="CX23" s="403"/>
      <c r="CY23" s="403"/>
      <c r="CZ23" s="403"/>
      <c r="DA23" s="404"/>
      <c r="DB23" s="402"/>
      <c r="DC23" s="403"/>
      <c r="DD23" s="403"/>
      <c r="DE23" s="403"/>
      <c r="DF23" s="403"/>
      <c r="DG23" s="403"/>
      <c r="DH23" s="403"/>
      <c r="DI23" s="404"/>
    </row>
    <row r="24" spans="1:113" ht="18.75" customHeight="1" thickBot="1" x14ac:dyDescent="0.25">
      <c r="A24" s="175"/>
      <c r="B24" s="448"/>
      <c r="C24" s="449"/>
      <c r="D24" s="450"/>
      <c r="E24" s="405" t="s">
        <v>160</v>
      </c>
      <c r="F24" s="406"/>
      <c r="G24" s="406"/>
      <c r="H24" s="406"/>
      <c r="I24" s="406"/>
      <c r="J24" s="406"/>
      <c r="K24" s="407"/>
      <c r="L24" s="408">
        <v>1</v>
      </c>
      <c r="M24" s="409"/>
      <c r="N24" s="409"/>
      <c r="O24" s="409"/>
      <c r="P24" s="410"/>
      <c r="Q24" s="408">
        <v>6940</v>
      </c>
      <c r="R24" s="409"/>
      <c r="S24" s="409"/>
      <c r="T24" s="409"/>
      <c r="U24" s="409"/>
      <c r="V24" s="410"/>
      <c r="W24" s="467"/>
      <c r="X24" s="449"/>
      <c r="Y24" s="450"/>
      <c r="Z24" s="405" t="s">
        <v>161</v>
      </c>
      <c r="AA24" s="406"/>
      <c r="AB24" s="406"/>
      <c r="AC24" s="406"/>
      <c r="AD24" s="406"/>
      <c r="AE24" s="406"/>
      <c r="AF24" s="406"/>
      <c r="AG24" s="407"/>
      <c r="AH24" s="408">
        <v>40</v>
      </c>
      <c r="AI24" s="409"/>
      <c r="AJ24" s="409"/>
      <c r="AK24" s="409"/>
      <c r="AL24" s="410"/>
      <c r="AM24" s="408">
        <v>114360</v>
      </c>
      <c r="AN24" s="409"/>
      <c r="AO24" s="409"/>
      <c r="AP24" s="409"/>
      <c r="AQ24" s="409"/>
      <c r="AR24" s="410"/>
      <c r="AS24" s="408">
        <v>2859</v>
      </c>
      <c r="AT24" s="409"/>
      <c r="AU24" s="409"/>
      <c r="AV24" s="409"/>
      <c r="AW24" s="409"/>
      <c r="AX24" s="411"/>
      <c r="AY24" s="399" t="s">
        <v>162</v>
      </c>
      <c r="AZ24" s="400"/>
      <c r="BA24" s="400"/>
      <c r="BB24" s="400"/>
      <c r="BC24" s="400"/>
      <c r="BD24" s="400"/>
      <c r="BE24" s="400"/>
      <c r="BF24" s="400"/>
      <c r="BG24" s="400"/>
      <c r="BH24" s="400"/>
      <c r="BI24" s="400"/>
      <c r="BJ24" s="400"/>
      <c r="BK24" s="400"/>
      <c r="BL24" s="400"/>
      <c r="BM24" s="401"/>
      <c r="BN24" s="432">
        <v>1282559</v>
      </c>
      <c r="BO24" s="433"/>
      <c r="BP24" s="433"/>
      <c r="BQ24" s="433"/>
      <c r="BR24" s="433"/>
      <c r="BS24" s="433"/>
      <c r="BT24" s="433"/>
      <c r="BU24" s="434"/>
      <c r="BV24" s="432">
        <v>1273463</v>
      </c>
      <c r="BW24" s="433"/>
      <c r="BX24" s="433"/>
      <c r="BY24" s="433"/>
      <c r="BZ24" s="433"/>
      <c r="CA24" s="433"/>
      <c r="CB24" s="433"/>
      <c r="CC24" s="434"/>
      <c r="CD24" s="184"/>
      <c r="CE24" s="430"/>
      <c r="CF24" s="430"/>
      <c r="CG24" s="430"/>
      <c r="CH24" s="430"/>
      <c r="CI24" s="430"/>
      <c r="CJ24" s="430"/>
      <c r="CK24" s="430"/>
      <c r="CL24" s="430"/>
      <c r="CM24" s="430"/>
      <c r="CN24" s="430"/>
      <c r="CO24" s="430"/>
      <c r="CP24" s="430"/>
      <c r="CQ24" s="430"/>
      <c r="CR24" s="430"/>
      <c r="CS24" s="431"/>
      <c r="CT24" s="402"/>
      <c r="CU24" s="403"/>
      <c r="CV24" s="403"/>
      <c r="CW24" s="403"/>
      <c r="CX24" s="403"/>
      <c r="CY24" s="403"/>
      <c r="CZ24" s="403"/>
      <c r="DA24" s="404"/>
      <c r="DB24" s="402"/>
      <c r="DC24" s="403"/>
      <c r="DD24" s="403"/>
      <c r="DE24" s="403"/>
      <c r="DF24" s="403"/>
      <c r="DG24" s="403"/>
      <c r="DH24" s="403"/>
      <c r="DI24" s="404"/>
    </row>
    <row r="25" spans="1:113" ht="18.75" customHeight="1" x14ac:dyDescent="0.2">
      <c r="A25" s="175"/>
      <c r="B25" s="448"/>
      <c r="C25" s="449"/>
      <c r="D25" s="450"/>
      <c r="E25" s="405" t="s">
        <v>163</v>
      </c>
      <c r="F25" s="406"/>
      <c r="G25" s="406"/>
      <c r="H25" s="406"/>
      <c r="I25" s="406"/>
      <c r="J25" s="406"/>
      <c r="K25" s="407"/>
      <c r="L25" s="408">
        <v>1</v>
      </c>
      <c r="M25" s="409"/>
      <c r="N25" s="409"/>
      <c r="O25" s="409"/>
      <c r="P25" s="410"/>
      <c r="Q25" s="408">
        <v>5590</v>
      </c>
      <c r="R25" s="409"/>
      <c r="S25" s="409"/>
      <c r="T25" s="409"/>
      <c r="U25" s="409"/>
      <c r="V25" s="410"/>
      <c r="W25" s="467"/>
      <c r="X25" s="449"/>
      <c r="Y25" s="450"/>
      <c r="Z25" s="405" t="s">
        <v>164</v>
      </c>
      <c r="AA25" s="406"/>
      <c r="AB25" s="406"/>
      <c r="AC25" s="406"/>
      <c r="AD25" s="406"/>
      <c r="AE25" s="406"/>
      <c r="AF25" s="406"/>
      <c r="AG25" s="407"/>
      <c r="AH25" s="408" t="s">
        <v>122</v>
      </c>
      <c r="AI25" s="409"/>
      <c r="AJ25" s="409"/>
      <c r="AK25" s="409"/>
      <c r="AL25" s="410"/>
      <c r="AM25" s="408" t="s">
        <v>122</v>
      </c>
      <c r="AN25" s="409"/>
      <c r="AO25" s="409"/>
      <c r="AP25" s="409"/>
      <c r="AQ25" s="409"/>
      <c r="AR25" s="410"/>
      <c r="AS25" s="408" t="s">
        <v>122</v>
      </c>
      <c r="AT25" s="409"/>
      <c r="AU25" s="409"/>
      <c r="AV25" s="409"/>
      <c r="AW25" s="409"/>
      <c r="AX25" s="411"/>
      <c r="AY25" s="424" t="s">
        <v>165</v>
      </c>
      <c r="AZ25" s="425"/>
      <c r="BA25" s="425"/>
      <c r="BB25" s="425"/>
      <c r="BC25" s="425"/>
      <c r="BD25" s="425"/>
      <c r="BE25" s="425"/>
      <c r="BF25" s="425"/>
      <c r="BG25" s="425"/>
      <c r="BH25" s="425"/>
      <c r="BI25" s="425"/>
      <c r="BJ25" s="425"/>
      <c r="BK25" s="425"/>
      <c r="BL25" s="425"/>
      <c r="BM25" s="426"/>
      <c r="BN25" s="427">
        <v>13420</v>
      </c>
      <c r="BO25" s="428"/>
      <c r="BP25" s="428"/>
      <c r="BQ25" s="428"/>
      <c r="BR25" s="428"/>
      <c r="BS25" s="428"/>
      <c r="BT25" s="428"/>
      <c r="BU25" s="429"/>
      <c r="BV25" s="427" t="s">
        <v>122</v>
      </c>
      <c r="BW25" s="428"/>
      <c r="BX25" s="428"/>
      <c r="BY25" s="428"/>
      <c r="BZ25" s="428"/>
      <c r="CA25" s="428"/>
      <c r="CB25" s="428"/>
      <c r="CC25" s="429"/>
      <c r="CD25" s="184"/>
      <c r="CE25" s="430"/>
      <c r="CF25" s="430"/>
      <c r="CG25" s="430"/>
      <c r="CH25" s="430"/>
      <c r="CI25" s="430"/>
      <c r="CJ25" s="430"/>
      <c r="CK25" s="430"/>
      <c r="CL25" s="430"/>
      <c r="CM25" s="430"/>
      <c r="CN25" s="430"/>
      <c r="CO25" s="430"/>
      <c r="CP25" s="430"/>
      <c r="CQ25" s="430"/>
      <c r="CR25" s="430"/>
      <c r="CS25" s="431"/>
      <c r="CT25" s="402"/>
      <c r="CU25" s="403"/>
      <c r="CV25" s="403"/>
      <c r="CW25" s="403"/>
      <c r="CX25" s="403"/>
      <c r="CY25" s="403"/>
      <c r="CZ25" s="403"/>
      <c r="DA25" s="404"/>
      <c r="DB25" s="402"/>
      <c r="DC25" s="403"/>
      <c r="DD25" s="403"/>
      <c r="DE25" s="403"/>
      <c r="DF25" s="403"/>
      <c r="DG25" s="403"/>
      <c r="DH25" s="403"/>
      <c r="DI25" s="404"/>
    </row>
    <row r="26" spans="1:113" ht="18.75" customHeight="1" x14ac:dyDescent="0.2">
      <c r="A26" s="175"/>
      <c r="B26" s="448"/>
      <c r="C26" s="449"/>
      <c r="D26" s="450"/>
      <c r="E26" s="405" t="s">
        <v>166</v>
      </c>
      <c r="F26" s="406"/>
      <c r="G26" s="406"/>
      <c r="H26" s="406"/>
      <c r="I26" s="406"/>
      <c r="J26" s="406"/>
      <c r="K26" s="407"/>
      <c r="L26" s="408">
        <v>1</v>
      </c>
      <c r="M26" s="409"/>
      <c r="N26" s="409"/>
      <c r="O26" s="409"/>
      <c r="P26" s="410"/>
      <c r="Q26" s="408">
        <v>5270</v>
      </c>
      <c r="R26" s="409"/>
      <c r="S26" s="409"/>
      <c r="T26" s="409"/>
      <c r="U26" s="409"/>
      <c r="V26" s="410"/>
      <c r="W26" s="467"/>
      <c r="X26" s="449"/>
      <c r="Y26" s="450"/>
      <c r="Z26" s="405" t="s">
        <v>167</v>
      </c>
      <c r="AA26" s="443"/>
      <c r="AB26" s="443"/>
      <c r="AC26" s="443"/>
      <c r="AD26" s="443"/>
      <c r="AE26" s="443"/>
      <c r="AF26" s="443"/>
      <c r="AG26" s="444"/>
      <c r="AH26" s="408" t="s">
        <v>122</v>
      </c>
      <c r="AI26" s="409"/>
      <c r="AJ26" s="409"/>
      <c r="AK26" s="409"/>
      <c r="AL26" s="410"/>
      <c r="AM26" s="408" t="s">
        <v>122</v>
      </c>
      <c r="AN26" s="409"/>
      <c r="AO26" s="409"/>
      <c r="AP26" s="409"/>
      <c r="AQ26" s="409"/>
      <c r="AR26" s="410"/>
      <c r="AS26" s="408" t="s">
        <v>122</v>
      </c>
      <c r="AT26" s="409"/>
      <c r="AU26" s="409"/>
      <c r="AV26" s="409"/>
      <c r="AW26" s="409"/>
      <c r="AX26" s="411"/>
      <c r="AY26" s="441" t="s">
        <v>168</v>
      </c>
      <c r="AZ26" s="386"/>
      <c r="BA26" s="386"/>
      <c r="BB26" s="386"/>
      <c r="BC26" s="386"/>
      <c r="BD26" s="386"/>
      <c r="BE26" s="386"/>
      <c r="BF26" s="386"/>
      <c r="BG26" s="386"/>
      <c r="BH26" s="386"/>
      <c r="BI26" s="386"/>
      <c r="BJ26" s="386"/>
      <c r="BK26" s="386"/>
      <c r="BL26" s="386"/>
      <c r="BM26" s="442"/>
      <c r="BN26" s="432" t="s">
        <v>122</v>
      </c>
      <c r="BO26" s="433"/>
      <c r="BP26" s="433"/>
      <c r="BQ26" s="433"/>
      <c r="BR26" s="433"/>
      <c r="BS26" s="433"/>
      <c r="BT26" s="433"/>
      <c r="BU26" s="434"/>
      <c r="BV26" s="432" t="s">
        <v>122</v>
      </c>
      <c r="BW26" s="433"/>
      <c r="BX26" s="433"/>
      <c r="BY26" s="433"/>
      <c r="BZ26" s="433"/>
      <c r="CA26" s="433"/>
      <c r="CB26" s="433"/>
      <c r="CC26" s="434"/>
      <c r="CD26" s="184"/>
      <c r="CE26" s="430"/>
      <c r="CF26" s="430"/>
      <c r="CG26" s="430"/>
      <c r="CH26" s="430"/>
      <c r="CI26" s="430"/>
      <c r="CJ26" s="430"/>
      <c r="CK26" s="430"/>
      <c r="CL26" s="430"/>
      <c r="CM26" s="430"/>
      <c r="CN26" s="430"/>
      <c r="CO26" s="430"/>
      <c r="CP26" s="430"/>
      <c r="CQ26" s="430"/>
      <c r="CR26" s="430"/>
      <c r="CS26" s="431"/>
      <c r="CT26" s="402"/>
      <c r="CU26" s="403"/>
      <c r="CV26" s="403"/>
      <c r="CW26" s="403"/>
      <c r="CX26" s="403"/>
      <c r="CY26" s="403"/>
      <c r="CZ26" s="403"/>
      <c r="DA26" s="404"/>
      <c r="DB26" s="402"/>
      <c r="DC26" s="403"/>
      <c r="DD26" s="403"/>
      <c r="DE26" s="403"/>
      <c r="DF26" s="403"/>
      <c r="DG26" s="403"/>
      <c r="DH26" s="403"/>
      <c r="DI26" s="404"/>
    </row>
    <row r="27" spans="1:113" ht="18.75" customHeight="1" thickBot="1" x14ac:dyDescent="0.25">
      <c r="A27" s="175"/>
      <c r="B27" s="448"/>
      <c r="C27" s="449"/>
      <c r="D27" s="450"/>
      <c r="E27" s="405" t="s">
        <v>169</v>
      </c>
      <c r="F27" s="406"/>
      <c r="G27" s="406"/>
      <c r="H27" s="406"/>
      <c r="I27" s="406"/>
      <c r="J27" s="406"/>
      <c r="K27" s="407"/>
      <c r="L27" s="408">
        <v>1</v>
      </c>
      <c r="M27" s="409"/>
      <c r="N27" s="409"/>
      <c r="O27" s="409"/>
      <c r="P27" s="410"/>
      <c r="Q27" s="408">
        <v>2240</v>
      </c>
      <c r="R27" s="409"/>
      <c r="S27" s="409"/>
      <c r="T27" s="409"/>
      <c r="U27" s="409"/>
      <c r="V27" s="410"/>
      <c r="W27" s="467"/>
      <c r="X27" s="449"/>
      <c r="Y27" s="450"/>
      <c r="Z27" s="405" t="s">
        <v>170</v>
      </c>
      <c r="AA27" s="406"/>
      <c r="AB27" s="406"/>
      <c r="AC27" s="406"/>
      <c r="AD27" s="406"/>
      <c r="AE27" s="406"/>
      <c r="AF27" s="406"/>
      <c r="AG27" s="407"/>
      <c r="AH27" s="408" t="s">
        <v>122</v>
      </c>
      <c r="AI27" s="409"/>
      <c r="AJ27" s="409"/>
      <c r="AK27" s="409"/>
      <c r="AL27" s="410"/>
      <c r="AM27" s="408" t="s">
        <v>122</v>
      </c>
      <c r="AN27" s="409"/>
      <c r="AO27" s="409"/>
      <c r="AP27" s="409"/>
      <c r="AQ27" s="409"/>
      <c r="AR27" s="410"/>
      <c r="AS27" s="408" t="s">
        <v>122</v>
      </c>
      <c r="AT27" s="409"/>
      <c r="AU27" s="409"/>
      <c r="AV27" s="409"/>
      <c r="AW27" s="409"/>
      <c r="AX27" s="411"/>
      <c r="AY27" s="438" t="s">
        <v>171</v>
      </c>
      <c r="AZ27" s="439"/>
      <c r="BA27" s="439"/>
      <c r="BB27" s="439"/>
      <c r="BC27" s="439"/>
      <c r="BD27" s="439"/>
      <c r="BE27" s="439"/>
      <c r="BF27" s="439"/>
      <c r="BG27" s="439"/>
      <c r="BH27" s="439"/>
      <c r="BI27" s="439"/>
      <c r="BJ27" s="439"/>
      <c r="BK27" s="439"/>
      <c r="BL27" s="439"/>
      <c r="BM27" s="440"/>
      <c r="BN27" s="435" t="s">
        <v>122</v>
      </c>
      <c r="BO27" s="436"/>
      <c r="BP27" s="436"/>
      <c r="BQ27" s="436"/>
      <c r="BR27" s="436"/>
      <c r="BS27" s="436"/>
      <c r="BT27" s="436"/>
      <c r="BU27" s="437"/>
      <c r="BV27" s="435" t="s">
        <v>122</v>
      </c>
      <c r="BW27" s="436"/>
      <c r="BX27" s="436"/>
      <c r="BY27" s="436"/>
      <c r="BZ27" s="436"/>
      <c r="CA27" s="436"/>
      <c r="CB27" s="436"/>
      <c r="CC27" s="437"/>
      <c r="CD27" s="178"/>
      <c r="CE27" s="430"/>
      <c r="CF27" s="430"/>
      <c r="CG27" s="430"/>
      <c r="CH27" s="430"/>
      <c r="CI27" s="430"/>
      <c r="CJ27" s="430"/>
      <c r="CK27" s="430"/>
      <c r="CL27" s="430"/>
      <c r="CM27" s="430"/>
      <c r="CN27" s="430"/>
      <c r="CO27" s="430"/>
      <c r="CP27" s="430"/>
      <c r="CQ27" s="430"/>
      <c r="CR27" s="430"/>
      <c r="CS27" s="431"/>
      <c r="CT27" s="402"/>
      <c r="CU27" s="403"/>
      <c r="CV27" s="403"/>
      <c r="CW27" s="403"/>
      <c r="CX27" s="403"/>
      <c r="CY27" s="403"/>
      <c r="CZ27" s="403"/>
      <c r="DA27" s="404"/>
      <c r="DB27" s="402"/>
      <c r="DC27" s="403"/>
      <c r="DD27" s="403"/>
      <c r="DE27" s="403"/>
      <c r="DF27" s="403"/>
      <c r="DG27" s="403"/>
      <c r="DH27" s="403"/>
      <c r="DI27" s="404"/>
    </row>
    <row r="28" spans="1:113" ht="18.75" customHeight="1" x14ac:dyDescent="0.2">
      <c r="A28" s="175"/>
      <c r="B28" s="448"/>
      <c r="C28" s="449"/>
      <c r="D28" s="450"/>
      <c r="E28" s="405" t="s">
        <v>172</v>
      </c>
      <c r="F28" s="406"/>
      <c r="G28" s="406"/>
      <c r="H28" s="406"/>
      <c r="I28" s="406"/>
      <c r="J28" s="406"/>
      <c r="K28" s="407"/>
      <c r="L28" s="408">
        <v>1</v>
      </c>
      <c r="M28" s="409"/>
      <c r="N28" s="409"/>
      <c r="O28" s="409"/>
      <c r="P28" s="410"/>
      <c r="Q28" s="408">
        <v>1830</v>
      </c>
      <c r="R28" s="409"/>
      <c r="S28" s="409"/>
      <c r="T28" s="409"/>
      <c r="U28" s="409"/>
      <c r="V28" s="410"/>
      <c r="W28" s="467"/>
      <c r="X28" s="449"/>
      <c r="Y28" s="450"/>
      <c r="Z28" s="405" t="s">
        <v>173</v>
      </c>
      <c r="AA28" s="406"/>
      <c r="AB28" s="406"/>
      <c r="AC28" s="406"/>
      <c r="AD28" s="406"/>
      <c r="AE28" s="406"/>
      <c r="AF28" s="406"/>
      <c r="AG28" s="407"/>
      <c r="AH28" s="408" t="s">
        <v>122</v>
      </c>
      <c r="AI28" s="409"/>
      <c r="AJ28" s="409"/>
      <c r="AK28" s="409"/>
      <c r="AL28" s="410"/>
      <c r="AM28" s="408" t="s">
        <v>122</v>
      </c>
      <c r="AN28" s="409"/>
      <c r="AO28" s="409"/>
      <c r="AP28" s="409"/>
      <c r="AQ28" s="409"/>
      <c r="AR28" s="410"/>
      <c r="AS28" s="408" t="s">
        <v>122</v>
      </c>
      <c r="AT28" s="409"/>
      <c r="AU28" s="409"/>
      <c r="AV28" s="409"/>
      <c r="AW28" s="409"/>
      <c r="AX28" s="411"/>
      <c r="AY28" s="415" t="s">
        <v>174</v>
      </c>
      <c r="AZ28" s="416"/>
      <c r="BA28" s="416"/>
      <c r="BB28" s="417"/>
      <c r="BC28" s="424" t="s">
        <v>46</v>
      </c>
      <c r="BD28" s="425"/>
      <c r="BE28" s="425"/>
      <c r="BF28" s="425"/>
      <c r="BG28" s="425"/>
      <c r="BH28" s="425"/>
      <c r="BI28" s="425"/>
      <c r="BJ28" s="425"/>
      <c r="BK28" s="425"/>
      <c r="BL28" s="425"/>
      <c r="BM28" s="426"/>
      <c r="BN28" s="427">
        <v>348531</v>
      </c>
      <c r="BO28" s="428"/>
      <c r="BP28" s="428"/>
      <c r="BQ28" s="428"/>
      <c r="BR28" s="428"/>
      <c r="BS28" s="428"/>
      <c r="BT28" s="428"/>
      <c r="BU28" s="429"/>
      <c r="BV28" s="427">
        <v>368074</v>
      </c>
      <c r="BW28" s="428"/>
      <c r="BX28" s="428"/>
      <c r="BY28" s="428"/>
      <c r="BZ28" s="428"/>
      <c r="CA28" s="428"/>
      <c r="CB28" s="428"/>
      <c r="CC28" s="429"/>
      <c r="CD28" s="184"/>
      <c r="CE28" s="430"/>
      <c r="CF28" s="430"/>
      <c r="CG28" s="430"/>
      <c r="CH28" s="430"/>
      <c r="CI28" s="430"/>
      <c r="CJ28" s="430"/>
      <c r="CK28" s="430"/>
      <c r="CL28" s="430"/>
      <c r="CM28" s="430"/>
      <c r="CN28" s="430"/>
      <c r="CO28" s="430"/>
      <c r="CP28" s="430"/>
      <c r="CQ28" s="430"/>
      <c r="CR28" s="430"/>
      <c r="CS28" s="431"/>
      <c r="CT28" s="402"/>
      <c r="CU28" s="403"/>
      <c r="CV28" s="403"/>
      <c r="CW28" s="403"/>
      <c r="CX28" s="403"/>
      <c r="CY28" s="403"/>
      <c r="CZ28" s="403"/>
      <c r="DA28" s="404"/>
      <c r="DB28" s="402"/>
      <c r="DC28" s="403"/>
      <c r="DD28" s="403"/>
      <c r="DE28" s="403"/>
      <c r="DF28" s="403"/>
      <c r="DG28" s="403"/>
      <c r="DH28" s="403"/>
      <c r="DI28" s="404"/>
    </row>
    <row r="29" spans="1:113" ht="18.75" customHeight="1" x14ac:dyDescent="0.2">
      <c r="A29" s="175"/>
      <c r="B29" s="448"/>
      <c r="C29" s="449"/>
      <c r="D29" s="450"/>
      <c r="E29" s="405" t="s">
        <v>175</v>
      </c>
      <c r="F29" s="406"/>
      <c r="G29" s="406"/>
      <c r="H29" s="406"/>
      <c r="I29" s="406"/>
      <c r="J29" s="406"/>
      <c r="K29" s="407"/>
      <c r="L29" s="408">
        <v>6</v>
      </c>
      <c r="M29" s="409"/>
      <c r="N29" s="409"/>
      <c r="O29" s="409"/>
      <c r="P29" s="410"/>
      <c r="Q29" s="408">
        <v>1650</v>
      </c>
      <c r="R29" s="409"/>
      <c r="S29" s="409"/>
      <c r="T29" s="409"/>
      <c r="U29" s="409"/>
      <c r="V29" s="410"/>
      <c r="W29" s="468"/>
      <c r="X29" s="469"/>
      <c r="Y29" s="470"/>
      <c r="Z29" s="405" t="s">
        <v>176</v>
      </c>
      <c r="AA29" s="406"/>
      <c r="AB29" s="406"/>
      <c r="AC29" s="406"/>
      <c r="AD29" s="406"/>
      <c r="AE29" s="406"/>
      <c r="AF29" s="406"/>
      <c r="AG29" s="407"/>
      <c r="AH29" s="408">
        <v>40</v>
      </c>
      <c r="AI29" s="409"/>
      <c r="AJ29" s="409"/>
      <c r="AK29" s="409"/>
      <c r="AL29" s="410"/>
      <c r="AM29" s="408">
        <v>114360</v>
      </c>
      <c r="AN29" s="409"/>
      <c r="AO29" s="409"/>
      <c r="AP29" s="409"/>
      <c r="AQ29" s="409"/>
      <c r="AR29" s="410"/>
      <c r="AS29" s="408">
        <v>2859</v>
      </c>
      <c r="AT29" s="409"/>
      <c r="AU29" s="409"/>
      <c r="AV29" s="409"/>
      <c r="AW29" s="409"/>
      <c r="AX29" s="411"/>
      <c r="AY29" s="418"/>
      <c r="AZ29" s="419"/>
      <c r="BA29" s="419"/>
      <c r="BB29" s="420"/>
      <c r="BC29" s="412" t="s">
        <v>177</v>
      </c>
      <c r="BD29" s="413"/>
      <c r="BE29" s="413"/>
      <c r="BF29" s="413"/>
      <c r="BG29" s="413"/>
      <c r="BH29" s="413"/>
      <c r="BI29" s="413"/>
      <c r="BJ29" s="413"/>
      <c r="BK29" s="413"/>
      <c r="BL29" s="413"/>
      <c r="BM29" s="414"/>
      <c r="BN29" s="432">
        <v>189984</v>
      </c>
      <c r="BO29" s="433"/>
      <c r="BP29" s="433"/>
      <c r="BQ29" s="433"/>
      <c r="BR29" s="433"/>
      <c r="BS29" s="433"/>
      <c r="BT29" s="433"/>
      <c r="BU29" s="434"/>
      <c r="BV29" s="432">
        <v>189980</v>
      </c>
      <c r="BW29" s="433"/>
      <c r="BX29" s="433"/>
      <c r="BY29" s="433"/>
      <c r="BZ29" s="433"/>
      <c r="CA29" s="433"/>
      <c r="CB29" s="433"/>
      <c r="CC29" s="434"/>
      <c r="CD29" s="178"/>
      <c r="CE29" s="430"/>
      <c r="CF29" s="430"/>
      <c r="CG29" s="430"/>
      <c r="CH29" s="430"/>
      <c r="CI29" s="430"/>
      <c r="CJ29" s="430"/>
      <c r="CK29" s="430"/>
      <c r="CL29" s="430"/>
      <c r="CM29" s="430"/>
      <c r="CN29" s="430"/>
      <c r="CO29" s="430"/>
      <c r="CP29" s="430"/>
      <c r="CQ29" s="430"/>
      <c r="CR29" s="430"/>
      <c r="CS29" s="431"/>
      <c r="CT29" s="402"/>
      <c r="CU29" s="403"/>
      <c r="CV29" s="403"/>
      <c r="CW29" s="403"/>
      <c r="CX29" s="403"/>
      <c r="CY29" s="403"/>
      <c r="CZ29" s="403"/>
      <c r="DA29" s="404"/>
      <c r="DB29" s="402"/>
      <c r="DC29" s="403"/>
      <c r="DD29" s="403"/>
      <c r="DE29" s="403"/>
      <c r="DF29" s="403"/>
      <c r="DG29" s="403"/>
      <c r="DH29" s="403"/>
      <c r="DI29" s="404"/>
    </row>
    <row r="30" spans="1:113" ht="18.75" customHeight="1" thickBot="1" x14ac:dyDescent="0.25">
      <c r="A30" s="175"/>
      <c r="B30" s="451"/>
      <c r="C30" s="452"/>
      <c r="D30" s="453"/>
      <c r="E30" s="387"/>
      <c r="F30" s="388"/>
      <c r="G30" s="388"/>
      <c r="H30" s="388"/>
      <c r="I30" s="388"/>
      <c r="J30" s="388"/>
      <c r="K30" s="389"/>
      <c r="L30" s="390"/>
      <c r="M30" s="391"/>
      <c r="N30" s="391"/>
      <c r="O30" s="391"/>
      <c r="P30" s="392"/>
      <c r="Q30" s="390"/>
      <c r="R30" s="391"/>
      <c r="S30" s="391"/>
      <c r="T30" s="391"/>
      <c r="U30" s="391"/>
      <c r="V30" s="392"/>
      <c r="W30" s="393" t="s">
        <v>178</v>
      </c>
      <c r="X30" s="394"/>
      <c r="Y30" s="394"/>
      <c r="Z30" s="394"/>
      <c r="AA30" s="394"/>
      <c r="AB30" s="394"/>
      <c r="AC30" s="394"/>
      <c r="AD30" s="394"/>
      <c r="AE30" s="394"/>
      <c r="AF30" s="394"/>
      <c r="AG30" s="395"/>
      <c r="AH30" s="396">
        <v>91.4</v>
      </c>
      <c r="AI30" s="397"/>
      <c r="AJ30" s="397"/>
      <c r="AK30" s="397"/>
      <c r="AL30" s="397"/>
      <c r="AM30" s="397"/>
      <c r="AN30" s="397"/>
      <c r="AO30" s="397"/>
      <c r="AP30" s="397"/>
      <c r="AQ30" s="397"/>
      <c r="AR30" s="397"/>
      <c r="AS30" s="397"/>
      <c r="AT30" s="397"/>
      <c r="AU30" s="397"/>
      <c r="AV30" s="397"/>
      <c r="AW30" s="397"/>
      <c r="AX30" s="398"/>
      <c r="AY30" s="421"/>
      <c r="AZ30" s="422"/>
      <c r="BA30" s="422"/>
      <c r="BB30" s="423"/>
      <c r="BC30" s="399" t="s">
        <v>48</v>
      </c>
      <c r="BD30" s="400"/>
      <c r="BE30" s="400"/>
      <c r="BF30" s="400"/>
      <c r="BG30" s="400"/>
      <c r="BH30" s="400"/>
      <c r="BI30" s="400"/>
      <c r="BJ30" s="400"/>
      <c r="BK30" s="400"/>
      <c r="BL30" s="400"/>
      <c r="BM30" s="401"/>
      <c r="BN30" s="435">
        <v>1797096</v>
      </c>
      <c r="BO30" s="436"/>
      <c r="BP30" s="436"/>
      <c r="BQ30" s="436"/>
      <c r="BR30" s="436"/>
      <c r="BS30" s="436"/>
      <c r="BT30" s="436"/>
      <c r="BU30" s="437"/>
      <c r="BV30" s="435">
        <v>1923951</v>
      </c>
      <c r="BW30" s="436"/>
      <c r="BX30" s="436"/>
      <c r="BY30" s="436"/>
      <c r="BZ30" s="436"/>
      <c r="CA30" s="436"/>
      <c r="CB30" s="436"/>
      <c r="CC30" s="437"/>
      <c r="CD30" s="186"/>
      <c r="CE30" s="195"/>
      <c r="CF30" s="195"/>
      <c r="CG30" s="195"/>
      <c r="CH30" s="195"/>
      <c r="CI30" s="195"/>
      <c r="CJ30" s="195"/>
      <c r="CK30" s="195"/>
      <c r="CL30" s="195"/>
      <c r="CM30" s="195"/>
      <c r="CN30" s="195"/>
      <c r="CO30" s="195"/>
      <c r="CP30" s="195"/>
      <c r="CQ30" s="195"/>
      <c r="CR30" s="195"/>
      <c r="CS30" s="196"/>
      <c r="CT30" s="197"/>
      <c r="CU30" s="198"/>
      <c r="CV30" s="198"/>
      <c r="CW30" s="198"/>
      <c r="CX30" s="198"/>
      <c r="CY30" s="198"/>
      <c r="CZ30" s="198"/>
      <c r="DA30" s="199"/>
      <c r="DB30" s="197"/>
      <c r="DC30" s="198"/>
      <c r="DD30" s="198"/>
      <c r="DE30" s="198"/>
      <c r="DF30" s="198"/>
      <c r="DG30" s="198"/>
      <c r="DH30" s="198"/>
      <c r="DI30" s="199"/>
    </row>
    <row r="31" spans="1:113" ht="13.5" customHeight="1" x14ac:dyDescent="0.2">
      <c r="A31" s="175"/>
      <c r="B31" s="200"/>
      <c r="DI31" s="201"/>
    </row>
    <row r="32" spans="1:113" ht="13.5" customHeight="1" x14ac:dyDescent="0.2">
      <c r="A32" s="175"/>
      <c r="B32" s="202"/>
      <c r="C32" s="385" t="s">
        <v>179</v>
      </c>
      <c r="D32" s="385"/>
      <c r="E32" s="385"/>
      <c r="F32" s="385"/>
      <c r="G32" s="385"/>
      <c r="H32" s="385"/>
      <c r="I32" s="385"/>
      <c r="J32" s="385"/>
      <c r="K32" s="385"/>
      <c r="L32" s="385"/>
      <c r="M32" s="385"/>
      <c r="N32" s="385"/>
      <c r="O32" s="385"/>
      <c r="P32" s="385"/>
      <c r="Q32" s="385"/>
      <c r="R32" s="385"/>
      <c r="S32" s="385"/>
      <c r="U32" s="386" t="s">
        <v>180</v>
      </c>
      <c r="V32" s="386"/>
      <c r="W32" s="386"/>
      <c r="X32" s="386"/>
      <c r="Y32" s="386"/>
      <c r="Z32" s="386"/>
      <c r="AA32" s="386"/>
      <c r="AB32" s="386"/>
      <c r="AC32" s="386"/>
      <c r="AD32" s="386"/>
      <c r="AE32" s="386"/>
      <c r="AF32" s="386"/>
      <c r="AG32" s="386"/>
      <c r="AH32" s="386"/>
      <c r="AI32" s="386"/>
      <c r="AJ32" s="386"/>
      <c r="AK32" s="386"/>
      <c r="AM32" s="386" t="s">
        <v>181</v>
      </c>
      <c r="AN32" s="386"/>
      <c r="AO32" s="386"/>
      <c r="AP32" s="386"/>
      <c r="AQ32" s="386"/>
      <c r="AR32" s="386"/>
      <c r="AS32" s="386"/>
      <c r="AT32" s="386"/>
      <c r="AU32" s="386"/>
      <c r="AV32" s="386"/>
      <c r="AW32" s="386"/>
      <c r="AX32" s="386"/>
      <c r="AY32" s="386"/>
      <c r="AZ32" s="386"/>
      <c r="BA32" s="386"/>
      <c r="BB32" s="386"/>
      <c r="BC32" s="386"/>
      <c r="BE32" s="386" t="s">
        <v>182</v>
      </c>
      <c r="BF32" s="386"/>
      <c r="BG32" s="386"/>
      <c r="BH32" s="386"/>
      <c r="BI32" s="386"/>
      <c r="BJ32" s="386"/>
      <c r="BK32" s="386"/>
      <c r="BL32" s="386"/>
      <c r="BM32" s="386"/>
      <c r="BN32" s="386"/>
      <c r="BO32" s="386"/>
      <c r="BP32" s="386"/>
      <c r="BQ32" s="386"/>
      <c r="BR32" s="386"/>
      <c r="BS32" s="386"/>
      <c r="BT32" s="386"/>
      <c r="BU32" s="386"/>
      <c r="BW32" s="386" t="s">
        <v>183</v>
      </c>
      <c r="BX32" s="386"/>
      <c r="BY32" s="386"/>
      <c r="BZ32" s="386"/>
      <c r="CA32" s="386"/>
      <c r="CB32" s="386"/>
      <c r="CC32" s="386"/>
      <c r="CD32" s="386"/>
      <c r="CE32" s="386"/>
      <c r="CF32" s="386"/>
      <c r="CG32" s="386"/>
      <c r="CH32" s="386"/>
      <c r="CI32" s="386"/>
      <c r="CJ32" s="386"/>
      <c r="CK32" s="386"/>
      <c r="CL32" s="386"/>
      <c r="CM32" s="386"/>
      <c r="CO32" s="386" t="s">
        <v>184</v>
      </c>
      <c r="CP32" s="386"/>
      <c r="CQ32" s="386"/>
      <c r="CR32" s="386"/>
      <c r="CS32" s="386"/>
      <c r="CT32" s="386"/>
      <c r="CU32" s="386"/>
      <c r="CV32" s="386"/>
      <c r="CW32" s="386"/>
      <c r="CX32" s="386"/>
      <c r="CY32" s="386"/>
      <c r="CZ32" s="386"/>
      <c r="DA32" s="386"/>
      <c r="DB32" s="386"/>
      <c r="DC32" s="386"/>
      <c r="DD32" s="386"/>
      <c r="DE32" s="386"/>
      <c r="DI32" s="201"/>
    </row>
    <row r="33" spans="1:113" ht="13.5" customHeight="1" x14ac:dyDescent="0.2">
      <c r="A33" s="175"/>
      <c r="B33" s="202"/>
      <c r="C33" s="384" t="s">
        <v>185</v>
      </c>
      <c r="D33" s="384"/>
      <c r="E33" s="383" t="s">
        <v>186</v>
      </c>
      <c r="F33" s="383"/>
      <c r="G33" s="383"/>
      <c r="H33" s="383"/>
      <c r="I33" s="383"/>
      <c r="J33" s="383"/>
      <c r="K33" s="383"/>
      <c r="L33" s="383"/>
      <c r="M33" s="383"/>
      <c r="N33" s="383"/>
      <c r="O33" s="383"/>
      <c r="P33" s="383"/>
      <c r="Q33" s="383"/>
      <c r="R33" s="383"/>
      <c r="S33" s="383"/>
      <c r="T33" s="179"/>
      <c r="U33" s="384" t="s">
        <v>185</v>
      </c>
      <c r="V33" s="384"/>
      <c r="W33" s="383" t="s">
        <v>186</v>
      </c>
      <c r="X33" s="383"/>
      <c r="Y33" s="383"/>
      <c r="Z33" s="383"/>
      <c r="AA33" s="383"/>
      <c r="AB33" s="383"/>
      <c r="AC33" s="383"/>
      <c r="AD33" s="383"/>
      <c r="AE33" s="383"/>
      <c r="AF33" s="383"/>
      <c r="AG33" s="383"/>
      <c r="AH33" s="383"/>
      <c r="AI33" s="383"/>
      <c r="AJ33" s="383"/>
      <c r="AK33" s="383"/>
      <c r="AL33" s="179"/>
      <c r="AM33" s="384" t="s">
        <v>185</v>
      </c>
      <c r="AN33" s="384"/>
      <c r="AO33" s="383" t="s">
        <v>186</v>
      </c>
      <c r="AP33" s="383"/>
      <c r="AQ33" s="383"/>
      <c r="AR33" s="383"/>
      <c r="AS33" s="383"/>
      <c r="AT33" s="383"/>
      <c r="AU33" s="383"/>
      <c r="AV33" s="383"/>
      <c r="AW33" s="383"/>
      <c r="AX33" s="383"/>
      <c r="AY33" s="383"/>
      <c r="AZ33" s="383"/>
      <c r="BA33" s="383"/>
      <c r="BB33" s="383"/>
      <c r="BC33" s="383"/>
      <c r="BD33" s="185"/>
      <c r="BE33" s="383" t="s">
        <v>187</v>
      </c>
      <c r="BF33" s="383"/>
      <c r="BG33" s="383" t="s">
        <v>188</v>
      </c>
      <c r="BH33" s="383"/>
      <c r="BI33" s="383"/>
      <c r="BJ33" s="383"/>
      <c r="BK33" s="383"/>
      <c r="BL33" s="383"/>
      <c r="BM33" s="383"/>
      <c r="BN33" s="383"/>
      <c r="BO33" s="383"/>
      <c r="BP33" s="383"/>
      <c r="BQ33" s="383"/>
      <c r="BR33" s="383"/>
      <c r="BS33" s="383"/>
      <c r="BT33" s="383"/>
      <c r="BU33" s="383"/>
      <c r="BV33" s="185"/>
      <c r="BW33" s="384" t="s">
        <v>187</v>
      </c>
      <c r="BX33" s="384"/>
      <c r="BY33" s="383" t="s">
        <v>189</v>
      </c>
      <c r="BZ33" s="383"/>
      <c r="CA33" s="383"/>
      <c r="CB33" s="383"/>
      <c r="CC33" s="383"/>
      <c r="CD33" s="383"/>
      <c r="CE33" s="383"/>
      <c r="CF33" s="383"/>
      <c r="CG33" s="383"/>
      <c r="CH33" s="383"/>
      <c r="CI33" s="383"/>
      <c r="CJ33" s="383"/>
      <c r="CK33" s="383"/>
      <c r="CL33" s="383"/>
      <c r="CM33" s="383"/>
      <c r="CN33" s="179"/>
      <c r="CO33" s="384" t="s">
        <v>185</v>
      </c>
      <c r="CP33" s="384"/>
      <c r="CQ33" s="383" t="s">
        <v>190</v>
      </c>
      <c r="CR33" s="383"/>
      <c r="CS33" s="383"/>
      <c r="CT33" s="383"/>
      <c r="CU33" s="383"/>
      <c r="CV33" s="383"/>
      <c r="CW33" s="383"/>
      <c r="CX33" s="383"/>
      <c r="CY33" s="383"/>
      <c r="CZ33" s="383"/>
      <c r="DA33" s="383"/>
      <c r="DB33" s="383"/>
      <c r="DC33" s="383"/>
      <c r="DD33" s="383"/>
      <c r="DE33" s="383"/>
      <c r="DF33" s="179"/>
      <c r="DG33" s="382" t="s">
        <v>191</v>
      </c>
      <c r="DH33" s="382"/>
      <c r="DI33" s="180"/>
    </row>
    <row r="34" spans="1:113" ht="32.25" customHeight="1" x14ac:dyDescent="0.2">
      <c r="A34" s="175"/>
      <c r="B34" s="202"/>
      <c r="C34" s="380">
        <f>IF(E34="","",1)</f>
        <v>1</v>
      </c>
      <c r="D34" s="380"/>
      <c r="E34" s="381" t="str">
        <f>IF('各会計、関係団体の財政状況及び健全化判断比率'!B7="","",'各会計、関係団体の財政状況及び健全化判断比率'!B7)</f>
        <v>一般会計</v>
      </c>
      <c r="F34" s="381"/>
      <c r="G34" s="381"/>
      <c r="H34" s="381"/>
      <c r="I34" s="381"/>
      <c r="J34" s="381"/>
      <c r="K34" s="381"/>
      <c r="L34" s="381"/>
      <c r="M34" s="381"/>
      <c r="N34" s="381"/>
      <c r="O34" s="381"/>
      <c r="P34" s="381"/>
      <c r="Q34" s="381"/>
      <c r="R34" s="381"/>
      <c r="S34" s="381"/>
      <c r="T34" s="175"/>
      <c r="U34" s="380">
        <f>IF(W34="","",MAX(C34:D43)+1)</f>
        <v>2</v>
      </c>
      <c r="V34" s="380"/>
      <c r="W34" s="381" t="str">
        <f>IF('各会計、関係団体の財政状況及び健全化判断比率'!B28="","",'各会計、関係団体の財政状況及び健全化判断比率'!B28)</f>
        <v>国民健康保険事業（事業勘定）</v>
      </c>
      <c r="X34" s="381"/>
      <c r="Y34" s="381"/>
      <c r="Z34" s="381"/>
      <c r="AA34" s="381"/>
      <c r="AB34" s="381"/>
      <c r="AC34" s="381"/>
      <c r="AD34" s="381"/>
      <c r="AE34" s="381"/>
      <c r="AF34" s="381"/>
      <c r="AG34" s="381"/>
      <c r="AH34" s="381"/>
      <c r="AI34" s="381"/>
      <c r="AJ34" s="381"/>
      <c r="AK34" s="381"/>
      <c r="AL34" s="175"/>
      <c r="AM34" s="380">
        <f>IF(AO34="","",MAX(C34:D43,U34:V43)+1)</f>
        <v>6</v>
      </c>
      <c r="AN34" s="380"/>
      <c r="AO34" s="381" t="str">
        <f>IF('各会計、関係団体の財政状況及び健全化判断比率'!B32="","",'各会計、関係団体の財政状況及び健全化判断比率'!B32)</f>
        <v>簡易水道事業</v>
      </c>
      <c r="AP34" s="381"/>
      <c r="AQ34" s="381"/>
      <c r="AR34" s="381"/>
      <c r="AS34" s="381"/>
      <c r="AT34" s="381"/>
      <c r="AU34" s="381"/>
      <c r="AV34" s="381"/>
      <c r="AW34" s="381"/>
      <c r="AX34" s="381"/>
      <c r="AY34" s="381"/>
      <c r="AZ34" s="381"/>
      <c r="BA34" s="381"/>
      <c r="BB34" s="381"/>
      <c r="BC34" s="381"/>
      <c r="BD34" s="175"/>
      <c r="BE34" s="380" t="str">
        <f>IF(BG34="","",MAX(C34:D43,U34:V43,AM34:AN43)+1)</f>
        <v/>
      </c>
      <c r="BF34" s="380"/>
      <c r="BG34" s="381"/>
      <c r="BH34" s="381"/>
      <c r="BI34" s="381"/>
      <c r="BJ34" s="381"/>
      <c r="BK34" s="381"/>
      <c r="BL34" s="381"/>
      <c r="BM34" s="381"/>
      <c r="BN34" s="381"/>
      <c r="BO34" s="381"/>
      <c r="BP34" s="381"/>
      <c r="BQ34" s="381"/>
      <c r="BR34" s="381"/>
      <c r="BS34" s="381"/>
      <c r="BT34" s="381"/>
      <c r="BU34" s="381"/>
      <c r="BV34" s="175"/>
      <c r="BW34" s="380" t="str">
        <f>IF(BY34="","",MAX(C34:D43,U34:V43,AM34:AN43,BE34:BF43)+1)</f>
        <v/>
      </c>
      <c r="BX34" s="380"/>
      <c r="BY34" s="381" t="str">
        <f>IF('各会計、関係団体の財政状況及び健全化判断比率'!B68="","",'各会計、関係団体の財政状況及び健全化判断比率'!B68)</f>
        <v/>
      </c>
      <c r="BZ34" s="381"/>
      <c r="CA34" s="381"/>
      <c r="CB34" s="381"/>
      <c r="CC34" s="381"/>
      <c r="CD34" s="381"/>
      <c r="CE34" s="381"/>
      <c r="CF34" s="381"/>
      <c r="CG34" s="381"/>
      <c r="CH34" s="381"/>
      <c r="CI34" s="381"/>
      <c r="CJ34" s="381"/>
      <c r="CK34" s="381"/>
      <c r="CL34" s="381"/>
      <c r="CM34" s="381"/>
      <c r="CN34" s="175"/>
      <c r="CO34" s="380" t="str">
        <f>IF(CQ34="","",MAX(C34:D43,U34:V43,AM34:AN43,BE34:BF43,BW34:BX43)+1)</f>
        <v/>
      </c>
      <c r="CP34" s="380"/>
      <c r="CQ34" s="381" t="str">
        <f>IF('各会計、関係団体の財政状況及び健全化判断比率'!BS7="","",'各会計、関係団体の財政状況及び健全化判断比率'!BS7)</f>
        <v/>
      </c>
      <c r="CR34" s="381"/>
      <c r="CS34" s="381"/>
      <c r="CT34" s="381"/>
      <c r="CU34" s="381"/>
      <c r="CV34" s="381"/>
      <c r="CW34" s="381"/>
      <c r="CX34" s="381"/>
      <c r="CY34" s="381"/>
      <c r="CZ34" s="381"/>
      <c r="DA34" s="381"/>
      <c r="DB34" s="381"/>
      <c r="DC34" s="381"/>
      <c r="DD34" s="381"/>
      <c r="DE34" s="381"/>
      <c r="DG34" s="378" t="str">
        <f>IF('各会計、関係団体の財政状況及び健全化判断比率'!BR7="","",'各会計、関係団体の財政状況及び健全化判断比率'!BR7)</f>
        <v/>
      </c>
      <c r="DH34" s="378"/>
      <c r="DI34" s="180"/>
    </row>
    <row r="35" spans="1:113" ht="32.25" customHeight="1" x14ac:dyDescent="0.2">
      <c r="A35" s="175"/>
      <c r="B35" s="202"/>
      <c r="C35" s="380" t="str">
        <f>IF(E35="","",C34+1)</f>
        <v/>
      </c>
      <c r="D35" s="380"/>
      <c r="E35" s="381" t="str">
        <f>IF('各会計、関係団体の財政状況及び健全化判断比率'!B8="","",'各会計、関係団体の財政状況及び健全化判断比率'!B8)</f>
        <v/>
      </c>
      <c r="F35" s="381"/>
      <c r="G35" s="381"/>
      <c r="H35" s="381"/>
      <c r="I35" s="381"/>
      <c r="J35" s="381"/>
      <c r="K35" s="381"/>
      <c r="L35" s="381"/>
      <c r="M35" s="381"/>
      <c r="N35" s="381"/>
      <c r="O35" s="381"/>
      <c r="P35" s="381"/>
      <c r="Q35" s="381"/>
      <c r="R35" s="381"/>
      <c r="S35" s="381"/>
      <c r="T35" s="175"/>
      <c r="U35" s="380">
        <f>IF(W35="","",U34+1)</f>
        <v>3</v>
      </c>
      <c r="V35" s="380"/>
      <c r="W35" s="381" t="str">
        <f>IF('各会計、関係団体の財政状況及び健全化判断比率'!B29="","",'各会計、関係団体の財政状況及び健全化判断比率'!B29)</f>
        <v>国民健康保険事業（施設勘定）</v>
      </c>
      <c r="X35" s="381"/>
      <c r="Y35" s="381"/>
      <c r="Z35" s="381"/>
      <c r="AA35" s="381"/>
      <c r="AB35" s="381"/>
      <c r="AC35" s="381"/>
      <c r="AD35" s="381"/>
      <c r="AE35" s="381"/>
      <c r="AF35" s="381"/>
      <c r="AG35" s="381"/>
      <c r="AH35" s="381"/>
      <c r="AI35" s="381"/>
      <c r="AJ35" s="381"/>
      <c r="AK35" s="381"/>
      <c r="AL35" s="175"/>
      <c r="AM35" s="380">
        <f t="shared" ref="AM35:AM43" si="0">IF(AO35="","",AM34+1)</f>
        <v>7</v>
      </c>
      <c r="AN35" s="380"/>
      <c r="AO35" s="381" t="str">
        <f>IF('各会計、関係団体の財政状況及び健全化判断比率'!B33="","",'各会計、関係団体の財政状況及び健全化判断比率'!B33)</f>
        <v>下水道事業（特定環境保全）</v>
      </c>
      <c r="AP35" s="381"/>
      <c r="AQ35" s="381"/>
      <c r="AR35" s="381"/>
      <c r="AS35" s="381"/>
      <c r="AT35" s="381"/>
      <c r="AU35" s="381"/>
      <c r="AV35" s="381"/>
      <c r="AW35" s="381"/>
      <c r="AX35" s="381"/>
      <c r="AY35" s="381"/>
      <c r="AZ35" s="381"/>
      <c r="BA35" s="381"/>
      <c r="BB35" s="381"/>
      <c r="BC35" s="381"/>
      <c r="BD35" s="175"/>
      <c r="BE35" s="380" t="str">
        <f t="shared" ref="BE35:BE43" si="1">IF(BG35="","",BE34+1)</f>
        <v/>
      </c>
      <c r="BF35" s="380"/>
      <c r="BG35" s="381"/>
      <c r="BH35" s="381"/>
      <c r="BI35" s="381"/>
      <c r="BJ35" s="381"/>
      <c r="BK35" s="381"/>
      <c r="BL35" s="381"/>
      <c r="BM35" s="381"/>
      <c r="BN35" s="381"/>
      <c r="BO35" s="381"/>
      <c r="BP35" s="381"/>
      <c r="BQ35" s="381"/>
      <c r="BR35" s="381"/>
      <c r="BS35" s="381"/>
      <c r="BT35" s="381"/>
      <c r="BU35" s="381"/>
      <c r="BV35" s="175"/>
      <c r="BW35" s="380" t="str">
        <f t="shared" ref="BW35:BW43" si="2">IF(BY35="","",BW34+1)</f>
        <v/>
      </c>
      <c r="BX35" s="380"/>
      <c r="BY35" s="381" t="str">
        <f>IF('各会計、関係団体の財政状況及び健全化判断比率'!B69="","",'各会計、関係団体の財政状況及び健全化判断比率'!B69)</f>
        <v/>
      </c>
      <c r="BZ35" s="381"/>
      <c r="CA35" s="381"/>
      <c r="CB35" s="381"/>
      <c r="CC35" s="381"/>
      <c r="CD35" s="381"/>
      <c r="CE35" s="381"/>
      <c r="CF35" s="381"/>
      <c r="CG35" s="381"/>
      <c r="CH35" s="381"/>
      <c r="CI35" s="381"/>
      <c r="CJ35" s="381"/>
      <c r="CK35" s="381"/>
      <c r="CL35" s="381"/>
      <c r="CM35" s="381"/>
      <c r="CN35" s="175"/>
      <c r="CO35" s="380" t="str">
        <f t="shared" ref="CO35:CO43" si="3">IF(CQ35="","",CO34+1)</f>
        <v/>
      </c>
      <c r="CP35" s="380"/>
      <c r="CQ35" s="381" t="str">
        <f>IF('各会計、関係団体の財政状況及び健全化判断比率'!BS8="","",'各会計、関係団体の財政状況及び健全化判断比率'!BS8)</f>
        <v/>
      </c>
      <c r="CR35" s="381"/>
      <c r="CS35" s="381"/>
      <c r="CT35" s="381"/>
      <c r="CU35" s="381"/>
      <c r="CV35" s="381"/>
      <c r="CW35" s="381"/>
      <c r="CX35" s="381"/>
      <c r="CY35" s="381"/>
      <c r="CZ35" s="381"/>
      <c r="DA35" s="381"/>
      <c r="DB35" s="381"/>
      <c r="DC35" s="381"/>
      <c r="DD35" s="381"/>
      <c r="DE35" s="381"/>
      <c r="DG35" s="378" t="str">
        <f>IF('各会計、関係団体の財政状況及び健全化判断比率'!BR8="","",'各会計、関係団体の財政状況及び健全化判断比率'!BR8)</f>
        <v/>
      </c>
      <c r="DH35" s="378"/>
      <c r="DI35" s="180"/>
    </row>
    <row r="36" spans="1:113" ht="32.25" customHeight="1" x14ac:dyDescent="0.2">
      <c r="A36" s="175"/>
      <c r="B36" s="202"/>
      <c r="C36" s="380" t="str">
        <f>IF(E36="","",C35+1)</f>
        <v/>
      </c>
      <c r="D36" s="380"/>
      <c r="E36" s="381" t="str">
        <f>IF('各会計、関係団体の財政状況及び健全化判断比率'!B9="","",'各会計、関係団体の財政状況及び健全化判断比率'!B9)</f>
        <v/>
      </c>
      <c r="F36" s="381"/>
      <c r="G36" s="381"/>
      <c r="H36" s="381"/>
      <c r="I36" s="381"/>
      <c r="J36" s="381"/>
      <c r="K36" s="381"/>
      <c r="L36" s="381"/>
      <c r="M36" s="381"/>
      <c r="N36" s="381"/>
      <c r="O36" s="381"/>
      <c r="P36" s="381"/>
      <c r="Q36" s="381"/>
      <c r="R36" s="381"/>
      <c r="S36" s="381"/>
      <c r="T36" s="175"/>
      <c r="U36" s="380">
        <f t="shared" ref="U36:U43" si="4">IF(W36="","",U35+1)</f>
        <v>4</v>
      </c>
      <c r="V36" s="380"/>
      <c r="W36" s="381" t="str">
        <f>IF('各会計、関係団体の財政状況及び健全化判断比率'!B30="","",'各会計、関係団体の財政状況及び健全化判断比率'!B30)</f>
        <v>介護保険事業</v>
      </c>
      <c r="X36" s="381"/>
      <c r="Y36" s="381"/>
      <c r="Z36" s="381"/>
      <c r="AA36" s="381"/>
      <c r="AB36" s="381"/>
      <c r="AC36" s="381"/>
      <c r="AD36" s="381"/>
      <c r="AE36" s="381"/>
      <c r="AF36" s="381"/>
      <c r="AG36" s="381"/>
      <c r="AH36" s="381"/>
      <c r="AI36" s="381"/>
      <c r="AJ36" s="381"/>
      <c r="AK36" s="381"/>
      <c r="AL36" s="175"/>
      <c r="AM36" s="380">
        <f t="shared" si="0"/>
        <v>8</v>
      </c>
      <c r="AN36" s="380"/>
      <c r="AO36" s="381" t="str">
        <f>IF('各会計、関係団体の財政状況及び健全化判断比率'!B34="","",'各会計、関係団体の財政状況及び健全化判断比率'!B34)</f>
        <v>下水道事業（農業集落排水）</v>
      </c>
      <c r="AP36" s="381"/>
      <c r="AQ36" s="381"/>
      <c r="AR36" s="381"/>
      <c r="AS36" s="381"/>
      <c r="AT36" s="381"/>
      <c r="AU36" s="381"/>
      <c r="AV36" s="381"/>
      <c r="AW36" s="381"/>
      <c r="AX36" s="381"/>
      <c r="AY36" s="381"/>
      <c r="AZ36" s="381"/>
      <c r="BA36" s="381"/>
      <c r="BB36" s="381"/>
      <c r="BC36" s="381"/>
      <c r="BD36" s="175"/>
      <c r="BE36" s="380" t="str">
        <f t="shared" si="1"/>
        <v/>
      </c>
      <c r="BF36" s="380"/>
      <c r="BG36" s="381"/>
      <c r="BH36" s="381"/>
      <c r="BI36" s="381"/>
      <c r="BJ36" s="381"/>
      <c r="BK36" s="381"/>
      <c r="BL36" s="381"/>
      <c r="BM36" s="381"/>
      <c r="BN36" s="381"/>
      <c r="BO36" s="381"/>
      <c r="BP36" s="381"/>
      <c r="BQ36" s="381"/>
      <c r="BR36" s="381"/>
      <c r="BS36" s="381"/>
      <c r="BT36" s="381"/>
      <c r="BU36" s="381"/>
      <c r="BV36" s="175"/>
      <c r="BW36" s="380" t="str">
        <f t="shared" si="2"/>
        <v/>
      </c>
      <c r="BX36" s="380"/>
      <c r="BY36" s="381" t="str">
        <f>IF('各会計、関係団体の財政状況及び健全化判断比率'!B70="","",'各会計、関係団体の財政状況及び健全化判断比率'!B70)</f>
        <v/>
      </c>
      <c r="BZ36" s="381"/>
      <c r="CA36" s="381"/>
      <c r="CB36" s="381"/>
      <c r="CC36" s="381"/>
      <c r="CD36" s="381"/>
      <c r="CE36" s="381"/>
      <c r="CF36" s="381"/>
      <c r="CG36" s="381"/>
      <c r="CH36" s="381"/>
      <c r="CI36" s="381"/>
      <c r="CJ36" s="381"/>
      <c r="CK36" s="381"/>
      <c r="CL36" s="381"/>
      <c r="CM36" s="381"/>
      <c r="CN36" s="175"/>
      <c r="CO36" s="380" t="str">
        <f t="shared" si="3"/>
        <v/>
      </c>
      <c r="CP36" s="380"/>
      <c r="CQ36" s="381" t="str">
        <f>IF('各会計、関係団体の財政状況及び健全化判断比率'!BS9="","",'各会計、関係団体の財政状況及び健全化判断比率'!BS9)</f>
        <v/>
      </c>
      <c r="CR36" s="381"/>
      <c r="CS36" s="381"/>
      <c r="CT36" s="381"/>
      <c r="CU36" s="381"/>
      <c r="CV36" s="381"/>
      <c r="CW36" s="381"/>
      <c r="CX36" s="381"/>
      <c r="CY36" s="381"/>
      <c r="CZ36" s="381"/>
      <c r="DA36" s="381"/>
      <c r="DB36" s="381"/>
      <c r="DC36" s="381"/>
      <c r="DD36" s="381"/>
      <c r="DE36" s="381"/>
      <c r="DG36" s="378" t="str">
        <f>IF('各会計、関係団体の財政状況及び健全化判断比率'!BR9="","",'各会計、関係団体の財政状況及び健全化判断比率'!BR9)</f>
        <v/>
      </c>
      <c r="DH36" s="378"/>
      <c r="DI36" s="180"/>
    </row>
    <row r="37" spans="1:113" ht="32.25" customHeight="1" x14ac:dyDescent="0.2">
      <c r="A37" s="175"/>
      <c r="B37" s="202"/>
      <c r="C37" s="380" t="str">
        <f>IF(E37="","",C36+1)</f>
        <v/>
      </c>
      <c r="D37" s="380"/>
      <c r="E37" s="381" t="str">
        <f>IF('各会計、関係団体の財政状況及び健全化判断比率'!B10="","",'各会計、関係団体の財政状況及び健全化判断比率'!B10)</f>
        <v/>
      </c>
      <c r="F37" s="381"/>
      <c r="G37" s="381"/>
      <c r="H37" s="381"/>
      <c r="I37" s="381"/>
      <c r="J37" s="381"/>
      <c r="K37" s="381"/>
      <c r="L37" s="381"/>
      <c r="M37" s="381"/>
      <c r="N37" s="381"/>
      <c r="O37" s="381"/>
      <c r="P37" s="381"/>
      <c r="Q37" s="381"/>
      <c r="R37" s="381"/>
      <c r="S37" s="381"/>
      <c r="T37" s="175"/>
      <c r="U37" s="380">
        <f t="shared" si="4"/>
        <v>5</v>
      </c>
      <c r="V37" s="380"/>
      <c r="W37" s="381" t="str">
        <f>IF('各会計、関係団体の財政状況及び健全化判断比率'!B31="","",'各会計、関係団体の財政状況及び健全化判断比率'!B31)</f>
        <v>後期高齢者医療事業</v>
      </c>
      <c r="X37" s="381"/>
      <c r="Y37" s="381"/>
      <c r="Z37" s="381"/>
      <c r="AA37" s="381"/>
      <c r="AB37" s="381"/>
      <c r="AC37" s="381"/>
      <c r="AD37" s="381"/>
      <c r="AE37" s="381"/>
      <c r="AF37" s="381"/>
      <c r="AG37" s="381"/>
      <c r="AH37" s="381"/>
      <c r="AI37" s="381"/>
      <c r="AJ37" s="381"/>
      <c r="AK37" s="381"/>
      <c r="AL37" s="175"/>
      <c r="AM37" s="380">
        <f t="shared" si="0"/>
        <v>9</v>
      </c>
      <c r="AN37" s="380"/>
      <c r="AO37" s="381" t="str">
        <f>IF('各会計、関係団体の財政状況及び健全化判断比率'!B35="","",'各会計、関係団体の財政状況及び健全化判断比率'!B35)</f>
        <v>下水道事業（特定地域生活排水）</v>
      </c>
      <c r="AP37" s="381"/>
      <c r="AQ37" s="381"/>
      <c r="AR37" s="381"/>
      <c r="AS37" s="381"/>
      <c r="AT37" s="381"/>
      <c r="AU37" s="381"/>
      <c r="AV37" s="381"/>
      <c r="AW37" s="381"/>
      <c r="AX37" s="381"/>
      <c r="AY37" s="381"/>
      <c r="AZ37" s="381"/>
      <c r="BA37" s="381"/>
      <c r="BB37" s="381"/>
      <c r="BC37" s="381"/>
      <c r="BD37" s="175"/>
      <c r="BE37" s="380" t="str">
        <f t="shared" si="1"/>
        <v/>
      </c>
      <c r="BF37" s="380"/>
      <c r="BG37" s="381"/>
      <c r="BH37" s="381"/>
      <c r="BI37" s="381"/>
      <c r="BJ37" s="381"/>
      <c r="BK37" s="381"/>
      <c r="BL37" s="381"/>
      <c r="BM37" s="381"/>
      <c r="BN37" s="381"/>
      <c r="BO37" s="381"/>
      <c r="BP37" s="381"/>
      <c r="BQ37" s="381"/>
      <c r="BR37" s="381"/>
      <c r="BS37" s="381"/>
      <c r="BT37" s="381"/>
      <c r="BU37" s="381"/>
      <c r="BV37" s="175"/>
      <c r="BW37" s="380" t="str">
        <f t="shared" si="2"/>
        <v/>
      </c>
      <c r="BX37" s="380"/>
      <c r="BY37" s="381" t="str">
        <f>IF('各会計、関係団体の財政状況及び健全化判断比率'!B71="","",'各会計、関係団体の財政状況及び健全化判断比率'!B71)</f>
        <v/>
      </c>
      <c r="BZ37" s="381"/>
      <c r="CA37" s="381"/>
      <c r="CB37" s="381"/>
      <c r="CC37" s="381"/>
      <c r="CD37" s="381"/>
      <c r="CE37" s="381"/>
      <c r="CF37" s="381"/>
      <c r="CG37" s="381"/>
      <c r="CH37" s="381"/>
      <c r="CI37" s="381"/>
      <c r="CJ37" s="381"/>
      <c r="CK37" s="381"/>
      <c r="CL37" s="381"/>
      <c r="CM37" s="381"/>
      <c r="CN37" s="175"/>
      <c r="CO37" s="380" t="str">
        <f t="shared" si="3"/>
        <v/>
      </c>
      <c r="CP37" s="380"/>
      <c r="CQ37" s="381" t="str">
        <f>IF('各会計、関係団体の財政状況及び健全化判断比率'!BS10="","",'各会計、関係団体の財政状況及び健全化判断比率'!BS10)</f>
        <v/>
      </c>
      <c r="CR37" s="381"/>
      <c r="CS37" s="381"/>
      <c r="CT37" s="381"/>
      <c r="CU37" s="381"/>
      <c r="CV37" s="381"/>
      <c r="CW37" s="381"/>
      <c r="CX37" s="381"/>
      <c r="CY37" s="381"/>
      <c r="CZ37" s="381"/>
      <c r="DA37" s="381"/>
      <c r="DB37" s="381"/>
      <c r="DC37" s="381"/>
      <c r="DD37" s="381"/>
      <c r="DE37" s="381"/>
      <c r="DG37" s="378" t="str">
        <f>IF('各会計、関係団体の財政状況及び健全化判断比率'!BR10="","",'各会計、関係団体の財政状況及び健全化判断比率'!BR10)</f>
        <v/>
      </c>
      <c r="DH37" s="378"/>
      <c r="DI37" s="180"/>
    </row>
    <row r="38" spans="1:113" ht="32.25" customHeight="1" x14ac:dyDescent="0.2">
      <c r="A38" s="175"/>
      <c r="B38" s="202"/>
      <c r="C38" s="380" t="str">
        <f t="shared" ref="C38:C43" si="5">IF(E38="","",C37+1)</f>
        <v/>
      </c>
      <c r="D38" s="380"/>
      <c r="E38" s="381" t="str">
        <f>IF('各会計、関係団体の財政状況及び健全化判断比率'!B11="","",'各会計、関係団体の財政状況及び健全化判断比率'!B11)</f>
        <v/>
      </c>
      <c r="F38" s="381"/>
      <c r="G38" s="381"/>
      <c r="H38" s="381"/>
      <c r="I38" s="381"/>
      <c r="J38" s="381"/>
      <c r="K38" s="381"/>
      <c r="L38" s="381"/>
      <c r="M38" s="381"/>
      <c r="N38" s="381"/>
      <c r="O38" s="381"/>
      <c r="P38" s="381"/>
      <c r="Q38" s="381"/>
      <c r="R38" s="381"/>
      <c r="S38" s="381"/>
      <c r="T38" s="175"/>
      <c r="U38" s="380" t="str">
        <f t="shared" si="4"/>
        <v/>
      </c>
      <c r="V38" s="380"/>
      <c r="W38" s="381"/>
      <c r="X38" s="381"/>
      <c r="Y38" s="381"/>
      <c r="Z38" s="381"/>
      <c r="AA38" s="381"/>
      <c r="AB38" s="381"/>
      <c r="AC38" s="381"/>
      <c r="AD38" s="381"/>
      <c r="AE38" s="381"/>
      <c r="AF38" s="381"/>
      <c r="AG38" s="381"/>
      <c r="AH38" s="381"/>
      <c r="AI38" s="381"/>
      <c r="AJ38" s="381"/>
      <c r="AK38" s="381"/>
      <c r="AL38" s="175"/>
      <c r="AM38" s="380" t="str">
        <f t="shared" si="0"/>
        <v/>
      </c>
      <c r="AN38" s="380"/>
      <c r="AO38" s="381"/>
      <c r="AP38" s="381"/>
      <c r="AQ38" s="381"/>
      <c r="AR38" s="381"/>
      <c r="AS38" s="381"/>
      <c r="AT38" s="381"/>
      <c r="AU38" s="381"/>
      <c r="AV38" s="381"/>
      <c r="AW38" s="381"/>
      <c r="AX38" s="381"/>
      <c r="AY38" s="381"/>
      <c r="AZ38" s="381"/>
      <c r="BA38" s="381"/>
      <c r="BB38" s="381"/>
      <c r="BC38" s="381"/>
      <c r="BD38" s="175"/>
      <c r="BE38" s="380" t="str">
        <f t="shared" si="1"/>
        <v/>
      </c>
      <c r="BF38" s="380"/>
      <c r="BG38" s="381"/>
      <c r="BH38" s="381"/>
      <c r="BI38" s="381"/>
      <c r="BJ38" s="381"/>
      <c r="BK38" s="381"/>
      <c r="BL38" s="381"/>
      <c r="BM38" s="381"/>
      <c r="BN38" s="381"/>
      <c r="BO38" s="381"/>
      <c r="BP38" s="381"/>
      <c r="BQ38" s="381"/>
      <c r="BR38" s="381"/>
      <c r="BS38" s="381"/>
      <c r="BT38" s="381"/>
      <c r="BU38" s="381"/>
      <c r="BV38" s="175"/>
      <c r="BW38" s="380" t="str">
        <f t="shared" si="2"/>
        <v/>
      </c>
      <c r="BX38" s="380"/>
      <c r="BY38" s="381" t="str">
        <f>IF('各会計、関係団体の財政状況及び健全化判断比率'!B72="","",'各会計、関係団体の財政状況及び健全化判断比率'!B72)</f>
        <v/>
      </c>
      <c r="BZ38" s="381"/>
      <c r="CA38" s="381"/>
      <c r="CB38" s="381"/>
      <c r="CC38" s="381"/>
      <c r="CD38" s="381"/>
      <c r="CE38" s="381"/>
      <c r="CF38" s="381"/>
      <c r="CG38" s="381"/>
      <c r="CH38" s="381"/>
      <c r="CI38" s="381"/>
      <c r="CJ38" s="381"/>
      <c r="CK38" s="381"/>
      <c r="CL38" s="381"/>
      <c r="CM38" s="381"/>
      <c r="CN38" s="175"/>
      <c r="CO38" s="380" t="str">
        <f t="shared" si="3"/>
        <v/>
      </c>
      <c r="CP38" s="380"/>
      <c r="CQ38" s="381" t="str">
        <f>IF('各会計、関係団体の財政状況及び健全化判断比率'!BS11="","",'各会計、関係団体の財政状況及び健全化判断比率'!BS11)</f>
        <v/>
      </c>
      <c r="CR38" s="381"/>
      <c r="CS38" s="381"/>
      <c r="CT38" s="381"/>
      <c r="CU38" s="381"/>
      <c r="CV38" s="381"/>
      <c r="CW38" s="381"/>
      <c r="CX38" s="381"/>
      <c r="CY38" s="381"/>
      <c r="CZ38" s="381"/>
      <c r="DA38" s="381"/>
      <c r="DB38" s="381"/>
      <c r="DC38" s="381"/>
      <c r="DD38" s="381"/>
      <c r="DE38" s="381"/>
      <c r="DG38" s="378" t="str">
        <f>IF('各会計、関係団体の財政状況及び健全化判断比率'!BR11="","",'各会計、関係団体の財政状況及び健全化判断比率'!BR11)</f>
        <v/>
      </c>
      <c r="DH38" s="378"/>
      <c r="DI38" s="180"/>
    </row>
    <row r="39" spans="1:113" ht="32.25" customHeight="1" x14ac:dyDescent="0.2">
      <c r="A39" s="175"/>
      <c r="B39" s="202"/>
      <c r="C39" s="380" t="str">
        <f t="shared" si="5"/>
        <v/>
      </c>
      <c r="D39" s="380"/>
      <c r="E39" s="381" t="str">
        <f>IF('各会計、関係団体の財政状況及び健全化判断比率'!B12="","",'各会計、関係団体の財政状況及び健全化判断比率'!B12)</f>
        <v/>
      </c>
      <c r="F39" s="381"/>
      <c r="G39" s="381"/>
      <c r="H39" s="381"/>
      <c r="I39" s="381"/>
      <c r="J39" s="381"/>
      <c r="K39" s="381"/>
      <c r="L39" s="381"/>
      <c r="M39" s="381"/>
      <c r="N39" s="381"/>
      <c r="O39" s="381"/>
      <c r="P39" s="381"/>
      <c r="Q39" s="381"/>
      <c r="R39" s="381"/>
      <c r="S39" s="381"/>
      <c r="T39" s="175"/>
      <c r="U39" s="380" t="str">
        <f t="shared" si="4"/>
        <v/>
      </c>
      <c r="V39" s="380"/>
      <c r="W39" s="381"/>
      <c r="X39" s="381"/>
      <c r="Y39" s="381"/>
      <c r="Z39" s="381"/>
      <c r="AA39" s="381"/>
      <c r="AB39" s="381"/>
      <c r="AC39" s="381"/>
      <c r="AD39" s="381"/>
      <c r="AE39" s="381"/>
      <c r="AF39" s="381"/>
      <c r="AG39" s="381"/>
      <c r="AH39" s="381"/>
      <c r="AI39" s="381"/>
      <c r="AJ39" s="381"/>
      <c r="AK39" s="381"/>
      <c r="AL39" s="175"/>
      <c r="AM39" s="380" t="str">
        <f t="shared" si="0"/>
        <v/>
      </c>
      <c r="AN39" s="380"/>
      <c r="AO39" s="381"/>
      <c r="AP39" s="381"/>
      <c r="AQ39" s="381"/>
      <c r="AR39" s="381"/>
      <c r="AS39" s="381"/>
      <c r="AT39" s="381"/>
      <c r="AU39" s="381"/>
      <c r="AV39" s="381"/>
      <c r="AW39" s="381"/>
      <c r="AX39" s="381"/>
      <c r="AY39" s="381"/>
      <c r="AZ39" s="381"/>
      <c r="BA39" s="381"/>
      <c r="BB39" s="381"/>
      <c r="BC39" s="381"/>
      <c r="BD39" s="175"/>
      <c r="BE39" s="380" t="str">
        <f t="shared" si="1"/>
        <v/>
      </c>
      <c r="BF39" s="380"/>
      <c r="BG39" s="381"/>
      <c r="BH39" s="381"/>
      <c r="BI39" s="381"/>
      <c r="BJ39" s="381"/>
      <c r="BK39" s="381"/>
      <c r="BL39" s="381"/>
      <c r="BM39" s="381"/>
      <c r="BN39" s="381"/>
      <c r="BO39" s="381"/>
      <c r="BP39" s="381"/>
      <c r="BQ39" s="381"/>
      <c r="BR39" s="381"/>
      <c r="BS39" s="381"/>
      <c r="BT39" s="381"/>
      <c r="BU39" s="381"/>
      <c r="BV39" s="175"/>
      <c r="BW39" s="380" t="str">
        <f t="shared" si="2"/>
        <v/>
      </c>
      <c r="BX39" s="380"/>
      <c r="BY39" s="381" t="str">
        <f>IF('各会計、関係団体の財政状況及び健全化判断比率'!B73="","",'各会計、関係団体の財政状況及び健全化判断比率'!B73)</f>
        <v/>
      </c>
      <c r="BZ39" s="381"/>
      <c r="CA39" s="381"/>
      <c r="CB39" s="381"/>
      <c r="CC39" s="381"/>
      <c r="CD39" s="381"/>
      <c r="CE39" s="381"/>
      <c r="CF39" s="381"/>
      <c r="CG39" s="381"/>
      <c r="CH39" s="381"/>
      <c r="CI39" s="381"/>
      <c r="CJ39" s="381"/>
      <c r="CK39" s="381"/>
      <c r="CL39" s="381"/>
      <c r="CM39" s="381"/>
      <c r="CN39" s="175"/>
      <c r="CO39" s="380" t="str">
        <f t="shared" si="3"/>
        <v/>
      </c>
      <c r="CP39" s="380"/>
      <c r="CQ39" s="381" t="str">
        <f>IF('各会計、関係団体の財政状況及び健全化判断比率'!BS12="","",'各会計、関係団体の財政状況及び健全化判断比率'!BS12)</f>
        <v/>
      </c>
      <c r="CR39" s="381"/>
      <c r="CS39" s="381"/>
      <c r="CT39" s="381"/>
      <c r="CU39" s="381"/>
      <c r="CV39" s="381"/>
      <c r="CW39" s="381"/>
      <c r="CX39" s="381"/>
      <c r="CY39" s="381"/>
      <c r="CZ39" s="381"/>
      <c r="DA39" s="381"/>
      <c r="DB39" s="381"/>
      <c r="DC39" s="381"/>
      <c r="DD39" s="381"/>
      <c r="DE39" s="381"/>
      <c r="DG39" s="378" t="str">
        <f>IF('各会計、関係団体の財政状況及び健全化判断比率'!BR12="","",'各会計、関係団体の財政状況及び健全化判断比率'!BR12)</f>
        <v/>
      </c>
      <c r="DH39" s="378"/>
      <c r="DI39" s="180"/>
    </row>
    <row r="40" spans="1:113" ht="32.25" customHeight="1" x14ac:dyDescent="0.2">
      <c r="A40" s="175"/>
      <c r="B40" s="202"/>
      <c r="C40" s="380" t="str">
        <f t="shared" si="5"/>
        <v/>
      </c>
      <c r="D40" s="380"/>
      <c r="E40" s="381" t="str">
        <f>IF('各会計、関係団体の財政状況及び健全化判断比率'!B13="","",'各会計、関係団体の財政状況及び健全化判断比率'!B13)</f>
        <v/>
      </c>
      <c r="F40" s="381"/>
      <c r="G40" s="381"/>
      <c r="H40" s="381"/>
      <c r="I40" s="381"/>
      <c r="J40" s="381"/>
      <c r="K40" s="381"/>
      <c r="L40" s="381"/>
      <c r="M40" s="381"/>
      <c r="N40" s="381"/>
      <c r="O40" s="381"/>
      <c r="P40" s="381"/>
      <c r="Q40" s="381"/>
      <c r="R40" s="381"/>
      <c r="S40" s="381"/>
      <c r="T40" s="175"/>
      <c r="U40" s="380" t="str">
        <f t="shared" si="4"/>
        <v/>
      </c>
      <c r="V40" s="380"/>
      <c r="W40" s="381"/>
      <c r="X40" s="381"/>
      <c r="Y40" s="381"/>
      <c r="Z40" s="381"/>
      <c r="AA40" s="381"/>
      <c r="AB40" s="381"/>
      <c r="AC40" s="381"/>
      <c r="AD40" s="381"/>
      <c r="AE40" s="381"/>
      <c r="AF40" s="381"/>
      <c r="AG40" s="381"/>
      <c r="AH40" s="381"/>
      <c r="AI40" s="381"/>
      <c r="AJ40" s="381"/>
      <c r="AK40" s="381"/>
      <c r="AL40" s="175"/>
      <c r="AM40" s="380" t="str">
        <f t="shared" si="0"/>
        <v/>
      </c>
      <c r="AN40" s="380"/>
      <c r="AO40" s="381"/>
      <c r="AP40" s="381"/>
      <c r="AQ40" s="381"/>
      <c r="AR40" s="381"/>
      <c r="AS40" s="381"/>
      <c r="AT40" s="381"/>
      <c r="AU40" s="381"/>
      <c r="AV40" s="381"/>
      <c r="AW40" s="381"/>
      <c r="AX40" s="381"/>
      <c r="AY40" s="381"/>
      <c r="AZ40" s="381"/>
      <c r="BA40" s="381"/>
      <c r="BB40" s="381"/>
      <c r="BC40" s="381"/>
      <c r="BD40" s="175"/>
      <c r="BE40" s="380" t="str">
        <f t="shared" si="1"/>
        <v/>
      </c>
      <c r="BF40" s="380"/>
      <c r="BG40" s="381"/>
      <c r="BH40" s="381"/>
      <c r="BI40" s="381"/>
      <c r="BJ40" s="381"/>
      <c r="BK40" s="381"/>
      <c r="BL40" s="381"/>
      <c r="BM40" s="381"/>
      <c r="BN40" s="381"/>
      <c r="BO40" s="381"/>
      <c r="BP40" s="381"/>
      <c r="BQ40" s="381"/>
      <c r="BR40" s="381"/>
      <c r="BS40" s="381"/>
      <c r="BT40" s="381"/>
      <c r="BU40" s="381"/>
      <c r="BV40" s="175"/>
      <c r="BW40" s="380" t="str">
        <f t="shared" si="2"/>
        <v/>
      </c>
      <c r="BX40" s="380"/>
      <c r="BY40" s="381" t="str">
        <f>IF('各会計、関係団体の財政状況及び健全化判断比率'!B74="","",'各会計、関係団体の財政状況及び健全化判断比率'!B74)</f>
        <v/>
      </c>
      <c r="BZ40" s="381"/>
      <c r="CA40" s="381"/>
      <c r="CB40" s="381"/>
      <c r="CC40" s="381"/>
      <c r="CD40" s="381"/>
      <c r="CE40" s="381"/>
      <c r="CF40" s="381"/>
      <c r="CG40" s="381"/>
      <c r="CH40" s="381"/>
      <c r="CI40" s="381"/>
      <c r="CJ40" s="381"/>
      <c r="CK40" s="381"/>
      <c r="CL40" s="381"/>
      <c r="CM40" s="381"/>
      <c r="CN40" s="175"/>
      <c r="CO40" s="380" t="str">
        <f t="shared" si="3"/>
        <v/>
      </c>
      <c r="CP40" s="380"/>
      <c r="CQ40" s="381" t="str">
        <f>IF('各会計、関係団体の財政状況及び健全化判断比率'!BS13="","",'各会計、関係団体の財政状況及び健全化判断比率'!BS13)</f>
        <v/>
      </c>
      <c r="CR40" s="381"/>
      <c r="CS40" s="381"/>
      <c r="CT40" s="381"/>
      <c r="CU40" s="381"/>
      <c r="CV40" s="381"/>
      <c r="CW40" s="381"/>
      <c r="CX40" s="381"/>
      <c r="CY40" s="381"/>
      <c r="CZ40" s="381"/>
      <c r="DA40" s="381"/>
      <c r="DB40" s="381"/>
      <c r="DC40" s="381"/>
      <c r="DD40" s="381"/>
      <c r="DE40" s="381"/>
      <c r="DG40" s="378" t="str">
        <f>IF('各会計、関係団体の財政状況及び健全化判断比率'!BR13="","",'各会計、関係団体の財政状況及び健全化判断比率'!BR13)</f>
        <v/>
      </c>
      <c r="DH40" s="378"/>
      <c r="DI40" s="180"/>
    </row>
    <row r="41" spans="1:113" ht="32.25" customHeight="1" x14ac:dyDescent="0.2">
      <c r="A41" s="175"/>
      <c r="B41" s="202"/>
      <c r="C41" s="380" t="str">
        <f t="shared" si="5"/>
        <v/>
      </c>
      <c r="D41" s="380"/>
      <c r="E41" s="381" t="str">
        <f>IF('各会計、関係団体の財政状況及び健全化判断比率'!B14="","",'各会計、関係団体の財政状況及び健全化判断比率'!B14)</f>
        <v/>
      </c>
      <c r="F41" s="381"/>
      <c r="G41" s="381"/>
      <c r="H41" s="381"/>
      <c r="I41" s="381"/>
      <c r="J41" s="381"/>
      <c r="K41" s="381"/>
      <c r="L41" s="381"/>
      <c r="M41" s="381"/>
      <c r="N41" s="381"/>
      <c r="O41" s="381"/>
      <c r="P41" s="381"/>
      <c r="Q41" s="381"/>
      <c r="R41" s="381"/>
      <c r="S41" s="381"/>
      <c r="T41" s="175"/>
      <c r="U41" s="380" t="str">
        <f t="shared" si="4"/>
        <v/>
      </c>
      <c r="V41" s="380"/>
      <c r="W41" s="381"/>
      <c r="X41" s="381"/>
      <c r="Y41" s="381"/>
      <c r="Z41" s="381"/>
      <c r="AA41" s="381"/>
      <c r="AB41" s="381"/>
      <c r="AC41" s="381"/>
      <c r="AD41" s="381"/>
      <c r="AE41" s="381"/>
      <c r="AF41" s="381"/>
      <c r="AG41" s="381"/>
      <c r="AH41" s="381"/>
      <c r="AI41" s="381"/>
      <c r="AJ41" s="381"/>
      <c r="AK41" s="381"/>
      <c r="AL41" s="175"/>
      <c r="AM41" s="380" t="str">
        <f t="shared" si="0"/>
        <v/>
      </c>
      <c r="AN41" s="380"/>
      <c r="AO41" s="381"/>
      <c r="AP41" s="381"/>
      <c r="AQ41" s="381"/>
      <c r="AR41" s="381"/>
      <c r="AS41" s="381"/>
      <c r="AT41" s="381"/>
      <c r="AU41" s="381"/>
      <c r="AV41" s="381"/>
      <c r="AW41" s="381"/>
      <c r="AX41" s="381"/>
      <c r="AY41" s="381"/>
      <c r="AZ41" s="381"/>
      <c r="BA41" s="381"/>
      <c r="BB41" s="381"/>
      <c r="BC41" s="381"/>
      <c r="BD41" s="175"/>
      <c r="BE41" s="380" t="str">
        <f t="shared" si="1"/>
        <v/>
      </c>
      <c r="BF41" s="380"/>
      <c r="BG41" s="381"/>
      <c r="BH41" s="381"/>
      <c r="BI41" s="381"/>
      <c r="BJ41" s="381"/>
      <c r="BK41" s="381"/>
      <c r="BL41" s="381"/>
      <c r="BM41" s="381"/>
      <c r="BN41" s="381"/>
      <c r="BO41" s="381"/>
      <c r="BP41" s="381"/>
      <c r="BQ41" s="381"/>
      <c r="BR41" s="381"/>
      <c r="BS41" s="381"/>
      <c r="BT41" s="381"/>
      <c r="BU41" s="381"/>
      <c r="BV41" s="175"/>
      <c r="BW41" s="380" t="str">
        <f t="shared" si="2"/>
        <v/>
      </c>
      <c r="BX41" s="380"/>
      <c r="BY41" s="381" t="str">
        <f>IF('各会計、関係団体の財政状況及び健全化判断比率'!B75="","",'各会計、関係団体の財政状況及び健全化判断比率'!B75)</f>
        <v/>
      </c>
      <c r="BZ41" s="381"/>
      <c r="CA41" s="381"/>
      <c r="CB41" s="381"/>
      <c r="CC41" s="381"/>
      <c r="CD41" s="381"/>
      <c r="CE41" s="381"/>
      <c r="CF41" s="381"/>
      <c r="CG41" s="381"/>
      <c r="CH41" s="381"/>
      <c r="CI41" s="381"/>
      <c r="CJ41" s="381"/>
      <c r="CK41" s="381"/>
      <c r="CL41" s="381"/>
      <c r="CM41" s="381"/>
      <c r="CN41" s="175"/>
      <c r="CO41" s="380" t="str">
        <f t="shared" si="3"/>
        <v/>
      </c>
      <c r="CP41" s="380"/>
      <c r="CQ41" s="381" t="str">
        <f>IF('各会計、関係団体の財政状況及び健全化判断比率'!BS14="","",'各会計、関係団体の財政状況及び健全化判断比率'!BS14)</f>
        <v/>
      </c>
      <c r="CR41" s="381"/>
      <c r="CS41" s="381"/>
      <c r="CT41" s="381"/>
      <c r="CU41" s="381"/>
      <c r="CV41" s="381"/>
      <c r="CW41" s="381"/>
      <c r="CX41" s="381"/>
      <c r="CY41" s="381"/>
      <c r="CZ41" s="381"/>
      <c r="DA41" s="381"/>
      <c r="DB41" s="381"/>
      <c r="DC41" s="381"/>
      <c r="DD41" s="381"/>
      <c r="DE41" s="381"/>
      <c r="DG41" s="378" t="str">
        <f>IF('各会計、関係団体の財政状況及び健全化判断比率'!BR14="","",'各会計、関係団体の財政状況及び健全化判断比率'!BR14)</f>
        <v/>
      </c>
      <c r="DH41" s="378"/>
      <c r="DI41" s="180"/>
    </row>
    <row r="42" spans="1:113" ht="32.25" customHeight="1" x14ac:dyDescent="0.2">
      <c r="B42" s="202"/>
      <c r="C42" s="380" t="str">
        <f t="shared" si="5"/>
        <v/>
      </c>
      <c r="D42" s="380"/>
      <c r="E42" s="381" t="str">
        <f>IF('各会計、関係団体の財政状況及び健全化判断比率'!B15="","",'各会計、関係団体の財政状況及び健全化判断比率'!B15)</f>
        <v/>
      </c>
      <c r="F42" s="381"/>
      <c r="G42" s="381"/>
      <c r="H42" s="381"/>
      <c r="I42" s="381"/>
      <c r="J42" s="381"/>
      <c r="K42" s="381"/>
      <c r="L42" s="381"/>
      <c r="M42" s="381"/>
      <c r="N42" s="381"/>
      <c r="O42" s="381"/>
      <c r="P42" s="381"/>
      <c r="Q42" s="381"/>
      <c r="R42" s="381"/>
      <c r="S42" s="381"/>
      <c r="T42" s="175"/>
      <c r="U42" s="380" t="str">
        <f t="shared" si="4"/>
        <v/>
      </c>
      <c r="V42" s="380"/>
      <c r="W42" s="381"/>
      <c r="X42" s="381"/>
      <c r="Y42" s="381"/>
      <c r="Z42" s="381"/>
      <c r="AA42" s="381"/>
      <c r="AB42" s="381"/>
      <c r="AC42" s="381"/>
      <c r="AD42" s="381"/>
      <c r="AE42" s="381"/>
      <c r="AF42" s="381"/>
      <c r="AG42" s="381"/>
      <c r="AH42" s="381"/>
      <c r="AI42" s="381"/>
      <c r="AJ42" s="381"/>
      <c r="AK42" s="381"/>
      <c r="AL42" s="175"/>
      <c r="AM42" s="380" t="str">
        <f t="shared" si="0"/>
        <v/>
      </c>
      <c r="AN42" s="380"/>
      <c r="AO42" s="381"/>
      <c r="AP42" s="381"/>
      <c r="AQ42" s="381"/>
      <c r="AR42" s="381"/>
      <c r="AS42" s="381"/>
      <c r="AT42" s="381"/>
      <c r="AU42" s="381"/>
      <c r="AV42" s="381"/>
      <c r="AW42" s="381"/>
      <c r="AX42" s="381"/>
      <c r="AY42" s="381"/>
      <c r="AZ42" s="381"/>
      <c r="BA42" s="381"/>
      <c r="BB42" s="381"/>
      <c r="BC42" s="381"/>
      <c r="BD42" s="175"/>
      <c r="BE42" s="380" t="str">
        <f t="shared" si="1"/>
        <v/>
      </c>
      <c r="BF42" s="380"/>
      <c r="BG42" s="381"/>
      <c r="BH42" s="381"/>
      <c r="BI42" s="381"/>
      <c r="BJ42" s="381"/>
      <c r="BK42" s="381"/>
      <c r="BL42" s="381"/>
      <c r="BM42" s="381"/>
      <c r="BN42" s="381"/>
      <c r="BO42" s="381"/>
      <c r="BP42" s="381"/>
      <c r="BQ42" s="381"/>
      <c r="BR42" s="381"/>
      <c r="BS42" s="381"/>
      <c r="BT42" s="381"/>
      <c r="BU42" s="381"/>
      <c r="BV42" s="175"/>
      <c r="BW42" s="380" t="str">
        <f t="shared" si="2"/>
        <v/>
      </c>
      <c r="BX42" s="380"/>
      <c r="BY42" s="381" t="str">
        <f>IF('各会計、関係団体の財政状況及び健全化判断比率'!B76="","",'各会計、関係団体の財政状況及び健全化判断比率'!B76)</f>
        <v/>
      </c>
      <c r="BZ42" s="381"/>
      <c r="CA42" s="381"/>
      <c r="CB42" s="381"/>
      <c r="CC42" s="381"/>
      <c r="CD42" s="381"/>
      <c r="CE42" s="381"/>
      <c r="CF42" s="381"/>
      <c r="CG42" s="381"/>
      <c r="CH42" s="381"/>
      <c r="CI42" s="381"/>
      <c r="CJ42" s="381"/>
      <c r="CK42" s="381"/>
      <c r="CL42" s="381"/>
      <c r="CM42" s="381"/>
      <c r="CN42" s="175"/>
      <c r="CO42" s="380" t="str">
        <f t="shared" si="3"/>
        <v/>
      </c>
      <c r="CP42" s="380"/>
      <c r="CQ42" s="381" t="str">
        <f>IF('各会計、関係団体の財政状況及び健全化判断比率'!BS15="","",'各会計、関係団体の財政状況及び健全化判断比率'!BS15)</f>
        <v/>
      </c>
      <c r="CR42" s="381"/>
      <c r="CS42" s="381"/>
      <c r="CT42" s="381"/>
      <c r="CU42" s="381"/>
      <c r="CV42" s="381"/>
      <c r="CW42" s="381"/>
      <c r="CX42" s="381"/>
      <c r="CY42" s="381"/>
      <c r="CZ42" s="381"/>
      <c r="DA42" s="381"/>
      <c r="DB42" s="381"/>
      <c r="DC42" s="381"/>
      <c r="DD42" s="381"/>
      <c r="DE42" s="381"/>
      <c r="DG42" s="378" t="str">
        <f>IF('各会計、関係団体の財政状況及び健全化判断比率'!BR15="","",'各会計、関係団体の財政状況及び健全化判断比率'!BR15)</f>
        <v/>
      </c>
      <c r="DH42" s="378"/>
      <c r="DI42" s="180"/>
    </row>
    <row r="43" spans="1:113" ht="32.25" customHeight="1" x14ac:dyDescent="0.2">
      <c r="B43" s="202"/>
      <c r="C43" s="380" t="str">
        <f t="shared" si="5"/>
        <v/>
      </c>
      <c r="D43" s="380"/>
      <c r="E43" s="381" t="str">
        <f>IF('各会計、関係団体の財政状況及び健全化判断比率'!B16="","",'各会計、関係団体の財政状況及び健全化判断比率'!B16)</f>
        <v/>
      </c>
      <c r="F43" s="381"/>
      <c r="G43" s="381"/>
      <c r="H43" s="381"/>
      <c r="I43" s="381"/>
      <c r="J43" s="381"/>
      <c r="K43" s="381"/>
      <c r="L43" s="381"/>
      <c r="M43" s="381"/>
      <c r="N43" s="381"/>
      <c r="O43" s="381"/>
      <c r="P43" s="381"/>
      <c r="Q43" s="381"/>
      <c r="R43" s="381"/>
      <c r="S43" s="381"/>
      <c r="T43" s="175"/>
      <c r="U43" s="380" t="str">
        <f t="shared" si="4"/>
        <v/>
      </c>
      <c r="V43" s="380"/>
      <c r="W43" s="381"/>
      <c r="X43" s="381"/>
      <c r="Y43" s="381"/>
      <c r="Z43" s="381"/>
      <c r="AA43" s="381"/>
      <c r="AB43" s="381"/>
      <c r="AC43" s="381"/>
      <c r="AD43" s="381"/>
      <c r="AE43" s="381"/>
      <c r="AF43" s="381"/>
      <c r="AG43" s="381"/>
      <c r="AH43" s="381"/>
      <c r="AI43" s="381"/>
      <c r="AJ43" s="381"/>
      <c r="AK43" s="381"/>
      <c r="AL43" s="175"/>
      <c r="AM43" s="380" t="str">
        <f t="shared" si="0"/>
        <v/>
      </c>
      <c r="AN43" s="380"/>
      <c r="AO43" s="381"/>
      <c r="AP43" s="381"/>
      <c r="AQ43" s="381"/>
      <c r="AR43" s="381"/>
      <c r="AS43" s="381"/>
      <c r="AT43" s="381"/>
      <c r="AU43" s="381"/>
      <c r="AV43" s="381"/>
      <c r="AW43" s="381"/>
      <c r="AX43" s="381"/>
      <c r="AY43" s="381"/>
      <c r="AZ43" s="381"/>
      <c r="BA43" s="381"/>
      <c r="BB43" s="381"/>
      <c r="BC43" s="381"/>
      <c r="BD43" s="175"/>
      <c r="BE43" s="380" t="str">
        <f t="shared" si="1"/>
        <v/>
      </c>
      <c r="BF43" s="380"/>
      <c r="BG43" s="381"/>
      <c r="BH43" s="381"/>
      <c r="BI43" s="381"/>
      <c r="BJ43" s="381"/>
      <c r="BK43" s="381"/>
      <c r="BL43" s="381"/>
      <c r="BM43" s="381"/>
      <c r="BN43" s="381"/>
      <c r="BO43" s="381"/>
      <c r="BP43" s="381"/>
      <c r="BQ43" s="381"/>
      <c r="BR43" s="381"/>
      <c r="BS43" s="381"/>
      <c r="BT43" s="381"/>
      <c r="BU43" s="381"/>
      <c r="BV43" s="175"/>
      <c r="BW43" s="380" t="str">
        <f t="shared" si="2"/>
        <v/>
      </c>
      <c r="BX43" s="380"/>
      <c r="BY43" s="381" t="str">
        <f>IF('各会計、関係団体の財政状況及び健全化判断比率'!B77="","",'各会計、関係団体の財政状況及び健全化判断比率'!B77)</f>
        <v/>
      </c>
      <c r="BZ43" s="381"/>
      <c r="CA43" s="381"/>
      <c r="CB43" s="381"/>
      <c r="CC43" s="381"/>
      <c r="CD43" s="381"/>
      <c r="CE43" s="381"/>
      <c r="CF43" s="381"/>
      <c r="CG43" s="381"/>
      <c r="CH43" s="381"/>
      <c r="CI43" s="381"/>
      <c r="CJ43" s="381"/>
      <c r="CK43" s="381"/>
      <c r="CL43" s="381"/>
      <c r="CM43" s="381"/>
      <c r="CN43" s="175"/>
      <c r="CO43" s="380" t="str">
        <f t="shared" si="3"/>
        <v/>
      </c>
      <c r="CP43" s="380"/>
      <c r="CQ43" s="381" t="str">
        <f>IF('各会計、関係団体の財政状況及び健全化判断比率'!BS16="","",'各会計、関係団体の財政状況及び健全化判断比率'!BS16)</f>
        <v/>
      </c>
      <c r="CR43" s="381"/>
      <c r="CS43" s="381"/>
      <c r="CT43" s="381"/>
      <c r="CU43" s="381"/>
      <c r="CV43" s="381"/>
      <c r="CW43" s="381"/>
      <c r="CX43" s="381"/>
      <c r="CY43" s="381"/>
      <c r="CZ43" s="381"/>
      <c r="DA43" s="381"/>
      <c r="DB43" s="381"/>
      <c r="DC43" s="381"/>
      <c r="DD43" s="381"/>
      <c r="DE43" s="381"/>
      <c r="DG43" s="378" t="str">
        <f>IF('各会計、関係団体の財政状況及び健全化判断比率'!BR16="","",'各会計、関係団体の財政状況及び健全化判断比率'!BR16)</f>
        <v/>
      </c>
      <c r="DH43" s="378"/>
      <c r="DI43" s="180"/>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192</v>
      </c>
      <c r="E46" s="377" t="s">
        <v>193</v>
      </c>
      <c r="F46" s="377"/>
      <c r="G46" s="377"/>
      <c r="H46" s="377"/>
      <c r="I46" s="377"/>
      <c r="J46" s="377"/>
      <c r="K46" s="377"/>
      <c r="L46" s="377"/>
      <c r="M46" s="377"/>
      <c r="N46" s="377"/>
      <c r="O46" s="377"/>
      <c r="P46" s="377"/>
      <c r="Q46" s="377"/>
      <c r="R46" s="377"/>
      <c r="S46" s="377"/>
      <c r="T46" s="377"/>
      <c r="U46" s="377"/>
      <c r="V46" s="377"/>
      <c r="W46" s="377"/>
      <c r="X46" s="377"/>
      <c r="Y46" s="377"/>
      <c r="Z46" s="377"/>
      <c r="AA46" s="377"/>
      <c r="AB46" s="377"/>
      <c r="AC46" s="377"/>
      <c r="AD46" s="377"/>
      <c r="AE46" s="377"/>
      <c r="AF46" s="377"/>
      <c r="AG46" s="377"/>
      <c r="AH46" s="377"/>
      <c r="AI46" s="377"/>
      <c r="AJ46" s="377"/>
      <c r="AK46" s="377"/>
      <c r="AL46" s="377"/>
      <c r="AM46" s="377"/>
      <c r="AN46" s="377"/>
      <c r="AO46" s="377"/>
      <c r="AP46" s="377"/>
      <c r="AQ46" s="377"/>
      <c r="AR46" s="377"/>
      <c r="AS46" s="377"/>
      <c r="AT46" s="377"/>
      <c r="AU46" s="377"/>
      <c r="AV46" s="377"/>
      <c r="AW46" s="377"/>
      <c r="AX46" s="377"/>
      <c r="AY46" s="377"/>
      <c r="AZ46" s="377"/>
      <c r="BA46" s="377"/>
      <c r="BB46" s="377"/>
      <c r="BC46" s="377"/>
      <c r="BD46" s="377"/>
      <c r="BE46" s="377"/>
      <c r="BF46" s="377"/>
      <c r="BG46" s="377"/>
      <c r="BH46" s="377"/>
      <c r="BI46" s="377"/>
      <c r="BJ46" s="377"/>
      <c r="BK46" s="377"/>
      <c r="BL46" s="377"/>
      <c r="BM46" s="377"/>
      <c r="BN46" s="377"/>
      <c r="BO46" s="377"/>
      <c r="BP46" s="377"/>
      <c r="BQ46" s="377"/>
      <c r="BR46" s="377"/>
      <c r="BS46" s="377"/>
      <c r="BT46" s="377"/>
      <c r="BU46" s="377"/>
      <c r="BV46" s="377"/>
      <c r="BW46" s="377"/>
      <c r="BX46" s="377"/>
      <c r="BY46" s="377"/>
      <c r="BZ46" s="377"/>
      <c r="CA46" s="377"/>
      <c r="CB46" s="377"/>
      <c r="CC46" s="377"/>
      <c r="CD46" s="377"/>
      <c r="CE46" s="377"/>
      <c r="CF46" s="377"/>
      <c r="CG46" s="377"/>
      <c r="CH46" s="377"/>
      <c r="CI46" s="377"/>
      <c r="CJ46" s="377"/>
      <c r="CK46" s="377"/>
      <c r="CL46" s="377"/>
      <c r="CM46" s="377"/>
      <c r="CN46" s="377"/>
      <c r="CO46" s="377"/>
      <c r="CP46" s="377"/>
      <c r="CQ46" s="377"/>
      <c r="CR46" s="377"/>
      <c r="CS46" s="377"/>
      <c r="CT46" s="377"/>
      <c r="CU46" s="377"/>
      <c r="CV46" s="377"/>
      <c r="CW46" s="377"/>
      <c r="CX46" s="377"/>
      <c r="CY46" s="377"/>
      <c r="CZ46" s="377"/>
      <c r="DA46" s="377"/>
      <c r="DB46" s="377"/>
      <c r="DC46" s="377"/>
      <c r="DD46" s="377"/>
      <c r="DE46" s="377"/>
      <c r="DF46" s="377"/>
      <c r="DG46" s="377"/>
      <c r="DH46" s="377"/>
      <c r="DI46" s="377"/>
    </row>
    <row r="47" spans="1:113" x14ac:dyDescent="0.2">
      <c r="E47" s="377" t="s">
        <v>194</v>
      </c>
      <c r="F47" s="377"/>
      <c r="G47" s="377"/>
      <c r="H47" s="377"/>
      <c r="I47" s="377"/>
      <c r="J47" s="377"/>
      <c r="K47" s="377"/>
      <c r="L47" s="377"/>
      <c r="M47" s="377"/>
      <c r="N47" s="377"/>
      <c r="O47" s="377"/>
      <c r="P47" s="377"/>
      <c r="Q47" s="377"/>
      <c r="R47" s="377"/>
      <c r="S47" s="377"/>
      <c r="T47" s="377"/>
      <c r="U47" s="377"/>
      <c r="V47" s="377"/>
      <c r="W47" s="377"/>
      <c r="X47" s="377"/>
      <c r="Y47" s="377"/>
      <c r="Z47" s="377"/>
      <c r="AA47" s="377"/>
      <c r="AB47" s="377"/>
      <c r="AC47" s="377"/>
      <c r="AD47" s="377"/>
      <c r="AE47" s="377"/>
      <c r="AF47" s="377"/>
      <c r="AG47" s="377"/>
      <c r="AH47" s="377"/>
      <c r="AI47" s="377"/>
      <c r="AJ47" s="377"/>
      <c r="AK47" s="377"/>
      <c r="AL47" s="377"/>
      <c r="AM47" s="377"/>
      <c r="AN47" s="377"/>
      <c r="AO47" s="377"/>
      <c r="AP47" s="377"/>
      <c r="AQ47" s="377"/>
      <c r="AR47" s="377"/>
      <c r="AS47" s="377"/>
      <c r="AT47" s="377"/>
      <c r="AU47" s="377"/>
      <c r="AV47" s="377"/>
      <c r="AW47" s="377"/>
      <c r="AX47" s="377"/>
      <c r="AY47" s="377"/>
      <c r="AZ47" s="377"/>
      <c r="BA47" s="377"/>
      <c r="BB47" s="377"/>
      <c r="BC47" s="377"/>
      <c r="BD47" s="377"/>
      <c r="BE47" s="377"/>
      <c r="BF47" s="377"/>
      <c r="BG47" s="377"/>
      <c r="BH47" s="377"/>
      <c r="BI47" s="377"/>
      <c r="BJ47" s="377"/>
      <c r="BK47" s="377"/>
      <c r="BL47" s="377"/>
      <c r="BM47" s="377"/>
      <c r="BN47" s="377"/>
      <c r="BO47" s="377"/>
      <c r="BP47" s="377"/>
      <c r="BQ47" s="377"/>
      <c r="BR47" s="377"/>
      <c r="BS47" s="377"/>
      <c r="BT47" s="377"/>
      <c r="BU47" s="377"/>
      <c r="BV47" s="377"/>
      <c r="BW47" s="377"/>
      <c r="BX47" s="377"/>
      <c r="BY47" s="377"/>
      <c r="BZ47" s="377"/>
      <c r="CA47" s="377"/>
      <c r="CB47" s="377"/>
      <c r="CC47" s="377"/>
      <c r="CD47" s="377"/>
      <c r="CE47" s="377"/>
      <c r="CF47" s="377"/>
      <c r="CG47" s="377"/>
      <c r="CH47" s="377"/>
      <c r="CI47" s="377"/>
      <c r="CJ47" s="377"/>
      <c r="CK47" s="377"/>
      <c r="CL47" s="377"/>
      <c r="CM47" s="377"/>
      <c r="CN47" s="377"/>
      <c r="CO47" s="377"/>
      <c r="CP47" s="377"/>
      <c r="CQ47" s="377"/>
      <c r="CR47" s="377"/>
      <c r="CS47" s="377"/>
      <c r="CT47" s="377"/>
      <c r="CU47" s="377"/>
      <c r="CV47" s="377"/>
      <c r="CW47" s="377"/>
      <c r="CX47" s="377"/>
      <c r="CY47" s="377"/>
      <c r="CZ47" s="377"/>
      <c r="DA47" s="377"/>
      <c r="DB47" s="377"/>
      <c r="DC47" s="377"/>
      <c r="DD47" s="377"/>
      <c r="DE47" s="377"/>
      <c r="DF47" s="377"/>
      <c r="DG47" s="377"/>
      <c r="DH47" s="377"/>
      <c r="DI47" s="377"/>
    </row>
    <row r="48" spans="1:113" x14ac:dyDescent="0.2">
      <c r="E48" s="377" t="s">
        <v>195</v>
      </c>
      <c r="F48" s="377"/>
      <c r="G48" s="377"/>
      <c r="H48" s="377"/>
      <c r="I48" s="377"/>
      <c r="J48" s="377"/>
      <c r="K48" s="377"/>
      <c r="L48" s="377"/>
      <c r="M48" s="377"/>
      <c r="N48" s="377"/>
      <c r="O48" s="377"/>
      <c r="P48" s="377"/>
      <c r="Q48" s="377"/>
      <c r="R48" s="377"/>
      <c r="S48" s="377"/>
      <c r="T48" s="377"/>
      <c r="U48" s="377"/>
      <c r="V48" s="377"/>
      <c r="W48" s="377"/>
      <c r="X48" s="377"/>
      <c r="Y48" s="377"/>
      <c r="Z48" s="377"/>
      <c r="AA48" s="377"/>
      <c r="AB48" s="377"/>
      <c r="AC48" s="377"/>
      <c r="AD48" s="377"/>
      <c r="AE48" s="377"/>
      <c r="AF48" s="377"/>
      <c r="AG48" s="377"/>
      <c r="AH48" s="377"/>
      <c r="AI48" s="377"/>
      <c r="AJ48" s="377"/>
      <c r="AK48" s="377"/>
      <c r="AL48" s="377"/>
      <c r="AM48" s="377"/>
      <c r="AN48" s="377"/>
      <c r="AO48" s="377"/>
      <c r="AP48" s="377"/>
      <c r="AQ48" s="377"/>
      <c r="AR48" s="377"/>
      <c r="AS48" s="377"/>
      <c r="AT48" s="377"/>
      <c r="AU48" s="377"/>
      <c r="AV48" s="377"/>
      <c r="AW48" s="377"/>
      <c r="AX48" s="377"/>
      <c r="AY48" s="377"/>
      <c r="AZ48" s="377"/>
      <c r="BA48" s="377"/>
      <c r="BB48" s="377"/>
      <c r="BC48" s="377"/>
      <c r="BD48" s="377"/>
      <c r="BE48" s="377"/>
      <c r="BF48" s="377"/>
      <c r="BG48" s="377"/>
      <c r="BH48" s="377"/>
      <c r="BI48" s="377"/>
      <c r="BJ48" s="377"/>
      <c r="BK48" s="377"/>
      <c r="BL48" s="377"/>
      <c r="BM48" s="377"/>
      <c r="BN48" s="377"/>
      <c r="BO48" s="377"/>
      <c r="BP48" s="377"/>
      <c r="BQ48" s="377"/>
      <c r="BR48" s="377"/>
      <c r="BS48" s="377"/>
      <c r="BT48" s="377"/>
      <c r="BU48" s="377"/>
      <c r="BV48" s="377"/>
      <c r="BW48" s="377"/>
      <c r="BX48" s="377"/>
      <c r="BY48" s="377"/>
      <c r="BZ48" s="377"/>
      <c r="CA48" s="377"/>
      <c r="CB48" s="377"/>
      <c r="CC48" s="377"/>
      <c r="CD48" s="377"/>
      <c r="CE48" s="377"/>
      <c r="CF48" s="377"/>
      <c r="CG48" s="377"/>
      <c r="CH48" s="377"/>
      <c r="CI48" s="377"/>
      <c r="CJ48" s="377"/>
      <c r="CK48" s="377"/>
      <c r="CL48" s="377"/>
      <c r="CM48" s="377"/>
      <c r="CN48" s="377"/>
      <c r="CO48" s="377"/>
      <c r="CP48" s="377"/>
      <c r="CQ48" s="377"/>
      <c r="CR48" s="377"/>
      <c r="CS48" s="377"/>
      <c r="CT48" s="377"/>
      <c r="CU48" s="377"/>
      <c r="CV48" s="377"/>
      <c r="CW48" s="377"/>
      <c r="CX48" s="377"/>
      <c r="CY48" s="377"/>
      <c r="CZ48" s="377"/>
      <c r="DA48" s="377"/>
      <c r="DB48" s="377"/>
      <c r="DC48" s="377"/>
      <c r="DD48" s="377"/>
      <c r="DE48" s="377"/>
      <c r="DF48" s="377"/>
      <c r="DG48" s="377"/>
      <c r="DH48" s="377"/>
      <c r="DI48" s="377"/>
    </row>
    <row r="49" spans="5:113" x14ac:dyDescent="0.2">
      <c r="E49" s="379" t="s">
        <v>196</v>
      </c>
      <c r="F49" s="379"/>
      <c r="G49" s="379"/>
      <c r="H49" s="379"/>
      <c r="I49" s="379"/>
      <c r="J49" s="379"/>
      <c r="K49" s="379"/>
      <c r="L49" s="379"/>
      <c r="M49" s="379"/>
      <c r="N49" s="379"/>
      <c r="O49" s="379"/>
      <c r="P49" s="379"/>
      <c r="Q49" s="379"/>
      <c r="R49" s="379"/>
      <c r="S49" s="379"/>
      <c r="T49" s="379"/>
      <c r="U49" s="379"/>
      <c r="V49" s="379"/>
      <c r="W49" s="379"/>
      <c r="X49" s="379"/>
      <c r="Y49" s="379"/>
      <c r="Z49" s="379"/>
      <c r="AA49" s="379"/>
      <c r="AB49" s="379"/>
      <c r="AC49" s="379"/>
      <c r="AD49" s="379"/>
      <c r="AE49" s="379"/>
      <c r="AF49" s="379"/>
      <c r="AG49" s="379"/>
      <c r="AH49" s="379"/>
      <c r="AI49" s="379"/>
      <c r="AJ49" s="379"/>
      <c r="AK49" s="379"/>
      <c r="AL49" s="379"/>
      <c r="AM49" s="379"/>
      <c r="AN49" s="379"/>
      <c r="AO49" s="379"/>
      <c r="AP49" s="379"/>
      <c r="AQ49" s="379"/>
      <c r="AR49" s="379"/>
      <c r="AS49" s="379"/>
      <c r="AT49" s="379"/>
      <c r="AU49" s="379"/>
      <c r="AV49" s="379"/>
      <c r="AW49" s="379"/>
      <c r="AX49" s="379"/>
      <c r="AY49" s="379"/>
      <c r="AZ49" s="379"/>
      <c r="BA49" s="379"/>
      <c r="BB49" s="379"/>
      <c r="BC49" s="379"/>
      <c r="BD49" s="379"/>
      <c r="BE49" s="379"/>
      <c r="BF49" s="379"/>
      <c r="BG49" s="379"/>
      <c r="BH49" s="379"/>
      <c r="BI49" s="379"/>
      <c r="BJ49" s="379"/>
      <c r="BK49" s="379"/>
      <c r="BL49" s="379"/>
      <c r="BM49" s="379"/>
      <c r="BN49" s="379"/>
      <c r="BO49" s="379"/>
      <c r="BP49" s="379"/>
      <c r="BQ49" s="379"/>
      <c r="BR49" s="379"/>
      <c r="BS49" s="379"/>
      <c r="BT49" s="379"/>
      <c r="BU49" s="379"/>
      <c r="BV49" s="379"/>
      <c r="BW49" s="379"/>
      <c r="BX49" s="379"/>
      <c r="BY49" s="379"/>
      <c r="BZ49" s="379"/>
      <c r="CA49" s="379"/>
      <c r="CB49" s="379"/>
      <c r="CC49" s="379"/>
      <c r="CD49" s="379"/>
      <c r="CE49" s="379"/>
      <c r="CF49" s="379"/>
      <c r="CG49" s="379"/>
      <c r="CH49" s="379"/>
      <c r="CI49" s="379"/>
      <c r="CJ49" s="379"/>
      <c r="CK49" s="379"/>
      <c r="CL49" s="379"/>
      <c r="CM49" s="379"/>
      <c r="CN49" s="379"/>
      <c r="CO49" s="379"/>
      <c r="CP49" s="379"/>
      <c r="CQ49" s="379"/>
      <c r="CR49" s="379"/>
      <c r="CS49" s="379"/>
      <c r="CT49" s="379"/>
      <c r="CU49" s="379"/>
      <c r="CV49" s="379"/>
      <c r="CW49" s="379"/>
      <c r="CX49" s="379"/>
      <c r="CY49" s="379"/>
      <c r="CZ49" s="379"/>
      <c r="DA49" s="379"/>
      <c r="DB49" s="379"/>
      <c r="DC49" s="379"/>
      <c r="DD49" s="379"/>
      <c r="DE49" s="379"/>
      <c r="DF49" s="379"/>
      <c r="DG49" s="379"/>
      <c r="DH49" s="379"/>
      <c r="DI49" s="379"/>
    </row>
    <row r="50" spans="5:113" x14ac:dyDescent="0.2">
      <c r="E50" s="377" t="s">
        <v>197</v>
      </c>
      <c r="F50" s="377"/>
      <c r="G50" s="377"/>
      <c r="H50" s="377"/>
      <c r="I50" s="377"/>
      <c r="J50" s="377"/>
      <c r="K50" s="377"/>
      <c r="L50" s="377"/>
      <c r="M50" s="377"/>
      <c r="N50" s="377"/>
      <c r="O50" s="377"/>
      <c r="P50" s="377"/>
      <c r="Q50" s="377"/>
      <c r="R50" s="377"/>
      <c r="S50" s="377"/>
      <c r="T50" s="377"/>
      <c r="U50" s="377"/>
      <c r="V50" s="377"/>
      <c r="W50" s="377"/>
      <c r="X50" s="377"/>
      <c r="Y50" s="377"/>
      <c r="Z50" s="377"/>
      <c r="AA50" s="377"/>
      <c r="AB50" s="377"/>
      <c r="AC50" s="377"/>
      <c r="AD50" s="377"/>
      <c r="AE50" s="377"/>
      <c r="AF50" s="377"/>
      <c r="AG50" s="377"/>
      <c r="AH50" s="377"/>
      <c r="AI50" s="377"/>
      <c r="AJ50" s="377"/>
      <c r="AK50" s="377"/>
      <c r="AL50" s="377"/>
      <c r="AM50" s="377"/>
      <c r="AN50" s="377"/>
      <c r="AO50" s="377"/>
      <c r="AP50" s="377"/>
      <c r="AQ50" s="377"/>
      <c r="AR50" s="377"/>
      <c r="AS50" s="377"/>
      <c r="AT50" s="377"/>
      <c r="AU50" s="377"/>
      <c r="AV50" s="377"/>
      <c r="AW50" s="377"/>
      <c r="AX50" s="377"/>
      <c r="AY50" s="377"/>
      <c r="AZ50" s="377"/>
      <c r="BA50" s="377"/>
      <c r="BB50" s="377"/>
      <c r="BC50" s="377"/>
      <c r="BD50" s="377"/>
      <c r="BE50" s="377"/>
      <c r="BF50" s="377"/>
      <c r="BG50" s="377"/>
      <c r="BH50" s="377"/>
      <c r="BI50" s="377"/>
      <c r="BJ50" s="377"/>
      <c r="BK50" s="377"/>
      <c r="BL50" s="377"/>
      <c r="BM50" s="377"/>
      <c r="BN50" s="377"/>
      <c r="BO50" s="377"/>
      <c r="BP50" s="377"/>
      <c r="BQ50" s="377"/>
      <c r="BR50" s="377"/>
      <c r="BS50" s="377"/>
      <c r="BT50" s="377"/>
      <c r="BU50" s="377"/>
      <c r="BV50" s="377"/>
      <c r="BW50" s="377"/>
      <c r="BX50" s="377"/>
      <c r="BY50" s="377"/>
      <c r="BZ50" s="377"/>
      <c r="CA50" s="377"/>
      <c r="CB50" s="377"/>
      <c r="CC50" s="377"/>
      <c r="CD50" s="377"/>
      <c r="CE50" s="377"/>
      <c r="CF50" s="377"/>
      <c r="CG50" s="377"/>
      <c r="CH50" s="377"/>
      <c r="CI50" s="377"/>
      <c r="CJ50" s="377"/>
      <c r="CK50" s="377"/>
      <c r="CL50" s="377"/>
      <c r="CM50" s="377"/>
      <c r="CN50" s="377"/>
      <c r="CO50" s="377"/>
      <c r="CP50" s="377"/>
      <c r="CQ50" s="377"/>
      <c r="CR50" s="377"/>
      <c r="CS50" s="377"/>
      <c r="CT50" s="377"/>
      <c r="CU50" s="377"/>
      <c r="CV50" s="377"/>
      <c r="CW50" s="377"/>
      <c r="CX50" s="377"/>
      <c r="CY50" s="377"/>
      <c r="CZ50" s="377"/>
      <c r="DA50" s="377"/>
      <c r="DB50" s="377"/>
      <c r="DC50" s="377"/>
      <c r="DD50" s="377"/>
      <c r="DE50" s="377"/>
      <c r="DF50" s="377"/>
      <c r="DG50" s="377"/>
      <c r="DH50" s="377"/>
      <c r="DI50" s="377"/>
    </row>
    <row r="51" spans="5:113" x14ac:dyDescent="0.2">
      <c r="E51" s="377" t="s">
        <v>198</v>
      </c>
      <c r="F51" s="377"/>
      <c r="G51" s="377"/>
      <c r="H51" s="377"/>
      <c r="I51" s="377"/>
      <c r="J51" s="377"/>
      <c r="K51" s="377"/>
      <c r="L51" s="377"/>
      <c r="M51" s="377"/>
      <c r="N51" s="377"/>
      <c r="O51" s="377"/>
      <c r="P51" s="377"/>
      <c r="Q51" s="377"/>
      <c r="R51" s="377"/>
      <c r="S51" s="377"/>
      <c r="T51" s="377"/>
      <c r="U51" s="377"/>
      <c r="V51" s="377"/>
      <c r="W51" s="377"/>
      <c r="X51" s="377"/>
      <c r="Y51" s="377"/>
      <c r="Z51" s="377"/>
      <c r="AA51" s="377"/>
      <c r="AB51" s="377"/>
      <c r="AC51" s="377"/>
      <c r="AD51" s="377"/>
      <c r="AE51" s="377"/>
      <c r="AF51" s="377"/>
      <c r="AG51" s="377"/>
      <c r="AH51" s="377"/>
      <c r="AI51" s="377"/>
      <c r="AJ51" s="377"/>
      <c r="AK51" s="377"/>
      <c r="AL51" s="377"/>
      <c r="AM51" s="377"/>
      <c r="AN51" s="377"/>
      <c r="AO51" s="377"/>
      <c r="AP51" s="377"/>
      <c r="AQ51" s="377"/>
      <c r="AR51" s="377"/>
      <c r="AS51" s="377"/>
      <c r="AT51" s="377"/>
      <c r="AU51" s="377"/>
      <c r="AV51" s="377"/>
      <c r="AW51" s="377"/>
      <c r="AX51" s="377"/>
      <c r="AY51" s="377"/>
      <c r="AZ51" s="377"/>
      <c r="BA51" s="377"/>
      <c r="BB51" s="377"/>
      <c r="BC51" s="377"/>
      <c r="BD51" s="377"/>
      <c r="BE51" s="377"/>
      <c r="BF51" s="377"/>
      <c r="BG51" s="377"/>
      <c r="BH51" s="377"/>
      <c r="BI51" s="377"/>
      <c r="BJ51" s="377"/>
      <c r="BK51" s="377"/>
      <c r="BL51" s="377"/>
      <c r="BM51" s="377"/>
      <c r="BN51" s="377"/>
      <c r="BO51" s="377"/>
      <c r="BP51" s="377"/>
      <c r="BQ51" s="377"/>
      <c r="BR51" s="377"/>
      <c r="BS51" s="377"/>
      <c r="BT51" s="377"/>
      <c r="BU51" s="377"/>
      <c r="BV51" s="377"/>
      <c r="BW51" s="377"/>
      <c r="BX51" s="377"/>
      <c r="BY51" s="377"/>
      <c r="BZ51" s="377"/>
      <c r="CA51" s="377"/>
      <c r="CB51" s="377"/>
      <c r="CC51" s="377"/>
      <c r="CD51" s="377"/>
      <c r="CE51" s="377"/>
      <c r="CF51" s="377"/>
      <c r="CG51" s="377"/>
      <c r="CH51" s="377"/>
      <c r="CI51" s="377"/>
      <c r="CJ51" s="377"/>
      <c r="CK51" s="377"/>
      <c r="CL51" s="377"/>
      <c r="CM51" s="377"/>
      <c r="CN51" s="377"/>
      <c r="CO51" s="377"/>
      <c r="CP51" s="377"/>
      <c r="CQ51" s="377"/>
      <c r="CR51" s="377"/>
      <c r="CS51" s="377"/>
      <c r="CT51" s="377"/>
      <c r="CU51" s="377"/>
      <c r="CV51" s="377"/>
      <c r="CW51" s="377"/>
      <c r="CX51" s="377"/>
      <c r="CY51" s="377"/>
      <c r="CZ51" s="377"/>
      <c r="DA51" s="377"/>
      <c r="DB51" s="377"/>
      <c r="DC51" s="377"/>
      <c r="DD51" s="377"/>
      <c r="DE51" s="377"/>
      <c r="DF51" s="377"/>
      <c r="DG51" s="377"/>
      <c r="DH51" s="377"/>
      <c r="DI51" s="377"/>
    </row>
    <row r="52" spans="5:113" x14ac:dyDescent="0.2">
      <c r="E52" s="377" t="s">
        <v>199</v>
      </c>
      <c r="F52" s="377"/>
      <c r="G52" s="377"/>
      <c r="H52" s="377"/>
      <c r="I52" s="377"/>
      <c r="J52" s="377"/>
      <c r="K52" s="377"/>
      <c r="L52" s="377"/>
      <c r="M52" s="377"/>
      <c r="N52" s="377"/>
      <c r="O52" s="377"/>
      <c r="P52" s="377"/>
      <c r="Q52" s="377"/>
      <c r="R52" s="377"/>
      <c r="S52" s="377"/>
      <c r="T52" s="377"/>
      <c r="U52" s="377"/>
      <c r="V52" s="377"/>
      <c r="W52" s="377"/>
      <c r="X52" s="377"/>
      <c r="Y52" s="377"/>
      <c r="Z52" s="377"/>
      <c r="AA52" s="377"/>
      <c r="AB52" s="377"/>
      <c r="AC52" s="377"/>
      <c r="AD52" s="377"/>
      <c r="AE52" s="377"/>
      <c r="AF52" s="377"/>
      <c r="AG52" s="377"/>
      <c r="AH52" s="377"/>
      <c r="AI52" s="377"/>
      <c r="AJ52" s="377"/>
      <c r="AK52" s="377"/>
      <c r="AL52" s="377"/>
      <c r="AM52" s="377"/>
      <c r="AN52" s="377"/>
      <c r="AO52" s="377"/>
      <c r="AP52" s="377"/>
      <c r="AQ52" s="377"/>
      <c r="AR52" s="377"/>
      <c r="AS52" s="377"/>
      <c r="AT52" s="377"/>
      <c r="AU52" s="377"/>
      <c r="AV52" s="377"/>
      <c r="AW52" s="377"/>
      <c r="AX52" s="377"/>
      <c r="AY52" s="377"/>
      <c r="AZ52" s="377"/>
      <c r="BA52" s="377"/>
      <c r="BB52" s="377"/>
      <c r="BC52" s="377"/>
      <c r="BD52" s="377"/>
      <c r="BE52" s="377"/>
      <c r="BF52" s="377"/>
      <c r="BG52" s="377"/>
      <c r="BH52" s="377"/>
      <c r="BI52" s="377"/>
      <c r="BJ52" s="377"/>
      <c r="BK52" s="377"/>
      <c r="BL52" s="377"/>
      <c r="BM52" s="377"/>
      <c r="BN52" s="377"/>
      <c r="BO52" s="377"/>
      <c r="BP52" s="377"/>
      <c r="BQ52" s="377"/>
      <c r="BR52" s="377"/>
      <c r="BS52" s="377"/>
      <c r="BT52" s="377"/>
      <c r="BU52" s="377"/>
      <c r="BV52" s="377"/>
      <c r="BW52" s="377"/>
      <c r="BX52" s="377"/>
      <c r="BY52" s="377"/>
      <c r="BZ52" s="377"/>
      <c r="CA52" s="377"/>
      <c r="CB52" s="377"/>
      <c r="CC52" s="377"/>
      <c r="CD52" s="377"/>
      <c r="CE52" s="377"/>
      <c r="CF52" s="377"/>
      <c r="CG52" s="377"/>
      <c r="CH52" s="377"/>
      <c r="CI52" s="377"/>
      <c r="CJ52" s="377"/>
      <c r="CK52" s="377"/>
      <c r="CL52" s="377"/>
      <c r="CM52" s="377"/>
      <c r="CN52" s="377"/>
      <c r="CO52" s="377"/>
      <c r="CP52" s="377"/>
      <c r="CQ52" s="377"/>
      <c r="CR52" s="377"/>
      <c r="CS52" s="377"/>
      <c r="CT52" s="377"/>
      <c r="CU52" s="377"/>
      <c r="CV52" s="377"/>
      <c r="CW52" s="377"/>
      <c r="CX52" s="377"/>
      <c r="CY52" s="377"/>
      <c r="CZ52" s="377"/>
      <c r="DA52" s="377"/>
      <c r="DB52" s="377"/>
      <c r="DC52" s="377"/>
      <c r="DD52" s="377"/>
      <c r="DE52" s="377"/>
      <c r="DF52" s="377"/>
      <c r="DG52" s="377"/>
      <c r="DH52" s="377"/>
      <c r="DI52" s="377"/>
    </row>
    <row r="53" spans="5:113" x14ac:dyDescent="0.2">
      <c r="E53" s="377" t="s">
        <v>200</v>
      </c>
      <c r="F53" s="377"/>
      <c r="G53" s="377"/>
      <c r="H53" s="377"/>
      <c r="I53" s="377"/>
      <c r="J53" s="377"/>
      <c r="K53" s="377"/>
      <c r="L53" s="377"/>
      <c r="M53" s="377"/>
      <c r="N53" s="377"/>
      <c r="O53" s="377"/>
      <c r="P53" s="377"/>
      <c r="Q53" s="377"/>
      <c r="R53" s="377"/>
      <c r="S53" s="377"/>
      <c r="T53" s="377"/>
      <c r="U53" s="377"/>
      <c r="V53" s="377"/>
      <c r="W53" s="377"/>
      <c r="X53" s="377"/>
      <c r="Y53" s="377"/>
      <c r="Z53" s="377"/>
      <c r="AA53" s="377"/>
      <c r="AB53" s="377"/>
      <c r="AC53" s="377"/>
      <c r="AD53" s="377"/>
      <c r="AE53" s="377"/>
      <c r="AF53" s="377"/>
      <c r="AG53" s="377"/>
      <c r="AH53" s="377"/>
      <c r="AI53" s="377"/>
      <c r="AJ53" s="377"/>
      <c r="AK53" s="377"/>
      <c r="AL53" s="377"/>
      <c r="AM53" s="377"/>
      <c r="AN53" s="377"/>
      <c r="AO53" s="377"/>
      <c r="AP53" s="377"/>
      <c r="AQ53" s="377"/>
      <c r="AR53" s="377"/>
      <c r="AS53" s="377"/>
      <c r="AT53" s="377"/>
      <c r="AU53" s="377"/>
      <c r="AV53" s="377"/>
      <c r="AW53" s="377"/>
      <c r="AX53" s="377"/>
      <c r="AY53" s="377"/>
      <c r="AZ53" s="377"/>
      <c r="BA53" s="377"/>
      <c r="BB53" s="377"/>
      <c r="BC53" s="377"/>
      <c r="BD53" s="377"/>
      <c r="BE53" s="377"/>
      <c r="BF53" s="377"/>
      <c r="BG53" s="377"/>
      <c r="BH53" s="377"/>
      <c r="BI53" s="377"/>
      <c r="BJ53" s="377"/>
      <c r="BK53" s="377"/>
      <c r="BL53" s="377"/>
      <c r="BM53" s="377"/>
      <c r="BN53" s="377"/>
      <c r="BO53" s="377"/>
      <c r="BP53" s="377"/>
      <c r="BQ53" s="377"/>
      <c r="BR53" s="377"/>
      <c r="BS53" s="377"/>
      <c r="BT53" s="377"/>
      <c r="BU53" s="377"/>
      <c r="BV53" s="377"/>
      <c r="BW53" s="377"/>
      <c r="BX53" s="377"/>
      <c r="BY53" s="377"/>
      <c r="BZ53" s="377"/>
      <c r="CA53" s="377"/>
      <c r="CB53" s="377"/>
      <c r="CC53" s="377"/>
      <c r="CD53" s="377"/>
      <c r="CE53" s="377"/>
      <c r="CF53" s="377"/>
      <c r="CG53" s="377"/>
      <c r="CH53" s="377"/>
      <c r="CI53" s="377"/>
      <c r="CJ53" s="377"/>
      <c r="CK53" s="377"/>
      <c r="CL53" s="377"/>
      <c r="CM53" s="377"/>
      <c r="CN53" s="377"/>
      <c r="CO53" s="377"/>
      <c r="CP53" s="377"/>
      <c r="CQ53" s="377"/>
      <c r="CR53" s="377"/>
      <c r="CS53" s="377"/>
      <c r="CT53" s="377"/>
      <c r="CU53" s="377"/>
      <c r="CV53" s="377"/>
      <c r="CW53" s="377"/>
      <c r="CX53" s="377"/>
      <c r="CY53" s="377"/>
      <c r="CZ53" s="377"/>
      <c r="DA53" s="377"/>
      <c r="DB53" s="377"/>
      <c r="DC53" s="377"/>
      <c r="DD53" s="377"/>
      <c r="DE53" s="377"/>
      <c r="DF53" s="377"/>
      <c r="DG53" s="377"/>
      <c r="DH53" s="377"/>
      <c r="DI53" s="377"/>
    </row>
    <row r="54" spans="5:113" x14ac:dyDescent="0.2"/>
    <row r="55" spans="5:113" x14ac:dyDescent="0.2"/>
    <row r="56" spans="5:113" x14ac:dyDescent="0.2"/>
  </sheetData>
  <sheetProtection algorithmName="SHA-512" hashValue="/uu8tsON9Cfp5rBuHVkmOXTRm2y6+AW87fdriZpI1YWZt5H3CkWlh+V2g49k5WK5P3YWzIbXuvGgOcyOlTPn7g==" saltValue="EtH1WVJfHspN/jUAHnuJD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AY25:BM25"/>
    <mergeCell ref="BN25:BU25"/>
    <mergeCell ref="AS24:AX24"/>
    <mergeCell ref="AY24:BM24"/>
    <mergeCell ref="BN24:BU24"/>
    <mergeCell ref="BV24:CC24"/>
    <mergeCell ref="W22:Y29"/>
    <mergeCell ref="Z22:AG23"/>
    <mergeCell ref="CE22:CS23"/>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AY22:BM22"/>
    <mergeCell ref="BN22:BU22"/>
    <mergeCell ref="BV22:CC22"/>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election activeCell="J35" sqref="J35"/>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530</v>
      </c>
      <c r="G33" s="29" t="s">
        <v>531</v>
      </c>
      <c r="H33" s="29" t="s">
        <v>532</v>
      </c>
      <c r="I33" s="29" t="s">
        <v>533</v>
      </c>
      <c r="J33" s="30" t="s">
        <v>534</v>
      </c>
      <c r="K33" s="22"/>
      <c r="L33" s="22"/>
      <c r="M33" s="22"/>
      <c r="N33" s="22"/>
      <c r="O33" s="22"/>
      <c r="P33" s="22"/>
    </row>
    <row r="34" spans="1:16" ht="39" customHeight="1" x14ac:dyDescent="0.2">
      <c r="A34" s="22"/>
      <c r="B34" s="31"/>
      <c r="C34" s="1162" t="s">
        <v>538</v>
      </c>
      <c r="D34" s="1162"/>
      <c r="E34" s="1163"/>
      <c r="F34" s="32">
        <v>5.0599999999999996</v>
      </c>
      <c r="G34" s="33">
        <v>3.63</v>
      </c>
      <c r="H34" s="33">
        <v>6.58</v>
      </c>
      <c r="I34" s="33">
        <v>10</v>
      </c>
      <c r="J34" s="34">
        <v>13.56</v>
      </c>
      <c r="K34" s="22"/>
      <c r="L34" s="22"/>
      <c r="M34" s="22"/>
      <c r="N34" s="22"/>
      <c r="O34" s="22"/>
      <c r="P34" s="22"/>
    </row>
    <row r="35" spans="1:16" ht="39" customHeight="1" x14ac:dyDescent="0.2">
      <c r="A35" s="22"/>
      <c r="B35" s="35"/>
      <c r="C35" s="1158" t="s">
        <v>539</v>
      </c>
      <c r="D35" s="1158"/>
      <c r="E35" s="1159"/>
      <c r="F35" s="36">
        <v>0.02</v>
      </c>
      <c r="G35" s="37">
        <v>0.02</v>
      </c>
      <c r="H35" s="37">
        <v>0.02</v>
      </c>
      <c r="I35" s="37">
        <v>0.03</v>
      </c>
      <c r="J35" s="38">
        <v>1.92</v>
      </c>
      <c r="K35" s="22"/>
      <c r="L35" s="22"/>
      <c r="M35" s="22"/>
      <c r="N35" s="22"/>
      <c r="O35" s="22"/>
      <c r="P35" s="22"/>
    </row>
    <row r="36" spans="1:16" ht="39" customHeight="1" x14ac:dyDescent="0.2">
      <c r="A36" s="22"/>
      <c r="B36" s="35"/>
      <c r="C36" s="1158" t="s">
        <v>540</v>
      </c>
      <c r="D36" s="1158"/>
      <c r="E36" s="1159"/>
      <c r="F36" s="36">
        <v>0.35</v>
      </c>
      <c r="G36" s="37">
        <v>0.39</v>
      </c>
      <c r="H36" s="37">
        <v>0.03</v>
      </c>
      <c r="I36" s="37">
        <v>0.16</v>
      </c>
      <c r="J36" s="38">
        <v>0.98</v>
      </c>
      <c r="K36" s="22"/>
      <c r="L36" s="22"/>
      <c r="M36" s="22"/>
      <c r="N36" s="22"/>
      <c r="O36" s="22"/>
      <c r="P36" s="22"/>
    </row>
    <row r="37" spans="1:16" ht="39" customHeight="1" x14ac:dyDescent="0.2">
      <c r="A37" s="22"/>
      <c r="B37" s="35"/>
      <c r="C37" s="1158" t="s">
        <v>541</v>
      </c>
      <c r="D37" s="1158"/>
      <c r="E37" s="1159"/>
      <c r="F37" s="36">
        <v>0.41</v>
      </c>
      <c r="G37" s="37">
        <v>0.28999999999999998</v>
      </c>
      <c r="H37" s="37">
        <v>0.71</v>
      </c>
      <c r="I37" s="37">
        <v>1.01</v>
      </c>
      <c r="J37" s="38">
        <v>0.65</v>
      </c>
      <c r="K37" s="22"/>
      <c r="L37" s="22"/>
      <c r="M37" s="22"/>
      <c r="N37" s="22"/>
      <c r="O37" s="22"/>
      <c r="P37" s="22"/>
    </row>
    <row r="38" spans="1:16" ht="39" customHeight="1" x14ac:dyDescent="0.2">
      <c r="A38" s="22"/>
      <c r="B38" s="35"/>
      <c r="C38" s="1158" t="s">
        <v>542</v>
      </c>
      <c r="D38" s="1158"/>
      <c r="E38" s="1159"/>
      <c r="F38" s="36">
        <v>1.41</v>
      </c>
      <c r="G38" s="37">
        <v>0.92</v>
      </c>
      <c r="H38" s="37">
        <v>0.2</v>
      </c>
      <c r="I38" s="37">
        <v>1.1000000000000001</v>
      </c>
      <c r="J38" s="38">
        <v>0.59</v>
      </c>
      <c r="K38" s="22"/>
      <c r="L38" s="22"/>
      <c r="M38" s="22"/>
      <c r="N38" s="22"/>
      <c r="O38" s="22"/>
      <c r="P38" s="22"/>
    </row>
    <row r="39" spans="1:16" ht="39" customHeight="1" x14ac:dyDescent="0.2">
      <c r="A39" s="22"/>
      <c r="B39" s="35"/>
      <c r="C39" s="1158" t="s">
        <v>543</v>
      </c>
      <c r="D39" s="1158"/>
      <c r="E39" s="1159"/>
      <c r="F39" s="36">
        <v>0.15</v>
      </c>
      <c r="G39" s="37">
        <v>0.13</v>
      </c>
      <c r="H39" s="37">
        <v>0.14000000000000001</v>
      </c>
      <c r="I39" s="37">
        <v>7.0000000000000007E-2</v>
      </c>
      <c r="J39" s="38">
        <v>0.4</v>
      </c>
      <c r="K39" s="22"/>
      <c r="L39" s="22"/>
      <c r="M39" s="22"/>
      <c r="N39" s="22"/>
      <c r="O39" s="22"/>
      <c r="P39" s="22"/>
    </row>
    <row r="40" spans="1:16" ht="39" customHeight="1" x14ac:dyDescent="0.2">
      <c r="A40" s="22"/>
      <c r="B40" s="35"/>
      <c r="C40" s="1158" t="s">
        <v>544</v>
      </c>
      <c r="D40" s="1158"/>
      <c r="E40" s="1159"/>
      <c r="F40" s="36">
        <v>0.21</v>
      </c>
      <c r="G40" s="37">
        <v>0.12</v>
      </c>
      <c r="H40" s="37">
        <v>0.09</v>
      </c>
      <c r="I40" s="37">
        <v>0.14000000000000001</v>
      </c>
      <c r="J40" s="38">
        <v>0.37</v>
      </c>
      <c r="K40" s="22"/>
      <c r="L40" s="22"/>
      <c r="M40" s="22"/>
      <c r="N40" s="22"/>
      <c r="O40" s="22"/>
      <c r="P40" s="22"/>
    </row>
    <row r="41" spans="1:16" ht="39" customHeight="1" x14ac:dyDescent="0.2">
      <c r="A41" s="22"/>
      <c r="B41" s="35"/>
      <c r="C41" s="1158" t="s">
        <v>545</v>
      </c>
      <c r="D41" s="1158"/>
      <c r="E41" s="1159"/>
      <c r="F41" s="36">
        <v>0.08</v>
      </c>
      <c r="G41" s="37">
        <v>0.12</v>
      </c>
      <c r="H41" s="37">
        <v>0.14000000000000001</v>
      </c>
      <c r="I41" s="37">
        <v>0.04</v>
      </c>
      <c r="J41" s="38">
        <v>0.08</v>
      </c>
      <c r="K41" s="22"/>
      <c r="L41" s="22"/>
      <c r="M41" s="22"/>
      <c r="N41" s="22"/>
      <c r="O41" s="22"/>
      <c r="P41" s="22"/>
    </row>
    <row r="42" spans="1:16" ht="39" customHeight="1" x14ac:dyDescent="0.2">
      <c r="A42" s="22"/>
      <c r="B42" s="39"/>
      <c r="C42" s="1158" t="s">
        <v>546</v>
      </c>
      <c r="D42" s="1158"/>
      <c r="E42" s="1159"/>
      <c r="F42" s="36" t="s">
        <v>492</v>
      </c>
      <c r="G42" s="37" t="s">
        <v>492</v>
      </c>
      <c r="H42" s="37" t="s">
        <v>492</v>
      </c>
      <c r="I42" s="37" t="s">
        <v>492</v>
      </c>
      <c r="J42" s="38" t="s">
        <v>492</v>
      </c>
      <c r="K42" s="22"/>
      <c r="L42" s="22"/>
      <c r="M42" s="22"/>
      <c r="N42" s="22"/>
      <c r="O42" s="22"/>
      <c r="P42" s="22"/>
    </row>
    <row r="43" spans="1:16" ht="39" customHeight="1" thickBot="1" x14ac:dyDescent="0.25">
      <c r="A43" s="22"/>
      <c r="B43" s="40"/>
      <c r="C43" s="1160" t="s">
        <v>547</v>
      </c>
      <c r="D43" s="1160"/>
      <c r="E43" s="1161"/>
      <c r="F43" s="41">
        <v>0.06</v>
      </c>
      <c r="G43" s="42">
        <v>7.0000000000000007E-2</v>
      </c>
      <c r="H43" s="42">
        <v>0.06</v>
      </c>
      <c r="I43" s="42">
        <v>0.06</v>
      </c>
      <c r="J43" s="43">
        <v>0.02</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Oy0UZ57x3NKRR/tbK3Y+pDdqLqZ035FtAgDh+hKgNsG/0odbpr4L9GAsqGp5+OkWpDRo9f+cAMpnVUFsRP+IfA==" saltValue="MAcG2Rg8eSDthlvdBd8hh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SheetLayoutView="55" workbookViewId="0">
      <selection activeCell="Q62" sqref="Q62"/>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530</v>
      </c>
      <c r="L44" s="54" t="s">
        <v>531</v>
      </c>
      <c r="M44" s="54" t="s">
        <v>532</v>
      </c>
      <c r="N44" s="54" t="s">
        <v>533</v>
      </c>
      <c r="O44" s="55" t="s">
        <v>534</v>
      </c>
      <c r="P44" s="46"/>
      <c r="Q44" s="46"/>
      <c r="R44" s="46"/>
      <c r="S44" s="46"/>
      <c r="T44" s="46"/>
      <c r="U44" s="46"/>
    </row>
    <row r="45" spans="1:21" ht="30.75" customHeight="1" x14ac:dyDescent="0.2">
      <c r="A45" s="46"/>
      <c r="B45" s="1187" t="s">
        <v>9</v>
      </c>
      <c r="C45" s="1188"/>
      <c r="D45" s="56"/>
      <c r="E45" s="1193" t="s">
        <v>10</v>
      </c>
      <c r="F45" s="1193"/>
      <c r="G45" s="1193"/>
      <c r="H45" s="1193"/>
      <c r="I45" s="1193"/>
      <c r="J45" s="1194"/>
      <c r="K45" s="57">
        <v>192</v>
      </c>
      <c r="L45" s="58">
        <v>202</v>
      </c>
      <c r="M45" s="58">
        <v>233</v>
      </c>
      <c r="N45" s="58">
        <v>272</v>
      </c>
      <c r="O45" s="59">
        <v>269</v>
      </c>
      <c r="P45" s="46"/>
      <c r="Q45" s="46"/>
      <c r="R45" s="46"/>
      <c r="S45" s="46"/>
      <c r="T45" s="46"/>
      <c r="U45" s="46"/>
    </row>
    <row r="46" spans="1:21" ht="30.75" customHeight="1" x14ac:dyDescent="0.2">
      <c r="A46" s="46"/>
      <c r="B46" s="1189"/>
      <c r="C46" s="1190"/>
      <c r="D46" s="60"/>
      <c r="E46" s="1166" t="s">
        <v>11</v>
      </c>
      <c r="F46" s="1166"/>
      <c r="G46" s="1166"/>
      <c r="H46" s="1166"/>
      <c r="I46" s="1166"/>
      <c r="J46" s="1167"/>
      <c r="K46" s="61" t="s">
        <v>492</v>
      </c>
      <c r="L46" s="62" t="s">
        <v>492</v>
      </c>
      <c r="M46" s="62" t="s">
        <v>492</v>
      </c>
      <c r="N46" s="62" t="s">
        <v>492</v>
      </c>
      <c r="O46" s="63" t="s">
        <v>492</v>
      </c>
      <c r="P46" s="46"/>
      <c r="Q46" s="46"/>
      <c r="R46" s="46"/>
      <c r="S46" s="46"/>
      <c r="T46" s="46"/>
      <c r="U46" s="46"/>
    </row>
    <row r="47" spans="1:21" ht="30.75" customHeight="1" x14ac:dyDescent="0.2">
      <c r="A47" s="46"/>
      <c r="B47" s="1189"/>
      <c r="C47" s="1190"/>
      <c r="D47" s="60"/>
      <c r="E47" s="1166" t="s">
        <v>12</v>
      </c>
      <c r="F47" s="1166"/>
      <c r="G47" s="1166"/>
      <c r="H47" s="1166"/>
      <c r="I47" s="1166"/>
      <c r="J47" s="1167"/>
      <c r="K47" s="61" t="s">
        <v>492</v>
      </c>
      <c r="L47" s="62" t="s">
        <v>492</v>
      </c>
      <c r="M47" s="62" t="s">
        <v>492</v>
      </c>
      <c r="N47" s="62" t="s">
        <v>492</v>
      </c>
      <c r="O47" s="63" t="s">
        <v>492</v>
      </c>
      <c r="P47" s="46"/>
      <c r="Q47" s="46"/>
      <c r="R47" s="46"/>
      <c r="S47" s="46"/>
      <c r="T47" s="46"/>
      <c r="U47" s="46"/>
    </row>
    <row r="48" spans="1:21" ht="30.75" customHeight="1" x14ac:dyDescent="0.2">
      <c r="A48" s="46"/>
      <c r="B48" s="1189"/>
      <c r="C48" s="1190"/>
      <c r="D48" s="60"/>
      <c r="E48" s="1166" t="s">
        <v>13</v>
      </c>
      <c r="F48" s="1166"/>
      <c r="G48" s="1166"/>
      <c r="H48" s="1166"/>
      <c r="I48" s="1166"/>
      <c r="J48" s="1167"/>
      <c r="K48" s="61">
        <v>93</v>
      </c>
      <c r="L48" s="62">
        <v>92</v>
      </c>
      <c r="M48" s="62">
        <v>74</v>
      </c>
      <c r="N48" s="62">
        <v>65</v>
      </c>
      <c r="O48" s="63">
        <v>81</v>
      </c>
      <c r="P48" s="46"/>
      <c r="Q48" s="46"/>
      <c r="R48" s="46"/>
      <c r="S48" s="46"/>
      <c r="T48" s="46"/>
      <c r="U48" s="46"/>
    </row>
    <row r="49" spans="1:21" ht="30.75" customHeight="1" x14ac:dyDescent="0.2">
      <c r="A49" s="46"/>
      <c r="B49" s="1189"/>
      <c r="C49" s="1190"/>
      <c r="D49" s="60"/>
      <c r="E49" s="1166" t="s">
        <v>14</v>
      </c>
      <c r="F49" s="1166"/>
      <c r="G49" s="1166"/>
      <c r="H49" s="1166"/>
      <c r="I49" s="1166"/>
      <c r="J49" s="1167"/>
      <c r="K49" s="61">
        <v>1</v>
      </c>
      <c r="L49" s="62">
        <v>1</v>
      </c>
      <c r="M49" s="62">
        <v>1</v>
      </c>
      <c r="N49" s="62">
        <v>1</v>
      </c>
      <c r="O49" s="63">
        <v>1</v>
      </c>
      <c r="P49" s="46"/>
      <c r="Q49" s="46"/>
      <c r="R49" s="46"/>
      <c r="S49" s="46"/>
      <c r="T49" s="46"/>
      <c r="U49" s="46"/>
    </row>
    <row r="50" spans="1:21" ht="30.75" customHeight="1" x14ac:dyDescent="0.2">
      <c r="A50" s="46"/>
      <c r="B50" s="1189"/>
      <c r="C50" s="1190"/>
      <c r="D50" s="60"/>
      <c r="E50" s="1166" t="s">
        <v>15</v>
      </c>
      <c r="F50" s="1166"/>
      <c r="G50" s="1166"/>
      <c r="H50" s="1166"/>
      <c r="I50" s="1166"/>
      <c r="J50" s="1167"/>
      <c r="K50" s="61" t="s">
        <v>492</v>
      </c>
      <c r="L50" s="62" t="s">
        <v>492</v>
      </c>
      <c r="M50" s="62" t="s">
        <v>492</v>
      </c>
      <c r="N50" s="62" t="s">
        <v>492</v>
      </c>
      <c r="O50" s="63" t="s">
        <v>492</v>
      </c>
      <c r="P50" s="46"/>
      <c r="Q50" s="46"/>
      <c r="R50" s="46"/>
      <c r="S50" s="46"/>
      <c r="T50" s="46"/>
      <c r="U50" s="46"/>
    </row>
    <row r="51" spans="1:21" ht="30.75" customHeight="1" x14ac:dyDescent="0.2">
      <c r="A51" s="46"/>
      <c r="B51" s="1191"/>
      <c r="C51" s="1192"/>
      <c r="D51" s="64"/>
      <c r="E51" s="1166" t="s">
        <v>16</v>
      </c>
      <c r="F51" s="1166"/>
      <c r="G51" s="1166"/>
      <c r="H51" s="1166"/>
      <c r="I51" s="1166"/>
      <c r="J51" s="1167"/>
      <c r="K51" s="61" t="s">
        <v>492</v>
      </c>
      <c r="L51" s="62" t="s">
        <v>492</v>
      </c>
      <c r="M51" s="62" t="s">
        <v>492</v>
      </c>
      <c r="N51" s="62" t="s">
        <v>492</v>
      </c>
      <c r="O51" s="63" t="s">
        <v>492</v>
      </c>
      <c r="P51" s="46"/>
      <c r="Q51" s="46"/>
      <c r="R51" s="46"/>
      <c r="S51" s="46"/>
      <c r="T51" s="46"/>
      <c r="U51" s="46"/>
    </row>
    <row r="52" spans="1:21" ht="30.75" customHeight="1" x14ac:dyDescent="0.2">
      <c r="A52" s="46"/>
      <c r="B52" s="1164" t="s">
        <v>17</v>
      </c>
      <c r="C52" s="1165"/>
      <c r="D52" s="64"/>
      <c r="E52" s="1166" t="s">
        <v>18</v>
      </c>
      <c r="F52" s="1166"/>
      <c r="G52" s="1166"/>
      <c r="H52" s="1166"/>
      <c r="I52" s="1166"/>
      <c r="J52" s="1167"/>
      <c r="K52" s="61">
        <v>218</v>
      </c>
      <c r="L52" s="62">
        <v>222</v>
      </c>
      <c r="M52" s="62">
        <v>231</v>
      </c>
      <c r="N52" s="62">
        <v>230</v>
      </c>
      <c r="O52" s="63">
        <v>229</v>
      </c>
      <c r="P52" s="46"/>
      <c r="Q52" s="46"/>
      <c r="R52" s="46"/>
      <c r="S52" s="46"/>
      <c r="T52" s="46"/>
      <c r="U52" s="46"/>
    </row>
    <row r="53" spans="1:21" ht="30.75" customHeight="1" thickBot="1" x14ac:dyDescent="0.25">
      <c r="A53" s="46"/>
      <c r="B53" s="1168" t="s">
        <v>19</v>
      </c>
      <c r="C53" s="1169"/>
      <c r="D53" s="65"/>
      <c r="E53" s="1170" t="s">
        <v>20</v>
      </c>
      <c r="F53" s="1170"/>
      <c r="G53" s="1170"/>
      <c r="H53" s="1170"/>
      <c r="I53" s="1170"/>
      <c r="J53" s="1171"/>
      <c r="K53" s="66">
        <v>68</v>
      </c>
      <c r="L53" s="67">
        <v>73</v>
      </c>
      <c r="M53" s="67">
        <v>77</v>
      </c>
      <c r="N53" s="67">
        <v>108</v>
      </c>
      <c r="O53" s="68">
        <v>122</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548</v>
      </c>
      <c r="L57" s="79" t="s">
        <v>549</v>
      </c>
      <c r="M57" s="79" t="s">
        <v>550</v>
      </c>
      <c r="N57" s="79" t="s">
        <v>551</v>
      </c>
      <c r="O57" s="80" t="s">
        <v>552</v>
      </c>
      <c r="P57" s="46"/>
      <c r="Q57" s="46"/>
      <c r="R57" s="46"/>
      <c r="S57" s="46"/>
      <c r="T57" s="46"/>
      <c r="U57" s="46"/>
    </row>
    <row r="58" spans="1:21" ht="31.5" customHeight="1" x14ac:dyDescent="0.2">
      <c r="B58" s="1172" t="s">
        <v>24</v>
      </c>
      <c r="C58" s="1173"/>
      <c r="D58" s="1178" t="s">
        <v>25</v>
      </c>
      <c r="E58" s="1179"/>
      <c r="F58" s="1179"/>
      <c r="G58" s="1179"/>
      <c r="H58" s="1179"/>
      <c r="I58" s="1179"/>
      <c r="J58" s="1180"/>
      <c r="K58" s="81"/>
      <c r="L58" s="82"/>
      <c r="M58" s="82"/>
      <c r="N58" s="82"/>
      <c r="O58" s="83"/>
    </row>
    <row r="59" spans="1:21" ht="31.5" customHeight="1" x14ac:dyDescent="0.2">
      <c r="B59" s="1174"/>
      <c r="C59" s="1175"/>
      <c r="D59" s="1181" t="s">
        <v>26</v>
      </c>
      <c r="E59" s="1182"/>
      <c r="F59" s="1182"/>
      <c r="G59" s="1182"/>
      <c r="H59" s="1182"/>
      <c r="I59" s="1182"/>
      <c r="J59" s="1183"/>
      <c r="K59" s="84"/>
      <c r="L59" s="85"/>
      <c r="M59" s="85"/>
      <c r="N59" s="85"/>
      <c r="O59" s="86"/>
    </row>
    <row r="60" spans="1:21" ht="31.5" customHeight="1" thickBot="1" x14ac:dyDescent="0.25">
      <c r="B60" s="1176"/>
      <c r="C60" s="1177"/>
      <c r="D60" s="1184" t="s">
        <v>27</v>
      </c>
      <c r="E60" s="1185"/>
      <c r="F60" s="1185"/>
      <c r="G60" s="1185"/>
      <c r="H60" s="1185"/>
      <c r="I60" s="1185"/>
      <c r="J60" s="1186"/>
      <c r="K60" s="87"/>
      <c r="L60" s="88"/>
      <c r="M60" s="88"/>
      <c r="N60" s="88"/>
      <c r="O60" s="89"/>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PTcsXpwU+JP6Swp41r+EOCrd92mKMOEcgyzrshHVul+a1+w2t5F5K5GuT2lJu5/Ep1Hia3nIAuS0JMquNp5nvQ==" saltValue="gXWCj1GC1pceN/95g/M39A=="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SheetLayoutView="100" workbookViewId="0">
      <selection activeCell="K50" sqref="K50"/>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530</v>
      </c>
      <c r="J40" s="101" t="s">
        <v>531</v>
      </c>
      <c r="K40" s="101" t="s">
        <v>532</v>
      </c>
      <c r="L40" s="101" t="s">
        <v>533</v>
      </c>
      <c r="M40" s="102" t="s">
        <v>534</v>
      </c>
    </row>
    <row r="41" spans="2:13" ht="27.75" customHeight="1" x14ac:dyDescent="0.2">
      <c r="B41" s="1207" t="s">
        <v>30</v>
      </c>
      <c r="C41" s="1208"/>
      <c r="D41" s="103"/>
      <c r="E41" s="1209" t="s">
        <v>31</v>
      </c>
      <c r="F41" s="1209"/>
      <c r="G41" s="1209"/>
      <c r="H41" s="1210"/>
      <c r="I41" s="342">
        <v>1990</v>
      </c>
      <c r="J41" s="343">
        <v>1910</v>
      </c>
      <c r="K41" s="343">
        <v>1814</v>
      </c>
      <c r="L41" s="343">
        <v>1854</v>
      </c>
      <c r="M41" s="344">
        <v>1798</v>
      </c>
    </row>
    <row r="42" spans="2:13" ht="27.75" customHeight="1" x14ac:dyDescent="0.2">
      <c r="B42" s="1197"/>
      <c r="C42" s="1198"/>
      <c r="D42" s="104"/>
      <c r="E42" s="1201" t="s">
        <v>32</v>
      </c>
      <c r="F42" s="1201"/>
      <c r="G42" s="1201"/>
      <c r="H42" s="1202"/>
      <c r="I42" s="345" t="s">
        <v>492</v>
      </c>
      <c r="J42" s="346" t="s">
        <v>492</v>
      </c>
      <c r="K42" s="346" t="s">
        <v>492</v>
      </c>
      <c r="L42" s="346" t="s">
        <v>492</v>
      </c>
      <c r="M42" s="347" t="s">
        <v>492</v>
      </c>
    </row>
    <row r="43" spans="2:13" ht="27.75" customHeight="1" x14ac:dyDescent="0.2">
      <c r="B43" s="1197"/>
      <c r="C43" s="1198"/>
      <c r="D43" s="104"/>
      <c r="E43" s="1201" t="s">
        <v>33</v>
      </c>
      <c r="F43" s="1201"/>
      <c r="G43" s="1201"/>
      <c r="H43" s="1202"/>
      <c r="I43" s="345">
        <v>887</v>
      </c>
      <c r="J43" s="346">
        <v>787</v>
      </c>
      <c r="K43" s="346">
        <v>703</v>
      </c>
      <c r="L43" s="346">
        <v>525</v>
      </c>
      <c r="M43" s="347">
        <v>580</v>
      </c>
    </row>
    <row r="44" spans="2:13" ht="27.75" customHeight="1" x14ac:dyDescent="0.2">
      <c r="B44" s="1197"/>
      <c r="C44" s="1198"/>
      <c r="D44" s="104"/>
      <c r="E44" s="1201" t="s">
        <v>34</v>
      </c>
      <c r="F44" s="1201"/>
      <c r="G44" s="1201"/>
      <c r="H44" s="1202"/>
      <c r="I44" s="345">
        <v>3</v>
      </c>
      <c r="J44" s="346">
        <v>3</v>
      </c>
      <c r="K44" s="346">
        <v>4</v>
      </c>
      <c r="L44" s="346">
        <v>4</v>
      </c>
      <c r="M44" s="347">
        <v>8</v>
      </c>
    </row>
    <row r="45" spans="2:13" ht="27.75" customHeight="1" x14ac:dyDescent="0.2">
      <c r="B45" s="1197"/>
      <c r="C45" s="1198"/>
      <c r="D45" s="104"/>
      <c r="E45" s="1201" t="s">
        <v>35</v>
      </c>
      <c r="F45" s="1201"/>
      <c r="G45" s="1201"/>
      <c r="H45" s="1202"/>
      <c r="I45" s="345">
        <v>288</v>
      </c>
      <c r="J45" s="346">
        <v>244</v>
      </c>
      <c r="K45" s="346">
        <v>218</v>
      </c>
      <c r="L45" s="346">
        <v>256</v>
      </c>
      <c r="M45" s="347">
        <v>254</v>
      </c>
    </row>
    <row r="46" spans="2:13" ht="27.75" customHeight="1" x14ac:dyDescent="0.2">
      <c r="B46" s="1197"/>
      <c r="C46" s="1198"/>
      <c r="D46" s="105"/>
      <c r="E46" s="1201" t="s">
        <v>36</v>
      </c>
      <c r="F46" s="1201"/>
      <c r="G46" s="1201"/>
      <c r="H46" s="1202"/>
      <c r="I46" s="345" t="s">
        <v>492</v>
      </c>
      <c r="J46" s="346" t="s">
        <v>492</v>
      </c>
      <c r="K46" s="346" t="s">
        <v>492</v>
      </c>
      <c r="L46" s="346" t="s">
        <v>492</v>
      </c>
      <c r="M46" s="347" t="s">
        <v>492</v>
      </c>
    </row>
    <row r="47" spans="2:13" ht="27.75" customHeight="1" x14ac:dyDescent="0.2">
      <c r="B47" s="1197"/>
      <c r="C47" s="1198"/>
      <c r="D47" s="106"/>
      <c r="E47" s="1211" t="s">
        <v>37</v>
      </c>
      <c r="F47" s="1212"/>
      <c r="G47" s="1212"/>
      <c r="H47" s="1213"/>
      <c r="I47" s="345" t="s">
        <v>492</v>
      </c>
      <c r="J47" s="346" t="s">
        <v>492</v>
      </c>
      <c r="K47" s="346" t="s">
        <v>492</v>
      </c>
      <c r="L47" s="346" t="s">
        <v>492</v>
      </c>
      <c r="M47" s="347" t="s">
        <v>492</v>
      </c>
    </row>
    <row r="48" spans="2:13" ht="27.75" customHeight="1" x14ac:dyDescent="0.2">
      <c r="B48" s="1197"/>
      <c r="C48" s="1198"/>
      <c r="D48" s="104"/>
      <c r="E48" s="1201" t="s">
        <v>38</v>
      </c>
      <c r="F48" s="1201"/>
      <c r="G48" s="1201"/>
      <c r="H48" s="1202"/>
      <c r="I48" s="345" t="s">
        <v>492</v>
      </c>
      <c r="J48" s="346" t="s">
        <v>492</v>
      </c>
      <c r="K48" s="346" t="s">
        <v>492</v>
      </c>
      <c r="L48" s="346" t="s">
        <v>492</v>
      </c>
      <c r="M48" s="347" t="s">
        <v>492</v>
      </c>
    </row>
    <row r="49" spans="2:13" ht="27.75" customHeight="1" x14ac:dyDescent="0.2">
      <c r="B49" s="1199"/>
      <c r="C49" s="1200"/>
      <c r="D49" s="104"/>
      <c r="E49" s="1201" t="s">
        <v>39</v>
      </c>
      <c r="F49" s="1201"/>
      <c r="G49" s="1201"/>
      <c r="H49" s="1202"/>
      <c r="I49" s="345" t="s">
        <v>492</v>
      </c>
      <c r="J49" s="346" t="s">
        <v>492</v>
      </c>
      <c r="K49" s="346" t="s">
        <v>492</v>
      </c>
      <c r="L49" s="346" t="s">
        <v>492</v>
      </c>
      <c r="M49" s="347" t="s">
        <v>492</v>
      </c>
    </row>
    <row r="50" spans="2:13" ht="27.75" customHeight="1" x14ac:dyDescent="0.2">
      <c r="B50" s="1195" t="s">
        <v>40</v>
      </c>
      <c r="C50" s="1196"/>
      <c r="D50" s="107"/>
      <c r="E50" s="1201" t="s">
        <v>41</v>
      </c>
      <c r="F50" s="1201"/>
      <c r="G50" s="1201"/>
      <c r="H50" s="1202"/>
      <c r="I50" s="345">
        <v>2704</v>
      </c>
      <c r="J50" s="346">
        <v>2652</v>
      </c>
      <c r="K50" s="346">
        <v>2662</v>
      </c>
      <c r="L50" s="346">
        <v>2617</v>
      </c>
      <c r="M50" s="347">
        <v>2452</v>
      </c>
    </row>
    <row r="51" spans="2:13" ht="27.75" customHeight="1" x14ac:dyDescent="0.2">
      <c r="B51" s="1197"/>
      <c r="C51" s="1198"/>
      <c r="D51" s="104"/>
      <c r="E51" s="1201" t="s">
        <v>42</v>
      </c>
      <c r="F51" s="1201"/>
      <c r="G51" s="1201"/>
      <c r="H51" s="1202"/>
      <c r="I51" s="345">
        <v>10</v>
      </c>
      <c r="J51" s="346">
        <v>5</v>
      </c>
      <c r="K51" s="346" t="s">
        <v>492</v>
      </c>
      <c r="L51" s="346" t="s">
        <v>492</v>
      </c>
      <c r="M51" s="347" t="s">
        <v>492</v>
      </c>
    </row>
    <row r="52" spans="2:13" ht="27.75" customHeight="1" x14ac:dyDescent="0.2">
      <c r="B52" s="1199"/>
      <c r="C52" s="1200"/>
      <c r="D52" s="104"/>
      <c r="E52" s="1201" t="s">
        <v>43</v>
      </c>
      <c r="F52" s="1201"/>
      <c r="G52" s="1201"/>
      <c r="H52" s="1202"/>
      <c r="I52" s="345">
        <v>2036</v>
      </c>
      <c r="J52" s="346">
        <v>1959</v>
      </c>
      <c r="K52" s="346">
        <v>1860</v>
      </c>
      <c r="L52" s="346">
        <v>1903</v>
      </c>
      <c r="M52" s="347">
        <v>1625</v>
      </c>
    </row>
    <row r="53" spans="2:13" ht="27.75" customHeight="1" thickBot="1" x14ac:dyDescent="0.25">
      <c r="B53" s="1203" t="s">
        <v>19</v>
      </c>
      <c r="C53" s="1204"/>
      <c r="D53" s="108"/>
      <c r="E53" s="1205" t="s">
        <v>44</v>
      </c>
      <c r="F53" s="1205"/>
      <c r="G53" s="1205"/>
      <c r="H53" s="1206"/>
      <c r="I53" s="348">
        <v>-1581</v>
      </c>
      <c r="J53" s="349">
        <v>-1672</v>
      </c>
      <c r="K53" s="349">
        <v>-1782</v>
      </c>
      <c r="L53" s="349">
        <v>-1881</v>
      </c>
      <c r="M53" s="350">
        <v>-1437</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oaau+jyYbMBJxz+Y95PZww48GSasmVzBNMIpDFANIB/KP6R3VZHYceowu2bMg8VwJZABkzorksVVA0aNb/nqbg==" saltValue="mgzR6UWnM9pczAFHrOfeO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82"/>
  <sheetViews>
    <sheetView showGridLines="0" zoomScale="60" zoomScaleNormal="6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532</v>
      </c>
      <c r="G54" s="117" t="s">
        <v>533</v>
      </c>
      <c r="H54" s="118" t="s">
        <v>534</v>
      </c>
    </row>
    <row r="55" spans="2:8" ht="52.5" customHeight="1" x14ac:dyDescent="0.2">
      <c r="B55" s="119"/>
      <c r="C55" s="1222" t="s">
        <v>46</v>
      </c>
      <c r="D55" s="1222"/>
      <c r="E55" s="1223"/>
      <c r="F55" s="120">
        <v>397</v>
      </c>
      <c r="G55" s="120">
        <v>368</v>
      </c>
      <c r="H55" s="121">
        <v>349</v>
      </c>
    </row>
    <row r="56" spans="2:8" ht="52.5" customHeight="1" x14ac:dyDescent="0.2">
      <c r="B56" s="122"/>
      <c r="C56" s="1224" t="s">
        <v>47</v>
      </c>
      <c r="D56" s="1224"/>
      <c r="E56" s="1225"/>
      <c r="F56" s="123">
        <v>190</v>
      </c>
      <c r="G56" s="123">
        <v>190</v>
      </c>
      <c r="H56" s="124">
        <v>190</v>
      </c>
    </row>
    <row r="57" spans="2:8" ht="53.25" customHeight="1" x14ac:dyDescent="0.2">
      <c r="B57" s="122"/>
      <c r="C57" s="1226" t="s">
        <v>48</v>
      </c>
      <c r="D57" s="1226"/>
      <c r="E57" s="1227"/>
      <c r="F57" s="125">
        <v>1939</v>
      </c>
      <c r="G57" s="125">
        <v>1924</v>
      </c>
      <c r="H57" s="126">
        <v>1797</v>
      </c>
    </row>
    <row r="58" spans="2:8" ht="45.75" customHeight="1" x14ac:dyDescent="0.2">
      <c r="B58" s="127"/>
      <c r="C58" s="1214" t="s">
        <v>553</v>
      </c>
      <c r="D58" s="1215"/>
      <c r="E58" s="1216"/>
      <c r="F58" s="128">
        <v>810</v>
      </c>
      <c r="G58" s="128">
        <v>810</v>
      </c>
      <c r="H58" s="129">
        <v>752</v>
      </c>
    </row>
    <row r="59" spans="2:8" ht="45.75" customHeight="1" x14ac:dyDescent="0.2">
      <c r="B59" s="127"/>
      <c r="C59" s="1214" t="s">
        <v>554</v>
      </c>
      <c r="D59" s="1215"/>
      <c r="E59" s="1216"/>
      <c r="F59" s="128">
        <v>491</v>
      </c>
      <c r="G59" s="128">
        <v>491</v>
      </c>
      <c r="H59" s="129">
        <v>491</v>
      </c>
    </row>
    <row r="60" spans="2:8" ht="45.75" customHeight="1" x14ac:dyDescent="0.2">
      <c r="B60" s="127"/>
      <c r="C60" s="1214" t="s">
        <v>555</v>
      </c>
      <c r="D60" s="1215"/>
      <c r="E60" s="1216"/>
      <c r="F60" s="128">
        <v>264</v>
      </c>
      <c r="G60" s="128">
        <v>264</v>
      </c>
      <c r="H60" s="129">
        <v>228</v>
      </c>
    </row>
    <row r="61" spans="2:8" ht="45.75" customHeight="1" x14ac:dyDescent="0.2">
      <c r="B61" s="127"/>
      <c r="C61" s="1214" t="s">
        <v>556</v>
      </c>
      <c r="D61" s="1215"/>
      <c r="E61" s="1216"/>
      <c r="F61" s="128">
        <v>252</v>
      </c>
      <c r="G61" s="128">
        <v>226</v>
      </c>
      <c r="H61" s="129">
        <v>186</v>
      </c>
    </row>
    <row r="62" spans="2:8" ht="45.75" customHeight="1" thickBot="1" x14ac:dyDescent="0.25">
      <c r="B62" s="130"/>
      <c r="C62" s="1217" t="s">
        <v>557</v>
      </c>
      <c r="D62" s="1218"/>
      <c r="E62" s="1219"/>
      <c r="F62" s="131">
        <v>54</v>
      </c>
      <c r="G62" s="131">
        <v>60</v>
      </c>
      <c r="H62" s="132">
        <v>65</v>
      </c>
    </row>
    <row r="63" spans="2:8" ht="52.5" customHeight="1" thickBot="1" x14ac:dyDescent="0.25">
      <c r="B63" s="133"/>
      <c r="C63" s="1220" t="s">
        <v>49</v>
      </c>
      <c r="D63" s="1220"/>
      <c r="E63" s="1221"/>
      <c r="F63" s="134">
        <v>2526</v>
      </c>
      <c r="G63" s="134">
        <v>2482</v>
      </c>
      <c r="H63" s="135">
        <v>2336</v>
      </c>
    </row>
    <row r="64" spans="2:8" ht="13.2"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row r="77" s="1" customFormat="1" ht="13.5" hidden="1" customHeight="1" x14ac:dyDescent="0.2"/>
    <row r="78" s="1" customFormat="1" ht="13.5" hidden="1" customHeight="1" x14ac:dyDescent="0.2"/>
    <row r="79" s="1" customFormat="1" ht="13.5" hidden="1" customHeight="1" x14ac:dyDescent="0.2"/>
    <row r="80" s="1" customFormat="1" ht="13.5" hidden="1" customHeight="1" x14ac:dyDescent="0.2"/>
    <row r="81" s="1" customFormat="1" ht="13.5" hidden="1" customHeight="1" x14ac:dyDescent="0.2"/>
    <row r="82" s="1" customFormat="1" ht="13.5" hidden="1" customHeight="1" x14ac:dyDescent="0.2"/>
  </sheetData>
  <sheetProtection algorithmName="SHA-512" hashValue="EYC12mbiY4f9nb4t/kmimwTU/F6709mngW462HeN3V2bW+Uph6FbVFBBIGOFMzmcwQtsKTVLb3YDEKd/aHSSyQ==" saltValue="e51y0xkl+ltnplMCPaDh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473DB9-6370-46CE-BF39-E29A9C4B9026}">
  <sheetPr>
    <pageSetUpPr fitToPage="1"/>
  </sheetPr>
  <dimension ref="A1:DE85"/>
  <sheetViews>
    <sheetView showGridLines="0" view="pageBreakPreview" zoomScale="90" zoomScaleNormal="330" zoomScaleSheetLayoutView="90" workbookViewId="0">
      <selection activeCell="CN75" sqref="CN75:CU76"/>
    </sheetView>
  </sheetViews>
  <sheetFormatPr defaultColWidth="0" defaultRowHeight="13.5"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351"/>
      <c r="B1" s="352"/>
      <c r="DD1" s="255"/>
      <c r="DE1" s="255"/>
    </row>
    <row r="2" spans="1:109" ht="25.5" customHeight="1" x14ac:dyDescent="0.2">
      <c r="A2" s="353"/>
      <c r="C2" s="353"/>
      <c r="O2" s="353"/>
      <c r="P2" s="353"/>
      <c r="Q2" s="353"/>
      <c r="R2" s="353"/>
      <c r="S2" s="353"/>
      <c r="T2" s="353"/>
      <c r="U2" s="353"/>
      <c r="V2" s="353"/>
      <c r="W2" s="353"/>
      <c r="X2" s="353"/>
      <c r="Y2" s="353"/>
      <c r="Z2" s="353"/>
      <c r="AA2" s="353"/>
      <c r="AB2" s="353"/>
      <c r="AC2" s="353"/>
      <c r="AD2" s="353"/>
      <c r="AE2" s="353"/>
      <c r="AF2" s="353"/>
      <c r="AG2" s="353"/>
      <c r="AH2" s="353"/>
      <c r="AI2" s="353"/>
      <c r="AU2" s="353"/>
      <c r="BG2" s="353"/>
      <c r="BS2" s="353"/>
      <c r="CE2" s="353"/>
      <c r="CQ2" s="353"/>
      <c r="DD2" s="255"/>
      <c r="DE2" s="255"/>
    </row>
    <row r="3" spans="1:109" ht="25.5" customHeight="1" x14ac:dyDescent="0.2">
      <c r="A3" s="353"/>
      <c r="C3" s="353"/>
      <c r="O3" s="353"/>
      <c r="P3" s="353"/>
      <c r="Q3" s="353"/>
      <c r="R3" s="353"/>
      <c r="S3" s="353"/>
      <c r="T3" s="353"/>
      <c r="U3" s="353"/>
      <c r="V3" s="353"/>
      <c r="W3" s="353"/>
      <c r="X3" s="353"/>
      <c r="Y3" s="353"/>
      <c r="Z3" s="353"/>
      <c r="AA3" s="353"/>
      <c r="AB3" s="353"/>
      <c r="AC3" s="353"/>
      <c r="AD3" s="353"/>
      <c r="AE3" s="353"/>
      <c r="AF3" s="353"/>
      <c r="AG3" s="353"/>
      <c r="AH3" s="353"/>
      <c r="AI3" s="353"/>
      <c r="AU3" s="353"/>
      <c r="BG3" s="353"/>
      <c r="BS3" s="353"/>
      <c r="CE3" s="353"/>
      <c r="CQ3" s="353"/>
      <c r="DD3" s="255"/>
      <c r="DE3" s="255"/>
    </row>
    <row r="4" spans="1:109" s="253" customFormat="1" ht="13.2" x14ac:dyDescent="0.2">
      <c r="A4" s="353"/>
      <c r="B4" s="353"/>
      <c r="C4" s="353"/>
      <c r="D4" s="353"/>
      <c r="E4" s="353"/>
      <c r="F4" s="353"/>
      <c r="G4" s="353"/>
      <c r="H4" s="353"/>
      <c r="I4" s="353"/>
      <c r="J4" s="353"/>
      <c r="K4" s="353"/>
      <c r="L4" s="353"/>
      <c r="M4" s="353"/>
      <c r="N4" s="353"/>
      <c r="O4" s="353"/>
      <c r="P4" s="353"/>
      <c r="Q4" s="353"/>
      <c r="R4" s="353"/>
      <c r="S4" s="353"/>
      <c r="T4" s="353"/>
      <c r="U4" s="353"/>
      <c r="V4" s="353"/>
      <c r="W4" s="353"/>
      <c r="X4" s="353"/>
      <c r="Y4" s="353"/>
      <c r="Z4" s="353"/>
      <c r="AA4" s="353"/>
      <c r="AB4" s="353"/>
      <c r="AC4" s="353"/>
      <c r="AD4" s="353"/>
      <c r="AE4" s="353"/>
      <c r="AF4" s="353"/>
      <c r="AG4" s="353"/>
      <c r="AH4" s="353"/>
      <c r="AI4" s="353"/>
      <c r="AJ4" s="353"/>
      <c r="AK4" s="353"/>
      <c r="AL4" s="353"/>
      <c r="AM4" s="353"/>
      <c r="AN4" s="353"/>
      <c r="AO4" s="353"/>
      <c r="AP4" s="353"/>
      <c r="AQ4" s="353"/>
      <c r="AR4" s="353"/>
      <c r="AS4" s="353"/>
      <c r="AT4" s="353"/>
      <c r="AU4" s="353"/>
      <c r="AV4" s="353"/>
      <c r="AW4" s="353"/>
      <c r="AX4" s="353"/>
      <c r="AY4" s="353"/>
      <c r="AZ4" s="353"/>
      <c r="BA4" s="353"/>
      <c r="BB4" s="353"/>
      <c r="BC4" s="353"/>
      <c r="BD4" s="353"/>
      <c r="BE4" s="353"/>
      <c r="BF4" s="353"/>
      <c r="BG4" s="353"/>
      <c r="BH4" s="353"/>
      <c r="BI4" s="353"/>
      <c r="BJ4" s="353"/>
      <c r="BK4" s="353"/>
      <c r="BL4" s="353"/>
      <c r="BM4" s="353"/>
      <c r="BN4" s="353"/>
      <c r="BO4" s="353"/>
      <c r="BP4" s="353"/>
      <c r="BQ4" s="353"/>
      <c r="BR4" s="353"/>
      <c r="BS4" s="353"/>
      <c r="BT4" s="353"/>
      <c r="BU4" s="353"/>
      <c r="BV4" s="353"/>
      <c r="BW4" s="353"/>
      <c r="BX4" s="353"/>
      <c r="BY4" s="353"/>
      <c r="BZ4" s="353"/>
      <c r="CA4" s="353"/>
      <c r="CB4" s="353"/>
      <c r="CC4" s="353"/>
      <c r="CD4" s="353"/>
      <c r="CE4" s="353"/>
      <c r="CF4" s="353"/>
      <c r="CG4" s="353"/>
      <c r="CH4" s="353"/>
      <c r="CI4" s="353"/>
      <c r="CJ4" s="353"/>
      <c r="CK4" s="353"/>
      <c r="CL4" s="353"/>
      <c r="CM4" s="353"/>
      <c r="CN4" s="353"/>
      <c r="CO4" s="353"/>
      <c r="CP4" s="353"/>
      <c r="CQ4" s="353"/>
      <c r="CR4" s="353"/>
      <c r="CS4" s="353"/>
      <c r="CT4" s="353"/>
      <c r="CU4" s="353"/>
      <c r="CV4" s="353"/>
      <c r="CW4" s="353"/>
      <c r="CX4" s="353"/>
      <c r="CY4" s="353"/>
      <c r="CZ4" s="353"/>
      <c r="DA4" s="353"/>
      <c r="DB4" s="353"/>
      <c r="DC4" s="353"/>
      <c r="DD4" s="353"/>
      <c r="DE4" s="353"/>
    </row>
    <row r="5" spans="1:109" s="253" customFormat="1" ht="13.2" x14ac:dyDescent="0.2">
      <c r="A5" s="353"/>
      <c r="B5" s="353"/>
      <c r="C5" s="353"/>
      <c r="D5" s="353"/>
      <c r="E5" s="353"/>
      <c r="F5" s="353"/>
      <c r="G5" s="353"/>
      <c r="H5" s="353"/>
      <c r="I5" s="353"/>
      <c r="J5" s="353"/>
      <c r="K5" s="353"/>
      <c r="L5" s="353"/>
      <c r="M5" s="353"/>
      <c r="N5" s="353"/>
      <c r="O5" s="353"/>
      <c r="P5" s="353"/>
      <c r="Q5" s="353"/>
      <c r="R5" s="353"/>
      <c r="S5" s="353"/>
      <c r="T5" s="353"/>
      <c r="U5" s="353"/>
      <c r="V5" s="353"/>
      <c r="W5" s="353"/>
      <c r="X5" s="353"/>
      <c r="Y5" s="353"/>
      <c r="Z5" s="353"/>
      <c r="AA5" s="353"/>
      <c r="AB5" s="353"/>
      <c r="AC5" s="353"/>
      <c r="AD5" s="353"/>
      <c r="AE5" s="353"/>
      <c r="AF5" s="353"/>
      <c r="AG5" s="353"/>
      <c r="AH5" s="353"/>
      <c r="AI5" s="353"/>
      <c r="AJ5" s="353"/>
      <c r="AK5" s="353"/>
      <c r="AL5" s="353"/>
      <c r="AM5" s="353"/>
      <c r="AN5" s="353"/>
      <c r="AO5" s="353"/>
      <c r="AP5" s="353"/>
      <c r="AQ5" s="353"/>
      <c r="AR5" s="353"/>
      <c r="AS5" s="353"/>
      <c r="AT5" s="353"/>
      <c r="AU5" s="353"/>
      <c r="AV5" s="353"/>
      <c r="AW5" s="353"/>
      <c r="AX5" s="353"/>
      <c r="AY5" s="353"/>
      <c r="AZ5" s="353"/>
      <c r="BA5" s="353"/>
      <c r="BB5" s="353"/>
      <c r="BC5" s="353"/>
      <c r="BD5" s="353"/>
      <c r="BE5" s="353"/>
      <c r="BF5" s="353"/>
      <c r="BG5" s="353"/>
      <c r="BH5" s="353"/>
      <c r="BI5" s="353"/>
      <c r="BJ5" s="353"/>
      <c r="BK5" s="353"/>
      <c r="BL5" s="353"/>
      <c r="BM5" s="353"/>
      <c r="BN5" s="353"/>
      <c r="BO5" s="353"/>
      <c r="BP5" s="353"/>
      <c r="BQ5" s="353"/>
      <c r="BR5" s="353"/>
      <c r="BS5" s="353"/>
      <c r="BT5" s="353"/>
      <c r="BU5" s="353"/>
      <c r="BV5" s="353"/>
      <c r="BW5" s="353"/>
      <c r="BX5" s="353"/>
      <c r="BY5" s="353"/>
      <c r="BZ5" s="353"/>
      <c r="CA5" s="353"/>
      <c r="CB5" s="353"/>
      <c r="CC5" s="353"/>
      <c r="CD5" s="353"/>
      <c r="CE5" s="353"/>
      <c r="CF5" s="353"/>
      <c r="CG5" s="353"/>
      <c r="CH5" s="353"/>
      <c r="CI5" s="353"/>
      <c r="CJ5" s="353"/>
      <c r="CK5" s="353"/>
      <c r="CL5" s="353"/>
      <c r="CM5" s="353"/>
      <c r="CN5" s="353"/>
      <c r="CO5" s="353"/>
      <c r="CP5" s="353"/>
      <c r="CQ5" s="353"/>
      <c r="CR5" s="353"/>
      <c r="CS5" s="353"/>
      <c r="CT5" s="353"/>
      <c r="CU5" s="353"/>
      <c r="CV5" s="353"/>
      <c r="CW5" s="353"/>
      <c r="CX5" s="353"/>
      <c r="CY5" s="353"/>
      <c r="CZ5" s="353"/>
      <c r="DA5" s="353"/>
      <c r="DB5" s="353"/>
      <c r="DC5" s="353"/>
      <c r="DD5" s="353"/>
      <c r="DE5" s="353"/>
    </row>
    <row r="6" spans="1:109" s="253" customFormat="1" ht="13.2" x14ac:dyDescent="0.2">
      <c r="A6" s="353"/>
      <c r="B6" s="353"/>
      <c r="C6" s="353"/>
      <c r="D6" s="353"/>
      <c r="E6" s="353"/>
      <c r="F6" s="353"/>
      <c r="G6" s="353"/>
      <c r="H6" s="353"/>
      <c r="I6" s="353"/>
      <c r="J6" s="353"/>
      <c r="K6" s="353"/>
      <c r="L6" s="353"/>
      <c r="M6" s="353"/>
      <c r="N6" s="353"/>
      <c r="O6" s="353"/>
      <c r="P6" s="353"/>
      <c r="Q6" s="353"/>
      <c r="R6" s="353"/>
      <c r="S6" s="353"/>
      <c r="T6" s="353"/>
      <c r="U6" s="353"/>
      <c r="V6" s="353"/>
      <c r="W6" s="353"/>
      <c r="X6" s="353"/>
      <c r="Y6" s="353"/>
      <c r="Z6" s="353"/>
      <c r="AA6" s="353"/>
      <c r="AB6" s="353"/>
      <c r="AC6" s="353"/>
      <c r="AD6" s="353"/>
      <c r="AE6" s="353"/>
      <c r="AF6" s="353"/>
      <c r="AG6" s="353"/>
      <c r="AH6" s="353"/>
      <c r="AI6" s="353"/>
      <c r="AJ6" s="353"/>
      <c r="AK6" s="353"/>
      <c r="AL6" s="353"/>
      <c r="AM6" s="353"/>
      <c r="AN6" s="353"/>
      <c r="AO6" s="353"/>
      <c r="AP6" s="353"/>
      <c r="AQ6" s="353"/>
      <c r="AR6" s="353"/>
      <c r="AS6" s="353"/>
      <c r="AT6" s="353"/>
      <c r="AU6" s="353"/>
      <c r="AV6" s="353"/>
      <c r="AW6" s="353"/>
      <c r="AX6" s="353"/>
      <c r="AY6" s="353"/>
      <c r="AZ6" s="353"/>
      <c r="BA6" s="353"/>
      <c r="BB6" s="353"/>
      <c r="BC6" s="353"/>
      <c r="BD6" s="353"/>
      <c r="BE6" s="353"/>
      <c r="BF6" s="353"/>
      <c r="BG6" s="353"/>
      <c r="BH6" s="353"/>
      <c r="BI6" s="353"/>
      <c r="BJ6" s="353"/>
      <c r="BK6" s="353"/>
      <c r="BL6" s="353"/>
      <c r="BM6" s="353"/>
      <c r="BN6" s="353"/>
      <c r="BO6" s="353"/>
      <c r="BP6" s="353"/>
      <c r="BQ6" s="353"/>
      <c r="BR6" s="353"/>
      <c r="BS6" s="353"/>
      <c r="BT6" s="353"/>
      <c r="BU6" s="353"/>
      <c r="BV6" s="353"/>
      <c r="BW6" s="353"/>
      <c r="BX6" s="353"/>
      <c r="BY6" s="353"/>
      <c r="BZ6" s="353"/>
      <c r="CA6" s="353"/>
      <c r="CB6" s="353"/>
      <c r="CC6" s="353"/>
      <c r="CD6" s="353"/>
      <c r="CE6" s="353"/>
      <c r="CF6" s="353"/>
      <c r="CG6" s="353"/>
      <c r="CH6" s="353"/>
      <c r="CI6" s="353"/>
      <c r="CJ6" s="353"/>
      <c r="CK6" s="353"/>
      <c r="CL6" s="353"/>
      <c r="CM6" s="353"/>
      <c r="CN6" s="353"/>
      <c r="CO6" s="353"/>
      <c r="CP6" s="353"/>
      <c r="CQ6" s="353"/>
      <c r="CR6" s="353"/>
      <c r="CS6" s="353"/>
      <c r="CT6" s="353"/>
      <c r="CU6" s="353"/>
      <c r="CV6" s="353"/>
      <c r="CW6" s="353"/>
      <c r="CX6" s="353"/>
      <c r="CY6" s="353"/>
      <c r="CZ6" s="353"/>
      <c r="DA6" s="353"/>
      <c r="DB6" s="353"/>
      <c r="DC6" s="353"/>
      <c r="DD6" s="353"/>
      <c r="DE6" s="353"/>
    </row>
    <row r="7" spans="1:109" s="253" customFormat="1" ht="13.2" x14ac:dyDescent="0.2">
      <c r="A7" s="353"/>
      <c r="B7" s="353"/>
      <c r="C7" s="353"/>
      <c r="D7" s="353"/>
      <c r="E7" s="353"/>
      <c r="F7" s="353"/>
      <c r="G7" s="353"/>
      <c r="H7" s="353"/>
      <c r="I7" s="353"/>
      <c r="J7" s="353"/>
      <c r="K7" s="353"/>
      <c r="L7" s="353"/>
      <c r="M7" s="353"/>
      <c r="N7" s="353"/>
      <c r="O7" s="353"/>
      <c r="P7" s="353"/>
      <c r="Q7" s="353"/>
      <c r="R7" s="353"/>
      <c r="S7" s="353"/>
      <c r="T7" s="353"/>
      <c r="U7" s="353"/>
      <c r="V7" s="353"/>
      <c r="W7" s="353"/>
      <c r="X7" s="353"/>
      <c r="Y7" s="353"/>
      <c r="Z7" s="353"/>
      <c r="AA7" s="353"/>
      <c r="AB7" s="353"/>
      <c r="AC7" s="353"/>
      <c r="AD7" s="353"/>
      <c r="AE7" s="353"/>
      <c r="AF7" s="353"/>
      <c r="AG7" s="353"/>
      <c r="AH7" s="353"/>
      <c r="AI7" s="353"/>
      <c r="AJ7" s="353"/>
      <c r="AK7" s="353"/>
      <c r="AL7" s="353"/>
      <c r="AM7" s="353"/>
      <c r="AN7" s="353"/>
      <c r="AO7" s="353"/>
      <c r="AP7" s="353"/>
      <c r="AQ7" s="353"/>
      <c r="AR7" s="353"/>
      <c r="AS7" s="353"/>
      <c r="AT7" s="353"/>
      <c r="AU7" s="353"/>
      <c r="AV7" s="353"/>
      <c r="AW7" s="353"/>
      <c r="AX7" s="353"/>
      <c r="AY7" s="353"/>
      <c r="AZ7" s="353"/>
      <c r="BA7" s="353"/>
      <c r="BB7" s="353"/>
      <c r="BC7" s="353"/>
      <c r="BD7" s="353"/>
      <c r="BE7" s="353"/>
      <c r="BF7" s="353"/>
      <c r="BG7" s="353"/>
      <c r="BH7" s="353"/>
      <c r="BI7" s="353"/>
      <c r="BJ7" s="353"/>
      <c r="BK7" s="353"/>
      <c r="BL7" s="353"/>
      <c r="BM7" s="353"/>
      <c r="BN7" s="353"/>
      <c r="BO7" s="353"/>
      <c r="BP7" s="353"/>
      <c r="BQ7" s="353"/>
      <c r="BR7" s="353"/>
      <c r="BS7" s="353"/>
      <c r="BT7" s="353"/>
      <c r="BU7" s="353"/>
      <c r="BV7" s="353"/>
      <c r="BW7" s="353"/>
      <c r="BX7" s="353"/>
      <c r="BY7" s="353"/>
      <c r="BZ7" s="353"/>
      <c r="CA7" s="353"/>
      <c r="CB7" s="353"/>
      <c r="CC7" s="353"/>
      <c r="CD7" s="353"/>
      <c r="CE7" s="353"/>
      <c r="CF7" s="353"/>
      <c r="CG7" s="353"/>
      <c r="CH7" s="353"/>
      <c r="CI7" s="353"/>
      <c r="CJ7" s="353"/>
      <c r="CK7" s="353"/>
      <c r="CL7" s="353"/>
      <c r="CM7" s="353"/>
      <c r="CN7" s="353"/>
      <c r="CO7" s="353"/>
      <c r="CP7" s="353"/>
      <c r="CQ7" s="353"/>
      <c r="CR7" s="353"/>
      <c r="CS7" s="353"/>
      <c r="CT7" s="353"/>
      <c r="CU7" s="353"/>
      <c r="CV7" s="353"/>
      <c r="CW7" s="353"/>
      <c r="CX7" s="353"/>
      <c r="CY7" s="353"/>
      <c r="CZ7" s="353"/>
      <c r="DA7" s="353"/>
      <c r="DB7" s="353"/>
      <c r="DC7" s="353"/>
      <c r="DD7" s="353"/>
      <c r="DE7" s="353"/>
    </row>
    <row r="8" spans="1:109" s="253" customFormat="1" ht="13.2" x14ac:dyDescent="0.2">
      <c r="A8" s="353"/>
      <c r="B8" s="353"/>
      <c r="C8" s="353"/>
      <c r="D8" s="353"/>
      <c r="E8" s="353"/>
      <c r="F8" s="353"/>
      <c r="G8" s="353"/>
      <c r="H8" s="353"/>
      <c r="I8" s="353"/>
      <c r="J8" s="353"/>
      <c r="K8" s="353"/>
      <c r="L8" s="353"/>
      <c r="M8" s="353"/>
      <c r="N8" s="353"/>
      <c r="O8" s="353"/>
      <c r="P8" s="353"/>
      <c r="Q8" s="353"/>
      <c r="R8" s="353"/>
      <c r="S8" s="353"/>
      <c r="T8" s="353"/>
      <c r="U8" s="353"/>
      <c r="V8" s="353"/>
      <c r="W8" s="353"/>
      <c r="X8" s="353"/>
      <c r="Y8" s="353"/>
      <c r="Z8" s="353"/>
      <c r="AA8" s="353"/>
      <c r="AB8" s="353"/>
      <c r="AC8" s="353"/>
      <c r="AD8" s="353"/>
      <c r="AE8" s="353"/>
      <c r="AF8" s="353"/>
      <c r="AG8" s="353"/>
      <c r="AH8" s="353"/>
      <c r="AI8" s="353"/>
      <c r="AJ8" s="353"/>
      <c r="AK8" s="353"/>
      <c r="AL8" s="353"/>
      <c r="AM8" s="353"/>
      <c r="AN8" s="353"/>
      <c r="AO8" s="353"/>
      <c r="AP8" s="353"/>
      <c r="AQ8" s="353"/>
      <c r="AR8" s="353"/>
      <c r="AS8" s="353"/>
      <c r="AT8" s="353"/>
      <c r="AU8" s="353"/>
      <c r="AV8" s="353"/>
      <c r="AW8" s="353"/>
      <c r="AX8" s="353"/>
      <c r="AY8" s="353"/>
      <c r="AZ8" s="353"/>
      <c r="BA8" s="353"/>
      <c r="BB8" s="353"/>
      <c r="BC8" s="353"/>
      <c r="BD8" s="353"/>
      <c r="BE8" s="353"/>
      <c r="BF8" s="353"/>
      <c r="BG8" s="353"/>
      <c r="BH8" s="353"/>
      <c r="BI8" s="353"/>
      <c r="BJ8" s="353"/>
      <c r="BK8" s="353"/>
      <c r="BL8" s="353"/>
      <c r="BM8" s="353"/>
      <c r="BN8" s="353"/>
      <c r="BO8" s="353"/>
      <c r="BP8" s="353"/>
      <c r="BQ8" s="353"/>
      <c r="BR8" s="353"/>
      <c r="BS8" s="353"/>
      <c r="BT8" s="353"/>
      <c r="BU8" s="353"/>
      <c r="BV8" s="353"/>
      <c r="BW8" s="353"/>
      <c r="BX8" s="353"/>
      <c r="BY8" s="353"/>
      <c r="BZ8" s="353"/>
      <c r="CA8" s="353"/>
      <c r="CB8" s="353"/>
      <c r="CC8" s="353"/>
      <c r="CD8" s="353"/>
      <c r="CE8" s="353"/>
      <c r="CF8" s="353"/>
      <c r="CG8" s="353"/>
      <c r="CH8" s="353"/>
      <c r="CI8" s="353"/>
      <c r="CJ8" s="353"/>
      <c r="CK8" s="353"/>
      <c r="CL8" s="353"/>
      <c r="CM8" s="353"/>
      <c r="CN8" s="353"/>
      <c r="CO8" s="353"/>
      <c r="CP8" s="353"/>
      <c r="CQ8" s="353"/>
      <c r="CR8" s="353"/>
      <c r="CS8" s="353"/>
      <c r="CT8" s="353"/>
      <c r="CU8" s="353"/>
      <c r="CV8" s="353"/>
      <c r="CW8" s="353"/>
      <c r="CX8" s="353"/>
      <c r="CY8" s="353"/>
      <c r="CZ8" s="353"/>
      <c r="DA8" s="353"/>
      <c r="DB8" s="353"/>
      <c r="DC8" s="353"/>
      <c r="DD8" s="353"/>
      <c r="DE8" s="353"/>
    </row>
    <row r="9" spans="1:109" s="253" customFormat="1" ht="13.2" x14ac:dyDescent="0.2">
      <c r="A9" s="353"/>
      <c r="B9" s="353"/>
      <c r="C9" s="353"/>
      <c r="D9" s="353"/>
      <c r="E9" s="353"/>
      <c r="F9" s="353"/>
      <c r="G9" s="353"/>
      <c r="H9" s="353"/>
      <c r="I9" s="353"/>
      <c r="J9" s="353"/>
      <c r="K9" s="353"/>
      <c r="L9" s="353"/>
      <c r="M9" s="353"/>
      <c r="N9" s="353"/>
      <c r="O9" s="353"/>
      <c r="P9" s="353"/>
      <c r="Q9" s="353"/>
      <c r="R9" s="353"/>
      <c r="S9" s="353"/>
      <c r="T9" s="353"/>
      <c r="U9" s="353"/>
      <c r="V9" s="353"/>
      <c r="W9" s="353"/>
      <c r="X9" s="353"/>
      <c r="Y9" s="353"/>
      <c r="Z9" s="353"/>
      <c r="AA9" s="353"/>
      <c r="AB9" s="353"/>
      <c r="AC9" s="353"/>
      <c r="AD9" s="353"/>
      <c r="AE9" s="353"/>
      <c r="AF9" s="353"/>
      <c r="AG9" s="353"/>
      <c r="AH9" s="353"/>
      <c r="AI9" s="353"/>
      <c r="AJ9" s="353"/>
      <c r="AK9" s="353"/>
      <c r="AL9" s="353"/>
      <c r="AM9" s="353"/>
      <c r="AN9" s="353"/>
      <c r="AO9" s="353"/>
      <c r="AP9" s="353"/>
      <c r="AQ9" s="353"/>
      <c r="AR9" s="353"/>
      <c r="AS9" s="353"/>
      <c r="AT9" s="353"/>
      <c r="AU9" s="353"/>
      <c r="AV9" s="353"/>
      <c r="AW9" s="353"/>
      <c r="AX9" s="353"/>
      <c r="AY9" s="353"/>
      <c r="AZ9" s="353"/>
      <c r="BA9" s="353"/>
      <c r="BB9" s="353"/>
      <c r="BC9" s="353"/>
      <c r="BD9" s="353"/>
      <c r="BE9" s="353"/>
      <c r="BF9" s="353"/>
      <c r="BG9" s="353"/>
      <c r="BH9" s="353"/>
      <c r="BI9" s="353"/>
      <c r="BJ9" s="353"/>
      <c r="BK9" s="353"/>
      <c r="BL9" s="353"/>
      <c r="BM9" s="353"/>
      <c r="BN9" s="353"/>
      <c r="BO9" s="353"/>
      <c r="BP9" s="353"/>
      <c r="BQ9" s="353"/>
      <c r="BR9" s="353"/>
      <c r="BS9" s="353"/>
      <c r="BT9" s="353"/>
      <c r="BU9" s="353"/>
      <c r="BV9" s="353"/>
      <c r="BW9" s="353"/>
      <c r="BX9" s="353"/>
      <c r="BY9" s="353"/>
      <c r="BZ9" s="353"/>
      <c r="CA9" s="353"/>
      <c r="CB9" s="353"/>
      <c r="CC9" s="353"/>
      <c r="CD9" s="353"/>
      <c r="CE9" s="353"/>
      <c r="CF9" s="353"/>
      <c r="CG9" s="353"/>
      <c r="CH9" s="353"/>
      <c r="CI9" s="353"/>
      <c r="CJ9" s="353"/>
      <c r="CK9" s="353"/>
      <c r="CL9" s="353"/>
      <c r="CM9" s="353"/>
      <c r="CN9" s="353"/>
      <c r="CO9" s="353"/>
      <c r="CP9" s="353"/>
      <c r="CQ9" s="353"/>
      <c r="CR9" s="353"/>
      <c r="CS9" s="353"/>
      <c r="CT9" s="353"/>
      <c r="CU9" s="353"/>
      <c r="CV9" s="353"/>
      <c r="CW9" s="353"/>
      <c r="CX9" s="353"/>
      <c r="CY9" s="353"/>
      <c r="CZ9" s="353"/>
      <c r="DA9" s="353"/>
      <c r="DB9" s="353"/>
      <c r="DC9" s="353"/>
      <c r="DD9" s="353"/>
      <c r="DE9" s="353"/>
    </row>
    <row r="10" spans="1:109" s="253" customFormat="1" ht="13.2" x14ac:dyDescent="0.2">
      <c r="A10" s="353"/>
      <c r="B10" s="353"/>
      <c r="C10" s="353"/>
      <c r="D10" s="353"/>
      <c r="E10" s="353"/>
      <c r="F10" s="353"/>
      <c r="G10" s="353"/>
      <c r="H10" s="353"/>
      <c r="I10" s="353"/>
      <c r="J10" s="353"/>
      <c r="K10" s="353"/>
      <c r="L10" s="353"/>
      <c r="M10" s="353"/>
      <c r="N10" s="353"/>
      <c r="O10" s="353"/>
      <c r="P10" s="353"/>
      <c r="Q10" s="353"/>
      <c r="R10" s="353"/>
      <c r="S10" s="353"/>
      <c r="T10" s="353"/>
      <c r="U10" s="353"/>
      <c r="V10" s="353"/>
      <c r="W10" s="353"/>
      <c r="X10" s="353"/>
      <c r="Y10" s="353"/>
      <c r="Z10" s="353"/>
      <c r="AA10" s="353"/>
      <c r="AB10" s="353"/>
      <c r="AC10" s="353"/>
      <c r="AD10" s="353"/>
      <c r="AE10" s="353"/>
      <c r="AF10" s="353"/>
      <c r="AG10" s="353"/>
      <c r="AH10" s="353"/>
      <c r="AI10" s="353"/>
      <c r="AJ10" s="353"/>
      <c r="AK10" s="353"/>
      <c r="AL10" s="353"/>
      <c r="AM10" s="353"/>
      <c r="AN10" s="353"/>
      <c r="AO10" s="353"/>
      <c r="AP10" s="353"/>
      <c r="AQ10" s="353"/>
      <c r="AR10" s="353"/>
      <c r="AS10" s="353"/>
      <c r="AT10" s="353"/>
      <c r="AU10" s="353"/>
      <c r="AV10" s="353"/>
      <c r="AW10" s="353"/>
      <c r="AX10" s="353"/>
      <c r="AY10" s="353"/>
      <c r="AZ10" s="353"/>
      <c r="BA10" s="353"/>
      <c r="BB10" s="353"/>
      <c r="BC10" s="353"/>
      <c r="BD10" s="353"/>
      <c r="BE10" s="353"/>
      <c r="BF10" s="353"/>
      <c r="BG10" s="353"/>
      <c r="BH10" s="353"/>
      <c r="BI10" s="353"/>
      <c r="BJ10" s="353"/>
      <c r="BK10" s="353"/>
      <c r="BL10" s="353"/>
      <c r="BM10" s="353"/>
      <c r="BN10" s="353"/>
      <c r="BO10" s="353"/>
      <c r="BP10" s="353"/>
      <c r="BQ10" s="353"/>
      <c r="BR10" s="353"/>
      <c r="BS10" s="353"/>
      <c r="BT10" s="353"/>
      <c r="BU10" s="353"/>
      <c r="BV10" s="353"/>
      <c r="BW10" s="353"/>
      <c r="BX10" s="353"/>
      <c r="BY10" s="353"/>
      <c r="BZ10" s="353"/>
      <c r="CA10" s="353"/>
      <c r="CB10" s="353"/>
      <c r="CC10" s="353"/>
      <c r="CD10" s="353"/>
      <c r="CE10" s="353"/>
      <c r="CF10" s="353"/>
      <c r="CG10" s="353"/>
      <c r="CH10" s="353"/>
      <c r="CI10" s="353"/>
      <c r="CJ10" s="353"/>
      <c r="CK10" s="353"/>
      <c r="CL10" s="353"/>
      <c r="CM10" s="353"/>
      <c r="CN10" s="353"/>
      <c r="CO10" s="353"/>
      <c r="CP10" s="353"/>
      <c r="CQ10" s="353"/>
      <c r="CR10" s="353"/>
      <c r="CS10" s="353"/>
      <c r="CT10" s="353"/>
      <c r="CU10" s="353"/>
      <c r="CV10" s="353"/>
      <c r="CW10" s="353"/>
      <c r="CX10" s="353"/>
      <c r="CY10" s="353"/>
      <c r="CZ10" s="353"/>
      <c r="DA10" s="353"/>
      <c r="DB10" s="353"/>
      <c r="DC10" s="353"/>
      <c r="DD10" s="353"/>
      <c r="DE10" s="353"/>
    </row>
    <row r="11" spans="1:109" s="253" customFormat="1" ht="13.2" x14ac:dyDescent="0.2">
      <c r="A11" s="353"/>
      <c r="B11" s="353"/>
      <c r="C11" s="353"/>
      <c r="D11" s="353"/>
      <c r="E11" s="353"/>
      <c r="F11" s="353"/>
      <c r="G11" s="353"/>
      <c r="H11" s="353"/>
      <c r="I11" s="353"/>
      <c r="J11" s="353"/>
      <c r="K11" s="353"/>
      <c r="L11" s="353"/>
      <c r="M11" s="353"/>
      <c r="N11" s="353"/>
      <c r="O11" s="353"/>
      <c r="P11" s="353"/>
      <c r="Q11" s="353"/>
      <c r="R11" s="353"/>
      <c r="S11" s="353"/>
      <c r="T11" s="353"/>
      <c r="U11" s="353"/>
      <c r="V11" s="353"/>
      <c r="W11" s="353"/>
      <c r="X11" s="353"/>
      <c r="Y11" s="353"/>
      <c r="Z11" s="353"/>
      <c r="AA11" s="353"/>
      <c r="AB11" s="353"/>
      <c r="AC11" s="353"/>
      <c r="AD11" s="353"/>
      <c r="AE11" s="353"/>
      <c r="AF11" s="353"/>
      <c r="AG11" s="353"/>
      <c r="AH11" s="353"/>
      <c r="AI11" s="353"/>
      <c r="AJ11" s="353"/>
      <c r="AK11" s="353"/>
      <c r="AL11" s="353"/>
      <c r="AM11" s="353"/>
      <c r="AN11" s="353"/>
      <c r="AO11" s="353"/>
      <c r="AP11" s="353"/>
      <c r="AQ11" s="353"/>
      <c r="AR11" s="353"/>
      <c r="AS11" s="353"/>
      <c r="AT11" s="353"/>
      <c r="AU11" s="353"/>
      <c r="AV11" s="353"/>
      <c r="AW11" s="353"/>
      <c r="AX11" s="353"/>
      <c r="AY11" s="353"/>
      <c r="AZ11" s="353"/>
      <c r="BA11" s="353"/>
      <c r="BB11" s="353"/>
      <c r="BC11" s="353"/>
      <c r="BD11" s="353"/>
      <c r="BE11" s="353"/>
      <c r="BF11" s="353"/>
      <c r="BG11" s="353"/>
      <c r="BH11" s="353"/>
      <c r="BI11" s="353"/>
      <c r="BJ11" s="353"/>
      <c r="BK11" s="353"/>
      <c r="BL11" s="353"/>
      <c r="BM11" s="353"/>
      <c r="BN11" s="353"/>
      <c r="BO11" s="353"/>
      <c r="BP11" s="353"/>
      <c r="BQ11" s="353"/>
      <c r="BR11" s="353"/>
      <c r="BS11" s="353"/>
      <c r="BT11" s="353"/>
      <c r="BU11" s="353"/>
      <c r="BV11" s="353"/>
      <c r="BW11" s="353"/>
      <c r="BX11" s="353"/>
      <c r="BY11" s="353"/>
      <c r="BZ11" s="353"/>
      <c r="CA11" s="353"/>
      <c r="CB11" s="353"/>
      <c r="CC11" s="353"/>
      <c r="CD11" s="353"/>
      <c r="CE11" s="353"/>
      <c r="CF11" s="353"/>
      <c r="CG11" s="353"/>
      <c r="CH11" s="353"/>
      <c r="CI11" s="353"/>
      <c r="CJ11" s="353"/>
      <c r="CK11" s="353"/>
      <c r="CL11" s="353"/>
      <c r="CM11" s="353"/>
      <c r="CN11" s="353"/>
      <c r="CO11" s="353"/>
      <c r="CP11" s="353"/>
      <c r="CQ11" s="353"/>
      <c r="CR11" s="353"/>
      <c r="CS11" s="353"/>
      <c r="CT11" s="353"/>
      <c r="CU11" s="353"/>
      <c r="CV11" s="353"/>
      <c r="CW11" s="353"/>
      <c r="CX11" s="353"/>
      <c r="CY11" s="353"/>
      <c r="CZ11" s="353"/>
      <c r="DA11" s="353"/>
      <c r="DB11" s="353"/>
      <c r="DC11" s="353"/>
      <c r="DD11" s="353"/>
      <c r="DE11" s="353"/>
    </row>
    <row r="12" spans="1:109" s="253" customFormat="1" ht="13.2" x14ac:dyDescent="0.2">
      <c r="A12" s="353"/>
      <c r="B12" s="353"/>
      <c r="C12" s="353"/>
      <c r="D12" s="353"/>
      <c r="E12" s="353"/>
      <c r="F12" s="353"/>
      <c r="G12" s="353"/>
      <c r="H12" s="353"/>
      <c r="I12" s="353"/>
      <c r="J12" s="353"/>
      <c r="K12" s="353"/>
      <c r="L12" s="353"/>
      <c r="M12" s="353"/>
      <c r="N12" s="353"/>
      <c r="O12" s="353"/>
      <c r="P12" s="353"/>
      <c r="Q12" s="353"/>
      <c r="R12" s="353"/>
      <c r="S12" s="353"/>
      <c r="T12" s="353"/>
      <c r="U12" s="353"/>
      <c r="V12" s="353"/>
      <c r="W12" s="353"/>
      <c r="X12" s="353"/>
      <c r="Y12" s="353"/>
      <c r="Z12" s="353"/>
      <c r="AA12" s="353"/>
      <c r="AB12" s="353"/>
      <c r="AC12" s="353"/>
      <c r="AD12" s="353"/>
      <c r="AE12" s="353"/>
      <c r="AF12" s="353"/>
      <c r="AG12" s="353"/>
      <c r="AH12" s="353"/>
      <c r="AI12" s="353"/>
      <c r="AJ12" s="353"/>
      <c r="AK12" s="353"/>
      <c r="AL12" s="353"/>
      <c r="AM12" s="353"/>
      <c r="AN12" s="353"/>
      <c r="AO12" s="353"/>
      <c r="AP12" s="353"/>
      <c r="AQ12" s="353"/>
      <c r="AR12" s="353"/>
      <c r="AS12" s="353"/>
      <c r="AT12" s="353"/>
      <c r="AU12" s="353"/>
      <c r="AV12" s="353"/>
      <c r="AW12" s="353"/>
      <c r="AX12" s="353"/>
      <c r="AY12" s="353"/>
      <c r="AZ12" s="353"/>
      <c r="BA12" s="353"/>
      <c r="BB12" s="353"/>
      <c r="BC12" s="353"/>
      <c r="BD12" s="353"/>
      <c r="BE12" s="353"/>
      <c r="BF12" s="353"/>
      <c r="BG12" s="353"/>
      <c r="BH12" s="353"/>
      <c r="BI12" s="353"/>
      <c r="BJ12" s="353"/>
      <c r="BK12" s="353"/>
      <c r="BL12" s="353"/>
      <c r="BM12" s="353"/>
      <c r="BN12" s="353"/>
      <c r="BO12" s="353"/>
      <c r="BP12" s="353"/>
      <c r="BQ12" s="353"/>
      <c r="BR12" s="353"/>
      <c r="BS12" s="353"/>
      <c r="BT12" s="353"/>
      <c r="BU12" s="353"/>
      <c r="BV12" s="353"/>
      <c r="BW12" s="353"/>
      <c r="BX12" s="353"/>
      <c r="BY12" s="353"/>
      <c r="BZ12" s="353"/>
      <c r="CA12" s="353"/>
      <c r="CB12" s="353"/>
      <c r="CC12" s="353"/>
      <c r="CD12" s="353"/>
      <c r="CE12" s="353"/>
      <c r="CF12" s="353"/>
      <c r="CG12" s="353"/>
      <c r="CH12" s="353"/>
      <c r="CI12" s="353"/>
      <c r="CJ12" s="353"/>
      <c r="CK12" s="353"/>
      <c r="CL12" s="353"/>
      <c r="CM12" s="353"/>
      <c r="CN12" s="353"/>
      <c r="CO12" s="353"/>
      <c r="CP12" s="353"/>
      <c r="CQ12" s="353"/>
      <c r="CR12" s="353"/>
      <c r="CS12" s="353"/>
      <c r="CT12" s="353"/>
      <c r="CU12" s="353"/>
      <c r="CV12" s="353"/>
      <c r="CW12" s="353"/>
      <c r="CX12" s="353"/>
      <c r="CY12" s="353"/>
      <c r="CZ12" s="353"/>
      <c r="DA12" s="353"/>
      <c r="DB12" s="353"/>
      <c r="DC12" s="353"/>
      <c r="DD12" s="353"/>
      <c r="DE12" s="353"/>
    </row>
    <row r="13" spans="1:109" s="253" customFormat="1" ht="13.2" x14ac:dyDescent="0.2">
      <c r="A13" s="353"/>
      <c r="B13" s="353"/>
      <c r="C13" s="353"/>
      <c r="D13" s="353"/>
      <c r="E13" s="353"/>
      <c r="F13" s="353"/>
      <c r="G13" s="353"/>
      <c r="H13" s="353"/>
      <c r="I13" s="353"/>
      <c r="J13" s="353"/>
      <c r="K13" s="353"/>
      <c r="L13" s="353"/>
      <c r="M13" s="353"/>
      <c r="N13" s="353"/>
      <c r="O13" s="353"/>
      <c r="P13" s="353"/>
      <c r="Q13" s="353"/>
      <c r="R13" s="353"/>
      <c r="S13" s="353"/>
      <c r="T13" s="353"/>
      <c r="U13" s="353"/>
      <c r="V13" s="353"/>
      <c r="W13" s="353"/>
      <c r="X13" s="353"/>
      <c r="Y13" s="353"/>
      <c r="Z13" s="353"/>
      <c r="AA13" s="353"/>
      <c r="AB13" s="353"/>
      <c r="AC13" s="353"/>
      <c r="AD13" s="353"/>
      <c r="AE13" s="353"/>
      <c r="AF13" s="353"/>
      <c r="AG13" s="353"/>
      <c r="AH13" s="353"/>
      <c r="AI13" s="353"/>
      <c r="AJ13" s="353"/>
      <c r="AK13" s="353"/>
      <c r="AL13" s="353"/>
      <c r="AM13" s="353"/>
      <c r="AN13" s="353"/>
      <c r="AO13" s="353"/>
      <c r="AP13" s="353"/>
      <c r="AQ13" s="353"/>
      <c r="AR13" s="353"/>
      <c r="AS13" s="353"/>
      <c r="AT13" s="353"/>
      <c r="AU13" s="353"/>
      <c r="AV13" s="353"/>
      <c r="AW13" s="353"/>
      <c r="AX13" s="353"/>
      <c r="AY13" s="353"/>
      <c r="AZ13" s="353"/>
      <c r="BA13" s="353"/>
      <c r="BB13" s="353"/>
      <c r="BC13" s="353"/>
      <c r="BD13" s="353"/>
      <c r="BE13" s="353"/>
      <c r="BF13" s="353"/>
      <c r="BG13" s="353"/>
      <c r="BH13" s="353"/>
      <c r="BI13" s="353"/>
      <c r="BJ13" s="353"/>
      <c r="BK13" s="353"/>
      <c r="BL13" s="353"/>
      <c r="BM13" s="353"/>
      <c r="BN13" s="353"/>
      <c r="BO13" s="353"/>
      <c r="BP13" s="353"/>
      <c r="BQ13" s="353"/>
      <c r="BR13" s="353"/>
      <c r="BS13" s="353"/>
      <c r="BT13" s="353"/>
      <c r="BU13" s="353"/>
      <c r="BV13" s="353"/>
      <c r="BW13" s="353"/>
      <c r="BX13" s="353"/>
      <c r="BY13" s="353"/>
      <c r="BZ13" s="353"/>
      <c r="CA13" s="353"/>
      <c r="CB13" s="353"/>
      <c r="CC13" s="353"/>
      <c r="CD13" s="353"/>
      <c r="CE13" s="353"/>
      <c r="CF13" s="353"/>
      <c r="CG13" s="353"/>
      <c r="CH13" s="353"/>
      <c r="CI13" s="353"/>
      <c r="CJ13" s="353"/>
      <c r="CK13" s="353"/>
      <c r="CL13" s="353"/>
      <c r="CM13" s="353"/>
      <c r="CN13" s="353"/>
      <c r="CO13" s="353"/>
      <c r="CP13" s="353"/>
      <c r="CQ13" s="353"/>
      <c r="CR13" s="353"/>
      <c r="CS13" s="353"/>
      <c r="CT13" s="353"/>
      <c r="CU13" s="353"/>
      <c r="CV13" s="353"/>
      <c r="CW13" s="353"/>
      <c r="CX13" s="353"/>
      <c r="CY13" s="353"/>
      <c r="CZ13" s="353"/>
      <c r="DA13" s="353"/>
      <c r="DB13" s="353"/>
      <c r="DC13" s="353"/>
      <c r="DD13" s="353"/>
      <c r="DE13" s="353"/>
    </row>
    <row r="14" spans="1:109" s="253" customFormat="1" ht="13.2" x14ac:dyDescent="0.2">
      <c r="A14" s="353"/>
      <c r="B14" s="353"/>
      <c r="C14" s="353"/>
      <c r="D14" s="353"/>
      <c r="E14" s="353"/>
      <c r="F14" s="353"/>
      <c r="G14" s="353"/>
      <c r="H14" s="353"/>
      <c r="I14" s="353"/>
      <c r="J14" s="353"/>
      <c r="K14" s="353"/>
      <c r="L14" s="353"/>
      <c r="M14" s="353"/>
      <c r="N14" s="353"/>
      <c r="O14" s="353"/>
      <c r="P14" s="353"/>
      <c r="Q14" s="353"/>
      <c r="R14" s="353"/>
      <c r="S14" s="353"/>
      <c r="T14" s="353"/>
      <c r="U14" s="353"/>
      <c r="V14" s="353"/>
      <c r="W14" s="353"/>
      <c r="X14" s="353"/>
      <c r="Y14" s="353"/>
      <c r="Z14" s="353"/>
      <c r="AA14" s="353"/>
      <c r="AB14" s="353"/>
      <c r="AC14" s="353"/>
      <c r="AD14" s="353"/>
      <c r="AE14" s="353"/>
      <c r="AF14" s="353"/>
      <c r="AG14" s="353"/>
      <c r="AH14" s="353"/>
      <c r="AI14" s="353"/>
      <c r="AJ14" s="353"/>
      <c r="AK14" s="353"/>
      <c r="AL14" s="353"/>
      <c r="AM14" s="353"/>
      <c r="AN14" s="353"/>
      <c r="AO14" s="353"/>
      <c r="AP14" s="353"/>
      <c r="AQ14" s="353"/>
      <c r="AR14" s="353"/>
      <c r="AS14" s="353"/>
      <c r="AT14" s="353"/>
      <c r="AU14" s="353"/>
      <c r="AV14" s="353"/>
      <c r="AW14" s="353"/>
      <c r="AX14" s="353"/>
      <c r="AY14" s="353"/>
      <c r="AZ14" s="353"/>
      <c r="BA14" s="353"/>
      <c r="BB14" s="353"/>
      <c r="BC14" s="353"/>
      <c r="BD14" s="353"/>
      <c r="BE14" s="353"/>
      <c r="BF14" s="353"/>
      <c r="BG14" s="353"/>
      <c r="BH14" s="353"/>
      <c r="BI14" s="353"/>
      <c r="BJ14" s="353"/>
      <c r="BK14" s="353"/>
      <c r="BL14" s="353"/>
      <c r="BM14" s="353"/>
      <c r="BN14" s="353"/>
      <c r="BO14" s="353"/>
      <c r="BP14" s="353"/>
      <c r="BQ14" s="353"/>
      <c r="BR14" s="353"/>
      <c r="BS14" s="353"/>
      <c r="BT14" s="353"/>
      <c r="BU14" s="353"/>
      <c r="BV14" s="353"/>
      <c r="BW14" s="353"/>
      <c r="BX14" s="353"/>
      <c r="BY14" s="353"/>
      <c r="BZ14" s="353"/>
      <c r="CA14" s="353"/>
      <c r="CB14" s="353"/>
      <c r="CC14" s="353"/>
      <c r="CD14" s="353"/>
      <c r="CE14" s="353"/>
      <c r="CF14" s="353"/>
      <c r="CG14" s="353"/>
      <c r="CH14" s="353"/>
      <c r="CI14" s="353"/>
      <c r="CJ14" s="353"/>
      <c r="CK14" s="353"/>
      <c r="CL14" s="353"/>
      <c r="CM14" s="353"/>
      <c r="CN14" s="353"/>
      <c r="CO14" s="353"/>
      <c r="CP14" s="353"/>
      <c r="CQ14" s="353"/>
      <c r="CR14" s="353"/>
      <c r="CS14" s="353"/>
      <c r="CT14" s="353"/>
      <c r="CU14" s="353"/>
      <c r="CV14" s="353"/>
      <c r="CW14" s="353"/>
      <c r="CX14" s="353"/>
      <c r="CY14" s="353"/>
      <c r="CZ14" s="353"/>
      <c r="DA14" s="353"/>
      <c r="DB14" s="353"/>
      <c r="DC14" s="353"/>
      <c r="DD14" s="353"/>
      <c r="DE14" s="353"/>
    </row>
    <row r="15" spans="1:109" s="253" customFormat="1" ht="13.2" x14ac:dyDescent="0.2">
      <c r="A15" s="255"/>
      <c r="B15" s="353"/>
      <c r="C15" s="353"/>
      <c r="D15" s="353"/>
      <c r="E15" s="353"/>
      <c r="F15" s="353"/>
      <c r="G15" s="353"/>
      <c r="H15" s="353"/>
      <c r="I15" s="353"/>
      <c r="J15" s="353"/>
      <c r="K15" s="353"/>
      <c r="L15" s="353"/>
      <c r="M15" s="353"/>
      <c r="N15" s="353"/>
      <c r="O15" s="353"/>
      <c r="P15" s="353"/>
      <c r="Q15" s="353"/>
      <c r="R15" s="353"/>
      <c r="S15" s="353"/>
      <c r="T15" s="353"/>
      <c r="U15" s="353"/>
      <c r="V15" s="353"/>
      <c r="W15" s="353"/>
      <c r="X15" s="353"/>
      <c r="Y15" s="353"/>
      <c r="Z15" s="353"/>
      <c r="AA15" s="353"/>
      <c r="AB15" s="353"/>
      <c r="AC15" s="353"/>
      <c r="AD15" s="353"/>
      <c r="AE15" s="353"/>
      <c r="AF15" s="353"/>
      <c r="AG15" s="353"/>
      <c r="AH15" s="353"/>
      <c r="AI15" s="353"/>
      <c r="AJ15" s="353"/>
      <c r="AK15" s="353"/>
      <c r="AL15" s="353"/>
      <c r="AM15" s="353"/>
      <c r="AN15" s="353"/>
      <c r="AO15" s="353"/>
      <c r="AP15" s="353"/>
      <c r="AQ15" s="353"/>
      <c r="AR15" s="353"/>
      <c r="AS15" s="353"/>
      <c r="AT15" s="353"/>
      <c r="AU15" s="353"/>
      <c r="AV15" s="353"/>
      <c r="AW15" s="353"/>
      <c r="AX15" s="353"/>
      <c r="AY15" s="353"/>
      <c r="AZ15" s="353"/>
      <c r="BA15" s="353"/>
      <c r="BB15" s="353"/>
      <c r="BC15" s="353"/>
      <c r="BD15" s="353"/>
      <c r="BE15" s="353"/>
      <c r="BF15" s="353"/>
      <c r="BG15" s="353"/>
      <c r="BH15" s="353"/>
      <c r="BI15" s="353"/>
      <c r="BJ15" s="353"/>
      <c r="BK15" s="353"/>
      <c r="BL15" s="353"/>
      <c r="BM15" s="353"/>
      <c r="BN15" s="353"/>
      <c r="BO15" s="353"/>
      <c r="BP15" s="353"/>
      <c r="BQ15" s="353"/>
      <c r="BR15" s="353"/>
      <c r="BS15" s="353"/>
      <c r="BT15" s="353"/>
      <c r="BU15" s="353"/>
      <c r="BV15" s="353"/>
      <c r="BW15" s="353"/>
      <c r="BX15" s="353"/>
      <c r="BY15" s="353"/>
      <c r="BZ15" s="353"/>
      <c r="CA15" s="353"/>
      <c r="CB15" s="353"/>
      <c r="CC15" s="353"/>
      <c r="CD15" s="353"/>
      <c r="CE15" s="353"/>
      <c r="CF15" s="353"/>
      <c r="CG15" s="353"/>
      <c r="CH15" s="353"/>
      <c r="CI15" s="353"/>
      <c r="CJ15" s="353"/>
      <c r="CK15" s="353"/>
      <c r="CL15" s="353"/>
      <c r="CM15" s="353"/>
      <c r="CN15" s="353"/>
      <c r="CO15" s="353"/>
      <c r="CP15" s="353"/>
      <c r="CQ15" s="353"/>
      <c r="CR15" s="353"/>
      <c r="CS15" s="353"/>
      <c r="CT15" s="353"/>
      <c r="CU15" s="353"/>
      <c r="CV15" s="353"/>
      <c r="CW15" s="353"/>
      <c r="CX15" s="353"/>
      <c r="CY15" s="353"/>
      <c r="CZ15" s="353"/>
      <c r="DA15" s="353"/>
      <c r="DB15" s="353"/>
      <c r="DC15" s="353"/>
      <c r="DD15" s="353"/>
      <c r="DE15" s="353"/>
    </row>
    <row r="16" spans="1:109" s="253" customFormat="1" ht="13.2" x14ac:dyDescent="0.2">
      <c r="A16" s="255"/>
      <c r="B16" s="353"/>
      <c r="C16" s="353"/>
      <c r="D16" s="353"/>
      <c r="E16" s="353"/>
      <c r="F16" s="353"/>
      <c r="G16" s="353"/>
      <c r="H16" s="353"/>
      <c r="I16" s="353"/>
      <c r="J16" s="353"/>
      <c r="K16" s="353"/>
      <c r="L16" s="353"/>
      <c r="M16" s="353"/>
      <c r="N16" s="353"/>
      <c r="O16" s="353"/>
      <c r="P16" s="353"/>
      <c r="Q16" s="353"/>
      <c r="R16" s="353"/>
      <c r="S16" s="353"/>
      <c r="T16" s="353"/>
      <c r="U16" s="353"/>
      <c r="V16" s="353"/>
      <c r="W16" s="353"/>
      <c r="X16" s="353"/>
      <c r="Y16" s="353"/>
      <c r="Z16" s="353"/>
      <c r="AA16" s="353"/>
      <c r="AB16" s="353"/>
      <c r="AC16" s="353"/>
      <c r="AD16" s="353"/>
      <c r="AE16" s="353"/>
      <c r="AF16" s="353"/>
      <c r="AG16" s="353"/>
      <c r="AH16" s="353"/>
      <c r="AI16" s="353"/>
      <c r="AJ16" s="353"/>
      <c r="AK16" s="353"/>
      <c r="AL16" s="353"/>
      <c r="AM16" s="353"/>
      <c r="AN16" s="353"/>
      <c r="AO16" s="353"/>
      <c r="AP16" s="353"/>
      <c r="AQ16" s="353"/>
      <c r="AR16" s="353"/>
      <c r="AS16" s="353"/>
      <c r="AT16" s="353"/>
      <c r="AU16" s="353"/>
      <c r="AV16" s="353"/>
      <c r="AW16" s="353"/>
      <c r="AX16" s="353"/>
      <c r="AY16" s="353"/>
      <c r="AZ16" s="353"/>
      <c r="BA16" s="353"/>
      <c r="BB16" s="353"/>
      <c r="BC16" s="353"/>
      <c r="BD16" s="353"/>
      <c r="BE16" s="353"/>
      <c r="BF16" s="353"/>
      <c r="BG16" s="353"/>
      <c r="BH16" s="353"/>
      <c r="BI16" s="353"/>
      <c r="BJ16" s="353"/>
      <c r="BK16" s="353"/>
      <c r="BL16" s="353"/>
      <c r="BM16" s="353"/>
      <c r="BN16" s="353"/>
      <c r="BO16" s="353"/>
      <c r="BP16" s="353"/>
      <c r="BQ16" s="353"/>
      <c r="BR16" s="353"/>
      <c r="BS16" s="353"/>
      <c r="BT16" s="353"/>
      <c r="BU16" s="353"/>
      <c r="BV16" s="353"/>
      <c r="BW16" s="353"/>
      <c r="BX16" s="353"/>
      <c r="BY16" s="353"/>
      <c r="BZ16" s="353"/>
      <c r="CA16" s="353"/>
      <c r="CB16" s="353"/>
      <c r="CC16" s="353"/>
      <c r="CD16" s="353"/>
      <c r="CE16" s="353"/>
      <c r="CF16" s="353"/>
      <c r="CG16" s="353"/>
      <c r="CH16" s="353"/>
      <c r="CI16" s="353"/>
      <c r="CJ16" s="353"/>
      <c r="CK16" s="353"/>
      <c r="CL16" s="353"/>
      <c r="CM16" s="353"/>
      <c r="CN16" s="353"/>
      <c r="CO16" s="353"/>
      <c r="CP16" s="353"/>
      <c r="CQ16" s="353"/>
      <c r="CR16" s="353"/>
      <c r="CS16" s="353"/>
      <c r="CT16" s="353"/>
      <c r="CU16" s="353"/>
      <c r="CV16" s="353"/>
      <c r="CW16" s="353"/>
      <c r="CX16" s="353"/>
      <c r="CY16" s="353"/>
      <c r="CZ16" s="353"/>
      <c r="DA16" s="353"/>
      <c r="DB16" s="353"/>
      <c r="DC16" s="353"/>
      <c r="DD16" s="353"/>
      <c r="DE16" s="353"/>
    </row>
    <row r="17" spans="1:109" s="253" customFormat="1" ht="13.2" x14ac:dyDescent="0.2">
      <c r="A17" s="255"/>
      <c r="B17" s="353"/>
      <c r="C17" s="353"/>
      <c r="D17" s="353"/>
      <c r="E17" s="353"/>
      <c r="F17" s="353"/>
      <c r="G17" s="353"/>
      <c r="H17" s="353"/>
      <c r="I17" s="353"/>
      <c r="J17" s="353"/>
      <c r="K17" s="353"/>
      <c r="L17" s="353"/>
      <c r="M17" s="353"/>
      <c r="N17" s="353"/>
      <c r="O17" s="353"/>
      <c r="P17" s="353"/>
      <c r="Q17" s="353"/>
      <c r="R17" s="353"/>
      <c r="S17" s="353"/>
      <c r="T17" s="353"/>
      <c r="U17" s="353"/>
      <c r="V17" s="353"/>
      <c r="W17" s="353"/>
      <c r="X17" s="353"/>
      <c r="Y17" s="353"/>
      <c r="Z17" s="353"/>
      <c r="AA17" s="353"/>
      <c r="AB17" s="353"/>
      <c r="AC17" s="353"/>
      <c r="AD17" s="353"/>
      <c r="AE17" s="353"/>
      <c r="AF17" s="353"/>
      <c r="AG17" s="353"/>
      <c r="AH17" s="353"/>
      <c r="AI17" s="353"/>
      <c r="AJ17" s="353"/>
      <c r="AK17" s="353"/>
      <c r="AL17" s="353"/>
      <c r="AM17" s="353"/>
      <c r="AN17" s="353"/>
      <c r="AO17" s="353"/>
      <c r="AP17" s="353"/>
      <c r="AQ17" s="353"/>
      <c r="AR17" s="353"/>
      <c r="AS17" s="353"/>
      <c r="AT17" s="353"/>
      <c r="AU17" s="353"/>
      <c r="AV17" s="353"/>
      <c r="AW17" s="353"/>
      <c r="AX17" s="353"/>
      <c r="AY17" s="353"/>
      <c r="AZ17" s="353"/>
      <c r="BA17" s="353"/>
      <c r="BB17" s="353"/>
      <c r="BC17" s="353"/>
      <c r="BD17" s="353"/>
      <c r="BE17" s="353"/>
      <c r="BF17" s="353"/>
      <c r="BG17" s="353"/>
      <c r="BH17" s="353"/>
      <c r="BI17" s="353"/>
      <c r="BJ17" s="353"/>
      <c r="BK17" s="353"/>
      <c r="BL17" s="353"/>
      <c r="BM17" s="353"/>
      <c r="BN17" s="353"/>
      <c r="BO17" s="353"/>
      <c r="BP17" s="353"/>
      <c r="BQ17" s="353"/>
      <c r="BR17" s="353"/>
      <c r="BS17" s="353"/>
      <c r="BT17" s="353"/>
      <c r="BU17" s="353"/>
      <c r="BV17" s="353"/>
      <c r="BW17" s="353"/>
      <c r="BX17" s="353"/>
      <c r="BY17" s="353"/>
      <c r="BZ17" s="353"/>
      <c r="CA17" s="353"/>
      <c r="CB17" s="353"/>
      <c r="CC17" s="353"/>
      <c r="CD17" s="353"/>
      <c r="CE17" s="353"/>
      <c r="CF17" s="353"/>
      <c r="CG17" s="353"/>
      <c r="CH17" s="353"/>
      <c r="CI17" s="353"/>
      <c r="CJ17" s="353"/>
      <c r="CK17" s="353"/>
      <c r="CL17" s="353"/>
      <c r="CM17" s="353"/>
      <c r="CN17" s="353"/>
      <c r="CO17" s="353"/>
      <c r="CP17" s="353"/>
      <c r="CQ17" s="353"/>
      <c r="CR17" s="353"/>
      <c r="CS17" s="353"/>
      <c r="CT17" s="353"/>
      <c r="CU17" s="353"/>
      <c r="CV17" s="353"/>
      <c r="CW17" s="353"/>
      <c r="CX17" s="353"/>
      <c r="CY17" s="353"/>
      <c r="CZ17" s="353"/>
      <c r="DA17" s="353"/>
      <c r="DB17" s="353"/>
      <c r="DC17" s="353"/>
      <c r="DD17" s="353"/>
      <c r="DE17" s="353"/>
    </row>
    <row r="18" spans="1:109" s="253" customFormat="1" ht="13.2" x14ac:dyDescent="0.2">
      <c r="A18" s="255"/>
      <c r="B18" s="353"/>
      <c r="C18" s="353"/>
      <c r="D18" s="353"/>
      <c r="E18" s="353"/>
      <c r="F18" s="353"/>
      <c r="G18" s="353"/>
      <c r="H18" s="353"/>
      <c r="I18" s="353"/>
      <c r="J18" s="353"/>
      <c r="K18" s="353"/>
      <c r="L18" s="353"/>
      <c r="M18" s="353"/>
      <c r="N18" s="353"/>
      <c r="O18" s="353"/>
      <c r="P18" s="353"/>
      <c r="Q18" s="353"/>
      <c r="R18" s="353"/>
      <c r="S18" s="353"/>
      <c r="T18" s="353"/>
      <c r="U18" s="353"/>
      <c r="V18" s="353"/>
      <c r="W18" s="353"/>
      <c r="X18" s="353"/>
      <c r="Y18" s="353"/>
      <c r="Z18" s="353"/>
      <c r="AA18" s="353"/>
      <c r="AB18" s="353"/>
      <c r="AC18" s="353"/>
      <c r="AD18" s="353"/>
      <c r="AE18" s="353"/>
      <c r="AF18" s="353"/>
      <c r="AG18" s="353"/>
      <c r="AH18" s="353"/>
      <c r="AI18" s="353"/>
      <c r="AJ18" s="353"/>
      <c r="AK18" s="353"/>
      <c r="AL18" s="353"/>
      <c r="AM18" s="353"/>
      <c r="AN18" s="353"/>
      <c r="AO18" s="353"/>
      <c r="AP18" s="353"/>
      <c r="AQ18" s="353"/>
      <c r="AR18" s="353"/>
      <c r="AS18" s="353"/>
      <c r="AT18" s="353"/>
      <c r="AU18" s="353"/>
      <c r="AV18" s="353"/>
      <c r="AW18" s="353"/>
      <c r="AX18" s="353"/>
      <c r="AY18" s="353"/>
      <c r="AZ18" s="353"/>
      <c r="BA18" s="353"/>
      <c r="BB18" s="353"/>
      <c r="BC18" s="353"/>
      <c r="BD18" s="353"/>
      <c r="BE18" s="353"/>
      <c r="BF18" s="353"/>
      <c r="BG18" s="353"/>
      <c r="BH18" s="353"/>
      <c r="BI18" s="353"/>
      <c r="BJ18" s="353"/>
      <c r="BK18" s="353"/>
      <c r="BL18" s="353"/>
      <c r="BM18" s="353"/>
      <c r="BN18" s="353"/>
      <c r="BO18" s="353"/>
      <c r="BP18" s="353"/>
      <c r="BQ18" s="353"/>
      <c r="BR18" s="353"/>
      <c r="BS18" s="353"/>
      <c r="BT18" s="353"/>
      <c r="BU18" s="353"/>
      <c r="BV18" s="353"/>
      <c r="BW18" s="353"/>
      <c r="BX18" s="353"/>
      <c r="BY18" s="353"/>
      <c r="BZ18" s="353"/>
      <c r="CA18" s="353"/>
      <c r="CB18" s="353"/>
      <c r="CC18" s="353"/>
      <c r="CD18" s="353"/>
      <c r="CE18" s="353"/>
      <c r="CF18" s="353"/>
      <c r="CG18" s="353"/>
      <c r="CH18" s="353"/>
      <c r="CI18" s="353"/>
      <c r="CJ18" s="353"/>
      <c r="CK18" s="353"/>
      <c r="CL18" s="353"/>
      <c r="CM18" s="353"/>
      <c r="CN18" s="353"/>
      <c r="CO18" s="353"/>
      <c r="CP18" s="353"/>
      <c r="CQ18" s="353"/>
      <c r="CR18" s="353"/>
      <c r="CS18" s="353"/>
      <c r="CT18" s="353"/>
      <c r="CU18" s="353"/>
      <c r="CV18" s="353"/>
      <c r="CW18" s="353"/>
      <c r="CX18" s="353"/>
      <c r="CY18" s="353"/>
      <c r="CZ18" s="353"/>
      <c r="DA18" s="353"/>
      <c r="DB18" s="353"/>
      <c r="DC18" s="353"/>
      <c r="DD18" s="353"/>
      <c r="DE18" s="353"/>
    </row>
    <row r="19" spans="1:109" ht="13.2" x14ac:dyDescent="0.2">
      <c r="DD19" s="255"/>
      <c r="DE19" s="255"/>
    </row>
    <row r="20" spans="1:109" ht="13.2" x14ac:dyDescent="0.2">
      <c r="DD20" s="255"/>
      <c r="DE20" s="255"/>
    </row>
    <row r="21" spans="1:109" ht="17.25" customHeight="1" x14ac:dyDescent="0.2">
      <c r="B21" s="354"/>
      <c r="C21" s="257"/>
      <c r="D21" s="257"/>
      <c r="E21" s="257"/>
      <c r="F21" s="257"/>
      <c r="G21" s="257"/>
      <c r="H21" s="257"/>
      <c r="I21" s="257"/>
      <c r="J21" s="257"/>
      <c r="K21" s="257"/>
      <c r="L21" s="257"/>
      <c r="M21" s="257"/>
      <c r="N21" s="35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355"/>
      <c r="AU21" s="257"/>
      <c r="AV21" s="257"/>
      <c r="AW21" s="257"/>
      <c r="AX21" s="257"/>
      <c r="AY21" s="257"/>
      <c r="AZ21" s="257"/>
      <c r="BA21" s="257"/>
      <c r="BB21" s="257"/>
      <c r="BC21" s="257"/>
      <c r="BD21" s="257"/>
      <c r="BE21" s="257"/>
      <c r="BF21" s="355"/>
      <c r="BG21" s="257"/>
      <c r="BH21" s="257"/>
      <c r="BI21" s="257"/>
      <c r="BJ21" s="257"/>
      <c r="BK21" s="257"/>
      <c r="BL21" s="257"/>
      <c r="BM21" s="257"/>
      <c r="BN21" s="257"/>
      <c r="BO21" s="257"/>
      <c r="BP21" s="257"/>
      <c r="BQ21" s="257"/>
      <c r="BR21" s="355"/>
      <c r="BS21" s="257"/>
      <c r="BT21" s="257"/>
      <c r="BU21" s="257"/>
      <c r="BV21" s="257"/>
      <c r="BW21" s="257"/>
      <c r="BX21" s="257"/>
      <c r="BY21" s="257"/>
      <c r="BZ21" s="257"/>
      <c r="CA21" s="257"/>
      <c r="CB21" s="257"/>
      <c r="CC21" s="257"/>
      <c r="CD21" s="355"/>
      <c r="CE21" s="257"/>
      <c r="CF21" s="257"/>
      <c r="CG21" s="257"/>
      <c r="CH21" s="257"/>
      <c r="CI21" s="257"/>
      <c r="CJ21" s="257"/>
      <c r="CK21" s="257"/>
      <c r="CL21" s="257"/>
      <c r="CM21" s="257"/>
      <c r="CN21" s="257"/>
      <c r="CO21" s="257"/>
      <c r="CP21" s="355"/>
      <c r="CQ21" s="257"/>
      <c r="CR21" s="257"/>
      <c r="CS21" s="257"/>
      <c r="CT21" s="257"/>
      <c r="CU21" s="257"/>
      <c r="CV21" s="257"/>
      <c r="CW21" s="257"/>
      <c r="CX21" s="257"/>
      <c r="CY21" s="257"/>
      <c r="CZ21" s="257"/>
      <c r="DA21" s="257"/>
      <c r="DB21" s="35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356"/>
      <c r="DD40" s="356"/>
      <c r="DE40" s="255"/>
    </row>
    <row r="41" spans="2:109" ht="16.2" x14ac:dyDescent="0.2">
      <c r="B41" s="256" t="s">
        <v>558</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357"/>
      <c r="I42" s="358"/>
      <c r="J42" s="358"/>
      <c r="K42" s="358"/>
      <c r="AM42" s="357"/>
      <c r="AN42" s="357" t="s">
        <v>559</v>
      </c>
      <c r="AP42" s="358"/>
      <c r="AQ42" s="358"/>
      <c r="AR42" s="358"/>
      <c r="AY42" s="357"/>
      <c r="BA42" s="358"/>
      <c r="BB42" s="358"/>
      <c r="BC42" s="358"/>
      <c r="BK42" s="357"/>
      <c r="BM42" s="358"/>
      <c r="BN42" s="358"/>
      <c r="BO42" s="358"/>
      <c r="BW42" s="357"/>
      <c r="BY42" s="358"/>
      <c r="BZ42" s="358"/>
      <c r="CA42" s="358"/>
      <c r="CI42" s="357"/>
      <c r="CK42" s="358"/>
      <c r="CL42" s="358"/>
      <c r="CM42" s="358"/>
      <c r="CU42" s="357"/>
      <c r="CW42" s="358"/>
      <c r="CX42" s="358"/>
      <c r="CY42" s="358"/>
    </row>
    <row r="43" spans="2:109" ht="13.5" customHeight="1" x14ac:dyDescent="0.2">
      <c r="B43" s="259"/>
      <c r="AN43" s="1241" t="s">
        <v>567</v>
      </c>
      <c r="AO43" s="1242"/>
      <c r="AP43" s="1242"/>
      <c r="AQ43" s="1242"/>
      <c r="AR43" s="1242"/>
      <c r="AS43" s="1242"/>
      <c r="AT43" s="1242"/>
      <c r="AU43" s="1242"/>
      <c r="AV43" s="1242"/>
      <c r="AW43" s="1242"/>
      <c r="AX43" s="1242"/>
      <c r="AY43" s="1242"/>
      <c r="AZ43" s="1242"/>
      <c r="BA43" s="1242"/>
      <c r="BB43" s="1242"/>
      <c r="BC43" s="1242"/>
      <c r="BD43" s="1242"/>
      <c r="BE43" s="1242"/>
      <c r="BF43" s="1242"/>
      <c r="BG43" s="1242"/>
      <c r="BH43" s="1242"/>
      <c r="BI43" s="1242"/>
      <c r="BJ43" s="1242"/>
      <c r="BK43" s="1242"/>
      <c r="BL43" s="1242"/>
      <c r="BM43" s="1242"/>
      <c r="BN43" s="1242"/>
      <c r="BO43" s="1242"/>
      <c r="BP43" s="1242"/>
      <c r="BQ43" s="1242"/>
      <c r="BR43" s="1242"/>
      <c r="BS43" s="1242"/>
      <c r="BT43" s="1242"/>
      <c r="BU43" s="1242"/>
      <c r="BV43" s="1242"/>
      <c r="BW43" s="1242"/>
      <c r="BX43" s="1242"/>
      <c r="BY43" s="1242"/>
      <c r="BZ43" s="1242"/>
      <c r="CA43" s="1242"/>
      <c r="CB43" s="1242"/>
      <c r="CC43" s="1242"/>
      <c r="CD43" s="1242"/>
      <c r="CE43" s="1242"/>
      <c r="CF43" s="1242"/>
      <c r="CG43" s="1242"/>
      <c r="CH43" s="1242"/>
      <c r="CI43" s="1242"/>
      <c r="CJ43" s="1242"/>
      <c r="CK43" s="1242"/>
      <c r="CL43" s="1242"/>
      <c r="CM43" s="1242"/>
      <c r="CN43" s="1242"/>
      <c r="CO43" s="1242"/>
      <c r="CP43" s="1242"/>
      <c r="CQ43" s="1242"/>
      <c r="CR43" s="1242"/>
      <c r="CS43" s="1242"/>
      <c r="CT43" s="1242"/>
      <c r="CU43" s="1242"/>
      <c r="CV43" s="1242"/>
      <c r="CW43" s="1242"/>
      <c r="CX43" s="1242"/>
      <c r="CY43" s="1242"/>
      <c r="CZ43" s="1242"/>
      <c r="DA43" s="1242"/>
      <c r="DB43" s="1242"/>
      <c r="DC43" s="1243"/>
    </row>
    <row r="44" spans="2:109" ht="13.2" x14ac:dyDescent="0.2">
      <c r="B44" s="259"/>
      <c r="AN44" s="1244"/>
      <c r="AO44" s="1245"/>
      <c r="AP44" s="1245"/>
      <c r="AQ44" s="1245"/>
      <c r="AR44" s="1245"/>
      <c r="AS44" s="1245"/>
      <c r="AT44" s="1245"/>
      <c r="AU44" s="1245"/>
      <c r="AV44" s="1245"/>
      <c r="AW44" s="1245"/>
      <c r="AX44" s="1245"/>
      <c r="AY44" s="1245"/>
      <c r="AZ44" s="1245"/>
      <c r="BA44" s="1245"/>
      <c r="BB44" s="1245"/>
      <c r="BC44" s="1245"/>
      <c r="BD44" s="1245"/>
      <c r="BE44" s="1245"/>
      <c r="BF44" s="1245"/>
      <c r="BG44" s="1245"/>
      <c r="BH44" s="1245"/>
      <c r="BI44" s="1245"/>
      <c r="BJ44" s="1245"/>
      <c r="BK44" s="1245"/>
      <c r="BL44" s="1245"/>
      <c r="BM44" s="1245"/>
      <c r="BN44" s="1245"/>
      <c r="BO44" s="1245"/>
      <c r="BP44" s="1245"/>
      <c r="BQ44" s="1245"/>
      <c r="BR44" s="1245"/>
      <c r="BS44" s="1245"/>
      <c r="BT44" s="1245"/>
      <c r="BU44" s="1245"/>
      <c r="BV44" s="1245"/>
      <c r="BW44" s="1245"/>
      <c r="BX44" s="1245"/>
      <c r="BY44" s="1245"/>
      <c r="BZ44" s="1245"/>
      <c r="CA44" s="1245"/>
      <c r="CB44" s="1245"/>
      <c r="CC44" s="1245"/>
      <c r="CD44" s="1245"/>
      <c r="CE44" s="1245"/>
      <c r="CF44" s="1245"/>
      <c r="CG44" s="1245"/>
      <c r="CH44" s="1245"/>
      <c r="CI44" s="1245"/>
      <c r="CJ44" s="1245"/>
      <c r="CK44" s="1245"/>
      <c r="CL44" s="1245"/>
      <c r="CM44" s="1245"/>
      <c r="CN44" s="1245"/>
      <c r="CO44" s="1245"/>
      <c r="CP44" s="1245"/>
      <c r="CQ44" s="1245"/>
      <c r="CR44" s="1245"/>
      <c r="CS44" s="1245"/>
      <c r="CT44" s="1245"/>
      <c r="CU44" s="1245"/>
      <c r="CV44" s="1245"/>
      <c r="CW44" s="1245"/>
      <c r="CX44" s="1245"/>
      <c r="CY44" s="1245"/>
      <c r="CZ44" s="1245"/>
      <c r="DA44" s="1245"/>
      <c r="DB44" s="1245"/>
      <c r="DC44" s="1246"/>
    </row>
    <row r="45" spans="2:109" ht="13.2" x14ac:dyDescent="0.2">
      <c r="B45" s="259"/>
      <c r="AN45" s="1244"/>
      <c r="AO45" s="1245"/>
      <c r="AP45" s="1245"/>
      <c r="AQ45" s="1245"/>
      <c r="AR45" s="1245"/>
      <c r="AS45" s="1245"/>
      <c r="AT45" s="1245"/>
      <c r="AU45" s="1245"/>
      <c r="AV45" s="1245"/>
      <c r="AW45" s="1245"/>
      <c r="AX45" s="1245"/>
      <c r="AY45" s="1245"/>
      <c r="AZ45" s="1245"/>
      <c r="BA45" s="1245"/>
      <c r="BB45" s="1245"/>
      <c r="BC45" s="1245"/>
      <c r="BD45" s="1245"/>
      <c r="BE45" s="1245"/>
      <c r="BF45" s="1245"/>
      <c r="BG45" s="1245"/>
      <c r="BH45" s="1245"/>
      <c r="BI45" s="1245"/>
      <c r="BJ45" s="1245"/>
      <c r="BK45" s="1245"/>
      <c r="BL45" s="1245"/>
      <c r="BM45" s="1245"/>
      <c r="BN45" s="1245"/>
      <c r="BO45" s="1245"/>
      <c r="BP45" s="1245"/>
      <c r="BQ45" s="1245"/>
      <c r="BR45" s="1245"/>
      <c r="BS45" s="1245"/>
      <c r="BT45" s="1245"/>
      <c r="BU45" s="1245"/>
      <c r="BV45" s="1245"/>
      <c r="BW45" s="1245"/>
      <c r="BX45" s="1245"/>
      <c r="BY45" s="1245"/>
      <c r="BZ45" s="1245"/>
      <c r="CA45" s="1245"/>
      <c r="CB45" s="1245"/>
      <c r="CC45" s="1245"/>
      <c r="CD45" s="1245"/>
      <c r="CE45" s="1245"/>
      <c r="CF45" s="1245"/>
      <c r="CG45" s="1245"/>
      <c r="CH45" s="1245"/>
      <c r="CI45" s="1245"/>
      <c r="CJ45" s="1245"/>
      <c r="CK45" s="1245"/>
      <c r="CL45" s="1245"/>
      <c r="CM45" s="1245"/>
      <c r="CN45" s="1245"/>
      <c r="CO45" s="1245"/>
      <c r="CP45" s="1245"/>
      <c r="CQ45" s="1245"/>
      <c r="CR45" s="1245"/>
      <c r="CS45" s="1245"/>
      <c r="CT45" s="1245"/>
      <c r="CU45" s="1245"/>
      <c r="CV45" s="1245"/>
      <c r="CW45" s="1245"/>
      <c r="CX45" s="1245"/>
      <c r="CY45" s="1245"/>
      <c r="CZ45" s="1245"/>
      <c r="DA45" s="1245"/>
      <c r="DB45" s="1245"/>
      <c r="DC45" s="1246"/>
    </row>
    <row r="46" spans="2:109" ht="13.2" x14ac:dyDescent="0.2">
      <c r="B46" s="259"/>
      <c r="AN46" s="1244"/>
      <c r="AO46" s="1245"/>
      <c r="AP46" s="1245"/>
      <c r="AQ46" s="1245"/>
      <c r="AR46" s="1245"/>
      <c r="AS46" s="1245"/>
      <c r="AT46" s="1245"/>
      <c r="AU46" s="1245"/>
      <c r="AV46" s="1245"/>
      <c r="AW46" s="1245"/>
      <c r="AX46" s="1245"/>
      <c r="AY46" s="1245"/>
      <c r="AZ46" s="1245"/>
      <c r="BA46" s="1245"/>
      <c r="BB46" s="1245"/>
      <c r="BC46" s="1245"/>
      <c r="BD46" s="1245"/>
      <c r="BE46" s="1245"/>
      <c r="BF46" s="1245"/>
      <c r="BG46" s="1245"/>
      <c r="BH46" s="1245"/>
      <c r="BI46" s="1245"/>
      <c r="BJ46" s="1245"/>
      <c r="BK46" s="1245"/>
      <c r="BL46" s="1245"/>
      <c r="BM46" s="1245"/>
      <c r="BN46" s="1245"/>
      <c r="BO46" s="1245"/>
      <c r="BP46" s="1245"/>
      <c r="BQ46" s="1245"/>
      <c r="BR46" s="1245"/>
      <c r="BS46" s="1245"/>
      <c r="BT46" s="1245"/>
      <c r="BU46" s="1245"/>
      <c r="BV46" s="1245"/>
      <c r="BW46" s="1245"/>
      <c r="BX46" s="1245"/>
      <c r="BY46" s="1245"/>
      <c r="BZ46" s="1245"/>
      <c r="CA46" s="1245"/>
      <c r="CB46" s="1245"/>
      <c r="CC46" s="1245"/>
      <c r="CD46" s="1245"/>
      <c r="CE46" s="1245"/>
      <c r="CF46" s="1245"/>
      <c r="CG46" s="1245"/>
      <c r="CH46" s="1245"/>
      <c r="CI46" s="1245"/>
      <c r="CJ46" s="1245"/>
      <c r="CK46" s="1245"/>
      <c r="CL46" s="1245"/>
      <c r="CM46" s="1245"/>
      <c r="CN46" s="1245"/>
      <c r="CO46" s="1245"/>
      <c r="CP46" s="1245"/>
      <c r="CQ46" s="1245"/>
      <c r="CR46" s="1245"/>
      <c r="CS46" s="1245"/>
      <c r="CT46" s="1245"/>
      <c r="CU46" s="1245"/>
      <c r="CV46" s="1245"/>
      <c r="CW46" s="1245"/>
      <c r="CX46" s="1245"/>
      <c r="CY46" s="1245"/>
      <c r="CZ46" s="1245"/>
      <c r="DA46" s="1245"/>
      <c r="DB46" s="1245"/>
      <c r="DC46" s="1246"/>
    </row>
    <row r="47" spans="2:109" ht="13.2" x14ac:dyDescent="0.2">
      <c r="B47" s="259"/>
      <c r="AN47" s="1247"/>
      <c r="AO47" s="1248"/>
      <c r="AP47" s="1248"/>
      <c r="AQ47" s="1248"/>
      <c r="AR47" s="1248"/>
      <c r="AS47" s="1248"/>
      <c r="AT47" s="1248"/>
      <c r="AU47" s="1248"/>
      <c r="AV47" s="1248"/>
      <c r="AW47" s="1248"/>
      <c r="AX47" s="1248"/>
      <c r="AY47" s="1248"/>
      <c r="AZ47" s="1248"/>
      <c r="BA47" s="1248"/>
      <c r="BB47" s="1248"/>
      <c r="BC47" s="1248"/>
      <c r="BD47" s="1248"/>
      <c r="BE47" s="1248"/>
      <c r="BF47" s="1248"/>
      <c r="BG47" s="1248"/>
      <c r="BH47" s="1248"/>
      <c r="BI47" s="1248"/>
      <c r="BJ47" s="1248"/>
      <c r="BK47" s="1248"/>
      <c r="BL47" s="1248"/>
      <c r="BM47" s="1248"/>
      <c r="BN47" s="1248"/>
      <c r="BO47" s="1248"/>
      <c r="BP47" s="1248"/>
      <c r="BQ47" s="1248"/>
      <c r="BR47" s="1248"/>
      <c r="BS47" s="1248"/>
      <c r="BT47" s="1248"/>
      <c r="BU47" s="1248"/>
      <c r="BV47" s="1248"/>
      <c r="BW47" s="1248"/>
      <c r="BX47" s="1248"/>
      <c r="BY47" s="1248"/>
      <c r="BZ47" s="1248"/>
      <c r="CA47" s="1248"/>
      <c r="CB47" s="1248"/>
      <c r="CC47" s="1248"/>
      <c r="CD47" s="1248"/>
      <c r="CE47" s="1248"/>
      <c r="CF47" s="1248"/>
      <c r="CG47" s="1248"/>
      <c r="CH47" s="1248"/>
      <c r="CI47" s="1248"/>
      <c r="CJ47" s="1248"/>
      <c r="CK47" s="1248"/>
      <c r="CL47" s="1248"/>
      <c r="CM47" s="1248"/>
      <c r="CN47" s="1248"/>
      <c r="CO47" s="1248"/>
      <c r="CP47" s="1248"/>
      <c r="CQ47" s="1248"/>
      <c r="CR47" s="1248"/>
      <c r="CS47" s="1248"/>
      <c r="CT47" s="1248"/>
      <c r="CU47" s="1248"/>
      <c r="CV47" s="1248"/>
      <c r="CW47" s="1248"/>
      <c r="CX47" s="1248"/>
      <c r="CY47" s="1248"/>
      <c r="CZ47" s="1248"/>
      <c r="DA47" s="1248"/>
      <c r="DB47" s="1248"/>
      <c r="DC47" s="1249"/>
    </row>
    <row r="48" spans="2:109" ht="13.2" x14ac:dyDescent="0.2">
      <c r="B48" s="259"/>
      <c r="H48" s="359"/>
      <c r="I48" s="359"/>
      <c r="J48" s="359"/>
      <c r="AN48" s="359"/>
      <c r="AO48" s="359"/>
      <c r="AP48" s="359"/>
      <c r="AZ48" s="359"/>
      <c r="BA48" s="359"/>
      <c r="BB48" s="359"/>
      <c r="BL48" s="359"/>
      <c r="BM48" s="359"/>
      <c r="BN48" s="359"/>
      <c r="BX48" s="359"/>
      <c r="BY48" s="359"/>
      <c r="BZ48" s="359"/>
      <c r="CJ48" s="359"/>
      <c r="CK48" s="359"/>
      <c r="CL48" s="359"/>
      <c r="CV48" s="359"/>
      <c r="CW48" s="359"/>
      <c r="CX48" s="359"/>
    </row>
    <row r="49" spans="1:109" ht="13.2" x14ac:dyDescent="0.2">
      <c r="B49" s="259"/>
      <c r="AN49" s="255" t="s">
        <v>560</v>
      </c>
    </row>
    <row r="50" spans="1:109" ht="13.2" x14ac:dyDescent="0.2">
      <c r="B50" s="259"/>
      <c r="G50" s="1234"/>
      <c r="H50" s="1234"/>
      <c r="I50" s="1234"/>
      <c r="J50" s="1234"/>
      <c r="K50" s="360"/>
      <c r="L50" s="360"/>
      <c r="M50" s="361"/>
      <c r="N50" s="361"/>
      <c r="AN50" s="1237"/>
      <c r="AO50" s="1238"/>
      <c r="AP50" s="1238"/>
      <c r="AQ50" s="1238"/>
      <c r="AR50" s="1238"/>
      <c r="AS50" s="1238"/>
      <c r="AT50" s="1238"/>
      <c r="AU50" s="1238"/>
      <c r="AV50" s="1238"/>
      <c r="AW50" s="1238"/>
      <c r="AX50" s="1238"/>
      <c r="AY50" s="1238"/>
      <c r="AZ50" s="1238"/>
      <c r="BA50" s="1238"/>
      <c r="BB50" s="1238"/>
      <c r="BC50" s="1238"/>
      <c r="BD50" s="1238"/>
      <c r="BE50" s="1238"/>
      <c r="BF50" s="1238"/>
      <c r="BG50" s="1238"/>
      <c r="BH50" s="1238"/>
      <c r="BI50" s="1238"/>
      <c r="BJ50" s="1238"/>
      <c r="BK50" s="1238"/>
      <c r="BL50" s="1238"/>
      <c r="BM50" s="1238"/>
      <c r="BN50" s="1238"/>
      <c r="BO50" s="1239"/>
      <c r="BP50" s="1233" t="s">
        <v>530</v>
      </c>
      <c r="BQ50" s="1233"/>
      <c r="BR50" s="1233"/>
      <c r="BS50" s="1233"/>
      <c r="BT50" s="1233"/>
      <c r="BU50" s="1233"/>
      <c r="BV50" s="1233"/>
      <c r="BW50" s="1233"/>
      <c r="BX50" s="1233" t="s">
        <v>531</v>
      </c>
      <c r="BY50" s="1233"/>
      <c r="BZ50" s="1233"/>
      <c r="CA50" s="1233"/>
      <c r="CB50" s="1233"/>
      <c r="CC50" s="1233"/>
      <c r="CD50" s="1233"/>
      <c r="CE50" s="1233"/>
      <c r="CF50" s="1233" t="s">
        <v>532</v>
      </c>
      <c r="CG50" s="1233"/>
      <c r="CH50" s="1233"/>
      <c r="CI50" s="1233"/>
      <c r="CJ50" s="1233"/>
      <c r="CK50" s="1233"/>
      <c r="CL50" s="1233"/>
      <c r="CM50" s="1233"/>
      <c r="CN50" s="1233" t="s">
        <v>533</v>
      </c>
      <c r="CO50" s="1233"/>
      <c r="CP50" s="1233"/>
      <c r="CQ50" s="1233"/>
      <c r="CR50" s="1233"/>
      <c r="CS50" s="1233"/>
      <c r="CT50" s="1233"/>
      <c r="CU50" s="1233"/>
      <c r="CV50" s="1233" t="s">
        <v>534</v>
      </c>
      <c r="CW50" s="1233"/>
      <c r="CX50" s="1233"/>
      <c r="CY50" s="1233"/>
      <c r="CZ50" s="1233"/>
      <c r="DA50" s="1233"/>
      <c r="DB50" s="1233"/>
      <c r="DC50" s="1233"/>
    </row>
    <row r="51" spans="1:109" ht="13.5" customHeight="1" x14ac:dyDescent="0.2">
      <c r="B51" s="259"/>
      <c r="G51" s="1236"/>
      <c r="H51" s="1236"/>
      <c r="I51" s="1250"/>
      <c r="J51" s="1250"/>
      <c r="K51" s="1235"/>
      <c r="L51" s="1235"/>
      <c r="M51" s="1235"/>
      <c r="N51" s="1235"/>
      <c r="AM51" s="359"/>
      <c r="AN51" s="1231" t="s">
        <v>561</v>
      </c>
      <c r="AO51" s="1231"/>
      <c r="AP51" s="1231"/>
      <c r="AQ51" s="1231"/>
      <c r="AR51" s="1231"/>
      <c r="AS51" s="1231"/>
      <c r="AT51" s="1231"/>
      <c r="AU51" s="1231"/>
      <c r="AV51" s="1231"/>
      <c r="AW51" s="1231"/>
      <c r="AX51" s="1231"/>
      <c r="AY51" s="1231"/>
      <c r="AZ51" s="1231"/>
      <c r="BA51" s="1231"/>
      <c r="BB51" s="1231" t="s">
        <v>562</v>
      </c>
      <c r="BC51" s="1231"/>
      <c r="BD51" s="1231"/>
      <c r="BE51" s="1231"/>
      <c r="BF51" s="1231"/>
      <c r="BG51" s="1231"/>
      <c r="BH51" s="1231"/>
      <c r="BI51" s="1231"/>
      <c r="BJ51" s="1231"/>
      <c r="BK51" s="1231"/>
      <c r="BL51" s="1231"/>
      <c r="BM51" s="1231"/>
      <c r="BN51" s="1231"/>
      <c r="BO51" s="1231"/>
      <c r="BP51" s="1240"/>
      <c r="BQ51" s="1228"/>
      <c r="BR51" s="1228"/>
      <c r="BS51" s="1228"/>
      <c r="BT51" s="1228"/>
      <c r="BU51" s="1228"/>
      <c r="BV51" s="1228"/>
      <c r="BW51" s="1228"/>
      <c r="BX51" s="1228"/>
      <c r="BY51" s="1228"/>
      <c r="BZ51" s="1228"/>
      <c r="CA51" s="1228"/>
      <c r="CB51" s="1228"/>
      <c r="CC51" s="1228"/>
      <c r="CD51" s="1228"/>
      <c r="CE51" s="1228"/>
      <c r="CF51" s="1228"/>
      <c r="CG51" s="1228"/>
      <c r="CH51" s="1228"/>
      <c r="CI51" s="1228"/>
      <c r="CJ51" s="1228"/>
      <c r="CK51" s="1228"/>
      <c r="CL51" s="1228"/>
      <c r="CM51" s="1228"/>
      <c r="CN51" s="1228"/>
      <c r="CO51" s="1228"/>
      <c r="CP51" s="1228"/>
      <c r="CQ51" s="1228"/>
      <c r="CR51" s="1228"/>
      <c r="CS51" s="1228"/>
      <c r="CT51" s="1228"/>
      <c r="CU51" s="1228"/>
      <c r="CV51" s="1228"/>
      <c r="CW51" s="1228"/>
      <c r="CX51" s="1228"/>
      <c r="CY51" s="1228"/>
      <c r="CZ51" s="1228"/>
      <c r="DA51" s="1228"/>
      <c r="DB51" s="1228"/>
      <c r="DC51" s="1228"/>
    </row>
    <row r="52" spans="1:109" ht="13.2" x14ac:dyDescent="0.2">
      <c r="B52" s="259"/>
      <c r="G52" s="1236"/>
      <c r="H52" s="1236"/>
      <c r="I52" s="1250"/>
      <c r="J52" s="1250"/>
      <c r="K52" s="1235"/>
      <c r="L52" s="1235"/>
      <c r="M52" s="1235"/>
      <c r="N52" s="1235"/>
      <c r="AM52" s="359"/>
      <c r="AN52" s="1231"/>
      <c r="AO52" s="1231"/>
      <c r="AP52" s="1231"/>
      <c r="AQ52" s="1231"/>
      <c r="AR52" s="1231"/>
      <c r="AS52" s="1231"/>
      <c r="AT52" s="1231"/>
      <c r="AU52" s="1231"/>
      <c r="AV52" s="1231"/>
      <c r="AW52" s="1231"/>
      <c r="AX52" s="1231"/>
      <c r="AY52" s="1231"/>
      <c r="AZ52" s="1231"/>
      <c r="BA52" s="1231"/>
      <c r="BB52" s="1231"/>
      <c r="BC52" s="1231"/>
      <c r="BD52" s="1231"/>
      <c r="BE52" s="1231"/>
      <c r="BF52" s="1231"/>
      <c r="BG52" s="1231"/>
      <c r="BH52" s="1231"/>
      <c r="BI52" s="1231"/>
      <c r="BJ52" s="1231"/>
      <c r="BK52" s="1231"/>
      <c r="BL52" s="1231"/>
      <c r="BM52" s="1231"/>
      <c r="BN52" s="1231"/>
      <c r="BO52" s="1231"/>
      <c r="BP52" s="1228"/>
      <c r="BQ52" s="1228"/>
      <c r="BR52" s="1228"/>
      <c r="BS52" s="1228"/>
      <c r="BT52" s="1228"/>
      <c r="BU52" s="1228"/>
      <c r="BV52" s="1228"/>
      <c r="BW52" s="1228"/>
      <c r="BX52" s="1228"/>
      <c r="BY52" s="1228"/>
      <c r="BZ52" s="1228"/>
      <c r="CA52" s="1228"/>
      <c r="CB52" s="1228"/>
      <c r="CC52" s="1228"/>
      <c r="CD52" s="1228"/>
      <c r="CE52" s="1228"/>
      <c r="CF52" s="1228"/>
      <c r="CG52" s="1228"/>
      <c r="CH52" s="1228"/>
      <c r="CI52" s="1228"/>
      <c r="CJ52" s="1228"/>
      <c r="CK52" s="1228"/>
      <c r="CL52" s="1228"/>
      <c r="CM52" s="1228"/>
      <c r="CN52" s="1228"/>
      <c r="CO52" s="1228"/>
      <c r="CP52" s="1228"/>
      <c r="CQ52" s="1228"/>
      <c r="CR52" s="1228"/>
      <c r="CS52" s="1228"/>
      <c r="CT52" s="1228"/>
      <c r="CU52" s="1228"/>
      <c r="CV52" s="1228"/>
      <c r="CW52" s="1228"/>
      <c r="CX52" s="1228"/>
      <c r="CY52" s="1228"/>
      <c r="CZ52" s="1228"/>
      <c r="DA52" s="1228"/>
      <c r="DB52" s="1228"/>
      <c r="DC52" s="1228"/>
    </row>
    <row r="53" spans="1:109" ht="13.2" x14ac:dyDescent="0.2">
      <c r="A53" s="358"/>
      <c r="B53" s="259"/>
      <c r="G53" s="1236"/>
      <c r="H53" s="1236"/>
      <c r="I53" s="1234"/>
      <c r="J53" s="1234"/>
      <c r="K53" s="1235"/>
      <c r="L53" s="1235"/>
      <c r="M53" s="1235"/>
      <c r="N53" s="1235"/>
      <c r="AM53" s="359"/>
      <c r="AN53" s="1231"/>
      <c r="AO53" s="1231"/>
      <c r="AP53" s="1231"/>
      <c r="AQ53" s="1231"/>
      <c r="AR53" s="1231"/>
      <c r="AS53" s="1231"/>
      <c r="AT53" s="1231"/>
      <c r="AU53" s="1231"/>
      <c r="AV53" s="1231"/>
      <c r="AW53" s="1231"/>
      <c r="AX53" s="1231"/>
      <c r="AY53" s="1231"/>
      <c r="AZ53" s="1231"/>
      <c r="BA53" s="1231"/>
      <c r="BB53" s="1231" t="s">
        <v>563</v>
      </c>
      <c r="BC53" s="1231"/>
      <c r="BD53" s="1231"/>
      <c r="BE53" s="1231"/>
      <c r="BF53" s="1231"/>
      <c r="BG53" s="1231"/>
      <c r="BH53" s="1231"/>
      <c r="BI53" s="1231"/>
      <c r="BJ53" s="1231"/>
      <c r="BK53" s="1231"/>
      <c r="BL53" s="1231"/>
      <c r="BM53" s="1231"/>
      <c r="BN53" s="1231"/>
      <c r="BO53" s="1231"/>
      <c r="BP53" s="1240"/>
      <c r="BQ53" s="1228"/>
      <c r="BR53" s="1228"/>
      <c r="BS53" s="1228"/>
      <c r="BT53" s="1228"/>
      <c r="BU53" s="1228"/>
      <c r="BV53" s="1228"/>
      <c r="BW53" s="1228"/>
      <c r="BX53" s="1228">
        <v>56.7</v>
      </c>
      <c r="BY53" s="1228"/>
      <c r="BZ53" s="1228"/>
      <c r="CA53" s="1228"/>
      <c r="CB53" s="1228"/>
      <c r="CC53" s="1228"/>
      <c r="CD53" s="1228"/>
      <c r="CE53" s="1228"/>
      <c r="CF53" s="1228">
        <v>58</v>
      </c>
      <c r="CG53" s="1228"/>
      <c r="CH53" s="1228"/>
      <c r="CI53" s="1228"/>
      <c r="CJ53" s="1228"/>
      <c r="CK53" s="1228"/>
      <c r="CL53" s="1228"/>
      <c r="CM53" s="1228"/>
      <c r="CN53" s="1228">
        <v>59.4</v>
      </c>
      <c r="CO53" s="1228"/>
      <c r="CP53" s="1228"/>
      <c r="CQ53" s="1228"/>
      <c r="CR53" s="1228"/>
      <c r="CS53" s="1228"/>
      <c r="CT53" s="1228"/>
      <c r="CU53" s="1228"/>
      <c r="CV53" s="1228">
        <v>58</v>
      </c>
      <c r="CW53" s="1228"/>
      <c r="CX53" s="1228"/>
      <c r="CY53" s="1228"/>
      <c r="CZ53" s="1228"/>
      <c r="DA53" s="1228"/>
      <c r="DB53" s="1228"/>
      <c r="DC53" s="1228"/>
    </row>
    <row r="54" spans="1:109" ht="13.2" x14ac:dyDescent="0.2">
      <c r="A54" s="358"/>
      <c r="B54" s="259"/>
      <c r="G54" s="1236"/>
      <c r="H54" s="1236"/>
      <c r="I54" s="1234"/>
      <c r="J54" s="1234"/>
      <c r="K54" s="1235"/>
      <c r="L54" s="1235"/>
      <c r="M54" s="1235"/>
      <c r="N54" s="1235"/>
      <c r="AM54" s="359"/>
      <c r="AN54" s="1231"/>
      <c r="AO54" s="1231"/>
      <c r="AP54" s="1231"/>
      <c r="AQ54" s="1231"/>
      <c r="AR54" s="1231"/>
      <c r="AS54" s="1231"/>
      <c r="AT54" s="1231"/>
      <c r="AU54" s="1231"/>
      <c r="AV54" s="1231"/>
      <c r="AW54" s="1231"/>
      <c r="AX54" s="1231"/>
      <c r="AY54" s="1231"/>
      <c r="AZ54" s="1231"/>
      <c r="BA54" s="1231"/>
      <c r="BB54" s="1231"/>
      <c r="BC54" s="1231"/>
      <c r="BD54" s="1231"/>
      <c r="BE54" s="1231"/>
      <c r="BF54" s="1231"/>
      <c r="BG54" s="1231"/>
      <c r="BH54" s="1231"/>
      <c r="BI54" s="1231"/>
      <c r="BJ54" s="1231"/>
      <c r="BK54" s="1231"/>
      <c r="BL54" s="1231"/>
      <c r="BM54" s="1231"/>
      <c r="BN54" s="1231"/>
      <c r="BO54" s="1231"/>
      <c r="BP54" s="1228"/>
      <c r="BQ54" s="1228"/>
      <c r="BR54" s="1228"/>
      <c r="BS54" s="1228"/>
      <c r="BT54" s="1228"/>
      <c r="BU54" s="1228"/>
      <c r="BV54" s="1228"/>
      <c r="BW54" s="1228"/>
      <c r="BX54" s="1228"/>
      <c r="BY54" s="1228"/>
      <c r="BZ54" s="1228"/>
      <c r="CA54" s="1228"/>
      <c r="CB54" s="1228"/>
      <c r="CC54" s="1228"/>
      <c r="CD54" s="1228"/>
      <c r="CE54" s="1228"/>
      <c r="CF54" s="1228"/>
      <c r="CG54" s="1228"/>
      <c r="CH54" s="1228"/>
      <c r="CI54" s="1228"/>
      <c r="CJ54" s="1228"/>
      <c r="CK54" s="1228"/>
      <c r="CL54" s="1228"/>
      <c r="CM54" s="1228"/>
      <c r="CN54" s="1228"/>
      <c r="CO54" s="1228"/>
      <c r="CP54" s="1228"/>
      <c r="CQ54" s="1228"/>
      <c r="CR54" s="1228"/>
      <c r="CS54" s="1228"/>
      <c r="CT54" s="1228"/>
      <c r="CU54" s="1228"/>
      <c r="CV54" s="1228"/>
      <c r="CW54" s="1228"/>
      <c r="CX54" s="1228"/>
      <c r="CY54" s="1228"/>
      <c r="CZ54" s="1228"/>
      <c r="DA54" s="1228"/>
      <c r="DB54" s="1228"/>
      <c r="DC54" s="1228"/>
    </row>
    <row r="55" spans="1:109" ht="13.2" x14ac:dyDescent="0.2">
      <c r="A55" s="358"/>
      <c r="B55" s="259"/>
      <c r="G55" s="1234"/>
      <c r="H55" s="1234"/>
      <c r="I55" s="1234"/>
      <c r="J55" s="1234"/>
      <c r="K55" s="1235"/>
      <c r="L55" s="1235"/>
      <c r="M55" s="1235"/>
      <c r="N55" s="1235"/>
      <c r="AN55" s="1233" t="s">
        <v>564</v>
      </c>
      <c r="AO55" s="1233"/>
      <c r="AP55" s="1233"/>
      <c r="AQ55" s="1233"/>
      <c r="AR55" s="1233"/>
      <c r="AS55" s="1233"/>
      <c r="AT55" s="1233"/>
      <c r="AU55" s="1233"/>
      <c r="AV55" s="1233"/>
      <c r="AW55" s="1233"/>
      <c r="AX55" s="1233"/>
      <c r="AY55" s="1233"/>
      <c r="AZ55" s="1233"/>
      <c r="BA55" s="1233"/>
      <c r="BB55" s="1231" t="s">
        <v>562</v>
      </c>
      <c r="BC55" s="1231"/>
      <c r="BD55" s="1231"/>
      <c r="BE55" s="1231"/>
      <c r="BF55" s="1231"/>
      <c r="BG55" s="1231"/>
      <c r="BH55" s="1231"/>
      <c r="BI55" s="1231"/>
      <c r="BJ55" s="1231"/>
      <c r="BK55" s="1231"/>
      <c r="BL55" s="1231"/>
      <c r="BM55" s="1231"/>
      <c r="BN55" s="1231"/>
      <c r="BO55" s="1231"/>
      <c r="BP55" s="1240"/>
      <c r="BQ55" s="1228"/>
      <c r="BR55" s="1228"/>
      <c r="BS55" s="1228"/>
      <c r="BT55" s="1228"/>
      <c r="BU55" s="1228"/>
      <c r="BV55" s="1228"/>
      <c r="BW55" s="1228"/>
      <c r="BX55" s="1228">
        <v>0</v>
      </c>
      <c r="BY55" s="1228"/>
      <c r="BZ55" s="1228"/>
      <c r="CA55" s="1228"/>
      <c r="CB55" s="1228"/>
      <c r="CC55" s="1228"/>
      <c r="CD55" s="1228"/>
      <c r="CE55" s="1228"/>
      <c r="CF55" s="1228">
        <v>0</v>
      </c>
      <c r="CG55" s="1228"/>
      <c r="CH55" s="1228"/>
      <c r="CI55" s="1228"/>
      <c r="CJ55" s="1228"/>
      <c r="CK55" s="1228"/>
      <c r="CL55" s="1228"/>
      <c r="CM55" s="1228"/>
      <c r="CN55" s="1228">
        <v>0</v>
      </c>
      <c r="CO55" s="1228"/>
      <c r="CP55" s="1228"/>
      <c r="CQ55" s="1228"/>
      <c r="CR55" s="1228"/>
      <c r="CS55" s="1228"/>
      <c r="CT55" s="1228"/>
      <c r="CU55" s="1228"/>
      <c r="CV55" s="1228">
        <v>0</v>
      </c>
      <c r="CW55" s="1228"/>
      <c r="CX55" s="1228"/>
      <c r="CY55" s="1228"/>
      <c r="CZ55" s="1228"/>
      <c r="DA55" s="1228"/>
      <c r="DB55" s="1228"/>
      <c r="DC55" s="1228"/>
    </row>
    <row r="56" spans="1:109" ht="13.2" x14ac:dyDescent="0.2">
      <c r="A56" s="358"/>
      <c r="B56" s="259"/>
      <c r="G56" s="1234"/>
      <c r="H56" s="1234"/>
      <c r="I56" s="1234"/>
      <c r="J56" s="1234"/>
      <c r="K56" s="1235"/>
      <c r="L56" s="1235"/>
      <c r="M56" s="1235"/>
      <c r="N56" s="1235"/>
      <c r="AN56" s="1233"/>
      <c r="AO56" s="1233"/>
      <c r="AP56" s="1233"/>
      <c r="AQ56" s="1233"/>
      <c r="AR56" s="1233"/>
      <c r="AS56" s="1233"/>
      <c r="AT56" s="1233"/>
      <c r="AU56" s="1233"/>
      <c r="AV56" s="1233"/>
      <c r="AW56" s="1233"/>
      <c r="AX56" s="1233"/>
      <c r="AY56" s="1233"/>
      <c r="AZ56" s="1233"/>
      <c r="BA56" s="1233"/>
      <c r="BB56" s="1231"/>
      <c r="BC56" s="1231"/>
      <c r="BD56" s="1231"/>
      <c r="BE56" s="1231"/>
      <c r="BF56" s="1231"/>
      <c r="BG56" s="1231"/>
      <c r="BH56" s="1231"/>
      <c r="BI56" s="1231"/>
      <c r="BJ56" s="1231"/>
      <c r="BK56" s="1231"/>
      <c r="BL56" s="1231"/>
      <c r="BM56" s="1231"/>
      <c r="BN56" s="1231"/>
      <c r="BO56" s="1231"/>
      <c r="BP56" s="1228"/>
      <c r="BQ56" s="1228"/>
      <c r="BR56" s="1228"/>
      <c r="BS56" s="1228"/>
      <c r="BT56" s="1228"/>
      <c r="BU56" s="1228"/>
      <c r="BV56" s="1228"/>
      <c r="BW56" s="1228"/>
      <c r="BX56" s="1228"/>
      <c r="BY56" s="1228"/>
      <c r="BZ56" s="1228"/>
      <c r="CA56" s="1228"/>
      <c r="CB56" s="1228"/>
      <c r="CC56" s="1228"/>
      <c r="CD56" s="1228"/>
      <c r="CE56" s="1228"/>
      <c r="CF56" s="1228"/>
      <c r="CG56" s="1228"/>
      <c r="CH56" s="1228"/>
      <c r="CI56" s="1228"/>
      <c r="CJ56" s="1228"/>
      <c r="CK56" s="1228"/>
      <c r="CL56" s="1228"/>
      <c r="CM56" s="1228"/>
      <c r="CN56" s="1228"/>
      <c r="CO56" s="1228"/>
      <c r="CP56" s="1228"/>
      <c r="CQ56" s="1228"/>
      <c r="CR56" s="1228"/>
      <c r="CS56" s="1228"/>
      <c r="CT56" s="1228"/>
      <c r="CU56" s="1228"/>
      <c r="CV56" s="1228"/>
      <c r="CW56" s="1228"/>
      <c r="CX56" s="1228"/>
      <c r="CY56" s="1228"/>
      <c r="CZ56" s="1228"/>
      <c r="DA56" s="1228"/>
      <c r="DB56" s="1228"/>
      <c r="DC56" s="1228"/>
    </row>
    <row r="57" spans="1:109" s="358" customFormat="1" ht="13.2" x14ac:dyDescent="0.2">
      <c r="B57" s="362"/>
      <c r="G57" s="1234"/>
      <c r="H57" s="1234"/>
      <c r="I57" s="1229"/>
      <c r="J57" s="1229"/>
      <c r="K57" s="1235"/>
      <c r="L57" s="1235"/>
      <c r="M57" s="1235"/>
      <c r="N57" s="1235"/>
      <c r="AM57" s="255"/>
      <c r="AN57" s="1233"/>
      <c r="AO57" s="1233"/>
      <c r="AP57" s="1233"/>
      <c r="AQ57" s="1233"/>
      <c r="AR57" s="1233"/>
      <c r="AS57" s="1233"/>
      <c r="AT57" s="1233"/>
      <c r="AU57" s="1233"/>
      <c r="AV57" s="1233"/>
      <c r="AW57" s="1233"/>
      <c r="AX57" s="1233"/>
      <c r="AY57" s="1233"/>
      <c r="AZ57" s="1233"/>
      <c r="BA57" s="1233"/>
      <c r="BB57" s="1231" t="s">
        <v>563</v>
      </c>
      <c r="BC57" s="1231"/>
      <c r="BD57" s="1231"/>
      <c r="BE57" s="1231"/>
      <c r="BF57" s="1231"/>
      <c r="BG57" s="1231"/>
      <c r="BH57" s="1231"/>
      <c r="BI57" s="1231"/>
      <c r="BJ57" s="1231"/>
      <c r="BK57" s="1231"/>
      <c r="BL57" s="1231"/>
      <c r="BM57" s="1231"/>
      <c r="BN57" s="1231"/>
      <c r="BO57" s="1231"/>
      <c r="BP57" s="1240"/>
      <c r="BQ57" s="1228"/>
      <c r="BR57" s="1228"/>
      <c r="BS57" s="1228"/>
      <c r="BT57" s="1228"/>
      <c r="BU57" s="1228"/>
      <c r="BV57" s="1228"/>
      <c r="BW57" s="1228"/>
      <c r="BX57" s="1228">
        <v>61</v>
      </c>
      <c r="BY57" s="1228"/>
      <c r="BZ57" s="1228"/>
      <c r="CA57" s="1228"/>
      <c r="CB57" s="1228"/>
      <c r="CC57" s="1228"/>
      <c r="CD57" s="1228"/>
      <c r="CE57" s="1228"/>
      <c r="CF57" s="1228">
        <v>62.2</v>
      </c>
      <c r="CG57" s="1228"/>
      <c r="CH57" s="1228"/>
      <c r="CI57" s="1228"/>
      <c r="CJ57" s="1228"/>
      <c r="CK57" s="1228"/>
      <c r="CL57" s="1228"/>
      <c r="CM57" s="1228"/>
      <c r="CN57" s="1228">
        <v>63.6</v>
      </c>
      <c r="CO57" s="1228"/>
      <c r="CP57" s="1228"/>
      <c r="CQ57" s="1228"/>
      <c r="CR57" s="1228"/>
      <c r="CS57" s="1228"/>
      <c r="CT57" s="1228"/>
      <c r="CU57" s="1228"/>
      <c r="CV57" s="1228">
        <v>65.900000000000006</v>
      </c>
      <c r="CW57" s="1228"/>
      <c r="CX57" s="1228"/>
      <c r="CY57" s="1228"/>
      <c r="CZ57" s="1228"/>
      <c r="DA57" s="1228"/>
      <c r="DB57" s="1228"/>
      <c r="DC57" s="1228"/>
      <c r="DD57" s="363"/>
      <c r="DE57" s="362"/>
    </row>
    <row r="58" spans="1:109" s="358" customFormat="1" ht="13.2" x14ac:dyDescent="0.2">
      <c r="A58" s="255"/>
      <c r="B58" s="362"/>
      <c r="G58" s="1234"/>
      <c r="H58" s="1234"/>
      <c r="I58" s="1229"/>
      <c r="J58" s="1229"/>
      <c r="K58" s="1235"/>
      <c r="L58" s="1235"/>
      <c r="M58" s="1235"/>
      <c r="N58" s="1235"/>
      <c r="AM58" s="255"/>
      <c r="AN58" s="1233"/>
      <c r="AO58" s="1233"/>
      <c r="AP58" s="1233"/>
      <c r="AQ58" s="1233"/>
      <c r="AR58" s="1233"/>
      <c r="AS58" s="1233"/>
      <c r="AT58" s="1233"/>
      <c r="AU58" s="1233"/>
      <c r="AV58" s="1233"/>
      <c r="AW58" s="1233"/>
      <c r="AX58" s="1233"/>
      <c r="AY58" s="1233"/>
      <c r="AZ58" s="1233"/>
      <c r="BA58" s="1233"/>
      <c r="BB58" s="1231"/>
      <c r="BC58" s="1231"/>
      <c r="BD58" s="1231"/>
      <c r="BE58" s="1231"/>
      <c r="BF58" s="1231"/>
      <c r="BG58" s="1231"/>
      <c r="BH58" s="1231"/>
      <c r="BI58" s="1231"/>
      <c r="BJ58" s="1231"/>
      <c r="BK58" s="1231"/>
      <c r="BL58" s="1231"/>
      <c r="BM58" s="1231"/>
      <c r="BN58" s="1231"/>
      <c r="BO58" s="1231"/>
      <c r="BP58" s="1228"/>
      <c r="BQ58" s="1228"/>
      <c r="BR58" s="1228"/>
      <c r="BS58" s="1228"/>
      <c r="BT58" s="1228"/>
      <c r="BU58" s="1228"/>
      <c r="BV58" s="1228"/>
      <c r="BW58" s="1228"/>
      <c r="BX58" s="1228"/>
      <c r="BY58" s="1228"/>
      <c r="BZ58" s="1228"/>
      <c r="CA58" s="1228"/>
      <c r="CB58" s="1228"/>
      <c r="CC58" s="1228"/>
      <c r="CD58" s="1228"/>
      <c r="CE58" s="1228"/>
      <c r="CF58" s="1228"/>
      <c r="CG58" s="1228"/>
      <c r="CH58" s="1228"/>
      <c r="CI58" s="1228"/>
      <c r="CJ58" s="1228"/>
      <c r="CK58" s="1228"/>
      <c r="CL58" s="1228"/>
      <c r="CM58" s="1228"/>
      <c r="CN58" s="1228"/>
      <c r="CO58" s="1228"/>
      <c r="CP58" s="1228"/>
      <c r="CQ58" s="1228"/>
      <c r="CR58" s="1228"/>
      <c r="CS58" s="1228"/>
      <c r="CT58" s="1228"/>
      <c r="CU58" s="1228"/>
      <c r="CV58" s="1228"/>
      <c r="CW58" s="1228"/>
      <c r="CX58" s="1228"/>
      <c r="CY58" s="1228"/>
      <c r="CZ58" s="1228"/>
      <c r="DA58" s="1228"/>
      <c r="DB58" s="1228"/>
      <c r="DC58" s="1228"/>
      <c r="DD58" s="363"/>
      <c r="DE58" s="362"/>
    </row>
    <row r="59" spans="1:109" s="358" customFormat="1" ht="13.2" x14ac:dyDescent="0.2">
      <c r="A59" s="255"/>
      <c r="B59" s="362"/>
      <c r="K59" s="364"/>
      <c r="L59" s="364"/>
      <c r="M59" s="364"/>
      <c r="N59" s="364"/>
      <c r="AQ59" s="364"/>
      <c r="AR59" s="364"/>
      <c r="AS59" s="364"/>
      <c r="AT59" s="364"/>
      <c r="BC59" s="364"/>
      <c r="BD59" s="364"/>
      <c r="BE59" s="364"/>
      <c r="BF59" s="364"/>
      <c r="BO59" s="364"/>
      <c r="BP59" s="364"/>
      <c r="BQ59" s="364"/>
      <c r="BR59" s="364"/>
      <c r="CA59" s="364"/>
      <c r="CB59" s="364"/>
      <c r="CC59" s="364"/>
      <c r="CD59" s="364"/>
      <c r="CM59" s="364"/>
      <c r="CN59" s="364"/>
      <c r="CO59" s="364"/>
      <c r="CP59" s="364"/>
      <c r="CY59" s="364"/>
      <c r="CZ59" s="364"/>
      <c r="DA59" s="364"/>
      <c r="DB59" s="364"/>
      <c r="DC59" s="364"/>
      <c r="DD59" s="363"/>
      <c r="DE59" s="362"/>
    </row>
    <row r="60" spans="1:109" s="358" customFormat="1" ht="13.2" x14ac:dyDescent="0.2">
      <c r="A60" s="255"/>
      <c r="B60" s="362"/>
      <c r="K60" s="364"/>
      <c r="L60" s="364"/>
      <c r="M60" s="364"/>
      <c r="N60" s="364"/>
      <c r="AQ60" s="364"/>
      <c r="AR60" s="364"/>
      <c r="AS60" s="364"/>
      <c r="AT60" s="364"/>
      <c r="BC60" s="364"/>
      <c r="BD60" s="364"/>
      <c r="BE60" s="364"/>
      <c r="BF60" s="364"/>
      <c r="BO60" s="364"/>
      <c r="BP60" s="364"/>
      <c r="BQ60" s="364"/>
      <c r="BR60" s="364"/>
      <c r="CA60" s="364"/>
      <c r="CB60" s="364"/>
      <c r="CC60" s="364"/>
      <c r="CD60" s="364"/>
      <c r="CM60" s="364"/>
      <c r="CN60" s="364"/>
      <c r="CO60" s="364"/>
      <c r="CP60" s="364"/>
      <c r="CY60" s="364"/>
      <c r="CZ60" s="364"/>
      <c r="DA60" s="364"/>
      <c r="DB60" s="364"/>
      <c r="DC60" s="364"/>
      <c r="DD60" s="363"/>
      <c r="DE60" s="362"/>
    </row>
    <row r="61" spans="1:109" s="358" customFormat="1" ht="13.2" x14ac:dyDescent="0.2">
      <c r="A61" s="255"/>
      <c r="B61" s="365"/>
      <c r="C61" s="366"/>
      <c r="D61" s="366"/>
      <c r="E61" s="366"/>
      <c r="F61" s="366"/>
      <c r="G61" s="366"/>
      <c r="H61" s="366"/>
      <c r="I61" s="366"/>
      <c r="J61" s="366"/>
      <c r="K61" s="366"/>
      <c r="L61" s="366"/>
      <c r="M61" s="367"/>
      <c r="N61" s="367"/>
      <c r="O61" s="366"/>
      <c r="P61" s="366"/>
      <c r="Q61" s="366"/>
      <c r="R61" s="366"/>
      <c r="S61" s="366"/>
      <c r="T61" s="366"/>
      <c r="U61" s="366"/>
      <c r="V61" s="366"/>
      <c r="W61" s="366"/>
      <c r="X61" s="366"/>
      <c r="Y61" s="366"/>
      <c r="Z61" s="366"/>
      <c r="AA61" s="366"/>
      <c r="AB61" s="366"/>
      <c r="AC61" s="366"/>
      <c r="AD61" s="366"/>
      <c r="AE61" s="366"/>
      <c r="AF61" s="366"/>
      <c r="AG61" s="366"/>
      <c r="AH61" s="366"/>
      <c r="AI61" s="366"/>
      <c r="AJ61" s="366"/>
      <c r="AK61" s="366"/>
      <c r="AL61" s="366"/>
      <c r="AM61" s="366"/>
      <c r="AN61" s="366"/>
      <c r="AO61" s="366"/>
      <c r="AP61" s="366"/>
      <c r="AQ61" s="366"/>
      <c r="AR61" s="366"/>
      <c r="AS61" s="367"/>
      <c r="AT61" s="367"/>
      <c r="AU61" s="366"/>
      <c r="AV61" s="366"/>
      <c r="AW61" s="366"/>
      <c r="AX61" s="366"/>
      <c r="AY61" s="366"/>
      <c r="AZ61" s="366"/>
      <c r="BA61" s="366"/>
      <c r="BB61" s="366"/>
      <c r="BC61" s="366"/>
      <c r="BD61" s="366"/>
      <c r="BE61" s="367"/>
      <c r="BF61" s="367"/>
      <c r="BG61" s="366"/>
      <c r="BH61" s="366"/>
      <c r="BI61" s="366"/>
      <c r="BJ61" s="366"/>
      <c r="BK61" s="366"/>
      <c r="BL61" s="366"/>
      <c r="BM61" s="366"/>
      <c r="BN61" s="366"/>
      <c r="BO61" s="366"/>
      <c r="BP61" s="366"/>
      <c r="BQ61" s="367"/>
      <c r="BR61" s="367"/>
      <c r="BS61" s="366"/>
      <c r="BT61" s="366"/>
      <c r="BU61" s="366"/>
      <c r="BV61" s="366"/>
      <c r="BW61" s="366"/>
      <c r="BX61" s="366"/>
      <c r="BY61" s="366"/>
      <c r="BZ61" s="366"/>
      <c r="CA61" s="366"/>
      <c r="CB61" s="366"/>
      <c r="CC61" s="367"/>
      <c r="CD61" s="367"/>
      <c r="CE61" s="366"/>
      <c r="CF61" s="366"/>
      <c r="CG61" s="366"/>
      <c r="CH61" s="366"/>
      <c r="CI61" s="366"/>
      <c r="CJ61" s="366"/>
      <c r="CK61" s="366"/>
      <c r="CL61" s="366"/>
      <c r="CM61" s="366"/>
      <c r="CN61" s="366"/>
      <c r="CO61" s="367"/>
      <c r="CP61" s="367"/>
      <c r="CQ61" s="366"/>
      <c r="CR61" s="366"/>
      <c r="CS61" s="366"/>
      <c r="CT61" s="366"/>
      <c r="CU61" s="366"/>
      <c r="CV61" s="366"/>
      <c r="CW61" s="366"/>
      <c r="CX61" s="366"/>
      <c r="CY61" s="366"/>
      <c r="CZ61" s="366"/>
      <c r="DA61" s="367"/>
      <c r="DB61" s="367"/>
      <c r="DC61" s="367"/>
      <c r="DD61" s="368"/>
      <c r="DE61" s="362"/>
    </row>
    <row r="62" spans="1:109" ht="13.2" x14ac:dyDescent="0.2">
      <c r="B62" s="356"/>
      <c r="C62" s="356"/>
      <c r="D62" s="356"/>
      <c r="E62" s="356"/>
      <c r="F62" s="356"/>
      <c r="G62" s="356"/>
      <c r="H62" s="356"/>
      <c r="I62" s="356"/>
      <c r="J62" s="356"/>
      <c r="K62" s="356"/>
      <c r="L62" s="356"/>
      <c r="M62" s="356"/>
      <c r="N62" s="356"/>
      <c r="O62" s="356"/>
      <c r="P62" s="356"/>
      <c r="Q62" s="356"/>
      <c r="R62" s="356"/>
      <c r="S62" s="356"/>
      <c r="T62" s="356"/>
      <c r="U62" s="356"/>
      <c r="V62" s="356"/>
      <c r="W62" s="356"/>
      <c r="X62" s="356"/>
      <c r="Y62" s="356"/>
      <c r="Z62" s="356"/>
      <c r="AA62" s="356"/>
      <c r="AB62" s="356"/>
      <c r="AC62" s="356"/>
      <c r="AD62" s="356"/>
      <c r="AE62" s="356"/>
      <c r="AF62" s="356"/>
      <c r="AG62" s="356"/>
      <c r="AH62" s="356"/>
      <c r="AI62" s="356"/>
      <c r="AJ62" s="356"/>
      <c r="AK62" s="356"/>
      <c r="AL62" s="356"/>
      <c r="AM62" s="356"/>
      <c r="AN62" s="356"/>
      <c r="AO62" s="356"/>
      <c r="AP62" s="356"/>
      <c r="AQ62" s="356"/>
      <c r="AR62" s="356"/>
      <c r="AS62" s="356"/>
      <c r="AT62" s="356"/>
      <c r="AU62" s="356"/>
      <c r="AV62" s="356"/>
      <c r="AW62" s="356"/>
      <c r="AX62" s="356"/>
      <c r="AY62" s="356"/>
      <c r="AZ62" s="356"/>
      <c r="BA62" s="356"/>
      <c r="BB62" s="356"/>
      <c r="BC62" s="356"/>
      <c r="BD62" s="356"/>
      <c r="BE62" s="356"/>
      <c r="BF62" s="356"/>
      <c r="BG62" s="356"/>
      <c r="BH62" s="356"/>
      <c r="BI62" s="356"/>
      <c r="BJ62" s="356"/>
      <c r="BK62" s="356"/>
      <c r="BL62" s="356"/>
      <c r="BM62" s="356"/>
      <c r="BN62" s="356"/>
      <c r="BO62" s="356"/>
      <c r="BP62" s="356"/>
      <c r="BQ62" s="356"/>
      <c r="BR62" s="356"/>
      <c r="BS62" s="356"/>
      <c r="BT62" s="356"/>
      <c r="BU62" s="356"/>
      <c r="BV62" s="356"/>
      <c r="BW62" s="356"/>
      <c r="BX62" s="356"/>
      <c r="BY62" s="356"/>
      <c r="BZ62" s="356"/>
      <c r="CA62" s="356"/>
      <c r="CB62" s="356"/>
      <c r="CC62" s="356"/>
      <c r="CD62" s="356"/>
      <c r="CE62" s="356"/>
      <c r="CF62" s="356"/>
      <c r="CG62" s="356"/>
      <c r="CH62" s="356"/>
      <c r="CI62" s="356"/>
      <c r="CJ62" s="356"/>
      <c r="CK62" s="356"/>
      <c r="CL62" s="356"/>
      <c r="CM62" s="356"/>
      <c r="CN62" s="356"/>
      <c r="CO62" s="356"/>
      <c r="CP62" s="356"/>
      <c r="CQ62" s="356"/>
      <c r="CR62" s="356"/>
      <c r="CS62" s="356"/>
      <c r="CT62" s="356"/>
      <c r="CU62" s="356"/>
      <c r="CV62" s="356"/>
      <c r="CW62" s="356"/>
      <c r="CX62" s="356"/>
      <c r="CY62" s="356"/>
      <c r="CZ62" s="356"/>
      <c r="DA62" s="356"/>
      <c r="DB62" s="356"/>
      <c r="DC62" s="356"/>
      <c r="DD62" s="356"/>
      <c r="DE62" s="255"/>
    </row>
    <row r="63" spans="1:109" ht="16.2" x14ac:dyDescent="0.2">
      <c r="B63" s="312" t="s">
        <v>565</v>
      </c>
    </row>
    <row r="64" spans="1:109" ht="13.2" x14ac:dyDescent="0.2">
      <c r="B64" s="259"/>
      <c r="G64" s="357"/>
      <c r="I64" s="369"/>
      <c r="J64" s="369"/>
      <c r="K64" s="369"/>
      <c r="L64" s="369"/>
      <c r="M64" s="369"/>
      <c r="N64" s="370"/>
      <c r="AM64" s="357"/>
      <c r="AN64" s="357" t="s">
        <v>559</v>
      </c>
      <c r="AP64" s="358"/>
      <c r="AQ64" s="358"/>
      <c r="AR64" s="358"/>
      <c r="AY64" s="357"/>
      <c r="BA64" s="358"/>
      <c r="BB64" s="358"/>
      <c r="BC64" s="358"/>
      <c r="BK64" s="357"/>
      <c r="BM64" s="358"/>
      <c r="BN64" s="358"/>
      <c r="BO64" s="358"/>
      <c r="BW64" s="357"/>
      <c r="BY64" s="358"/>
      <c r="BZ64" s="358"/>
      <c r="CA64" s="358"/>
      <c r="CI64" s="357"/>
      <c r="CK64" s="358"/>
      <c r="CL64" s="358"/>
      <c r="CM64" s="358"/>
      <c r="CU64" s="357"/>
      <c r="CW64" s="358"/>
      <c r="CX64" s="358"/>
      <c r="CY64" s="358"/>
    </row>
    <row r="65" spans="2:107" ht="13.2" x14ac:dyDescent="0.2">
      <c r="B65" s="259"/>
      <c r="AN65" s="1241" t="s">
        <v>568</v>
      </c>
      <c r="AO65" s="1242"/>
      <c r="AP65" s="1242"/>
      <c r="AQ65" s="1242"/>
      <c r="AR65" s="1242"/>
      <c r="AS65" s="1242"/>
      <c r="AT65" s="1242"/>
      <c r="AU65" s="1242"/>
      <c r="AV65" s="1242"/>
      <c r="AW65" s="1242"/>
      <c r="AX65" s="1242"/>
      <c r="AY65" s="1242"/>
      <c r="AZ65" s="1242"/>
      <c r="BA65" s="1242"/>
      <c r="BB65" s="1242"/>
      <c r="BC65" s="1242"/>
      <c r="BD65" s="1242"/>
      <c r="BE65" s="1242"/>
      <c r="BF65" s="1242"/>
      <c r="BG65" s="1242"/>
      <c r="BH65" s="1242"/>
      <c r="BI65" s="1242"/>
      <c r="BJ65" s="1242"/>
      <c r="BK65" s="1242"/>
      <c r="BL65" s="1242"/>
      <c r="BM65" s="1242"/>
      <c r="BN65" s="1242"/>
      <c r="BO65" s="1242"/>
      <c r="BP65" s="1242"/>
      <c r="BQ65" s="1242"/>
      <c r="BR65" s="1242"/>
      <c r="BS65" s="1242"/>
      <c r="BT65" s="1242"/>
      <c r="BU65" s="1242"/>
      <c r="BV65" s="1242"/>
      <c r="BW65" s="1242"/>
      <c r="BX65" s="1242"/>
      <c r="BY65" s="1242"/>
      <c r="BZ65" s="1242"/>
      <c r="CA65" s="1242"/>
      <c r="CB65" s="1242"/>
      <c r="CC65" s="1242"/>
      <c r="CD65" s="1242"/>
      <c r="CE65" s="1242"/>
      <c r="CF65" s="1242"/>
      <c r="CG65" s="1242"/>
      <c r="CH65" s="1242"/>
      <c r="CI65" s="1242"/>
      <c r="CJ65" s="1242"/>
      <c r="CK65" s="1242"/>
      <c r="CL65" s="1242"/>
      <c r="CM65" s="1242"/>
      <c r="CN65" s="1242"/>
      <c r="CO65" s="1242"/>
      <c r="CP65" s="1242"/>
      <c r="CQ65" s="1242"/>
      <c r="CR65" s="1242"/>
      <c r="CS65" s="1242"/>
      <c r="CT65" s="1242"/>
      <c r="CU65" s="1242"/>
      <c r="CV65" s="1242"/>
      <c r="CW65" s="1242"/>
      <c r="CX65" s="1242"/>
      <c r="CY65" s="1242"/>
      <c r="CZ65" s="1242"/>
      <c r="DA65" s="1242"/>
      <c r="DB65" s="1242"/>
      <c r="DC65" s="1243"/>
    </row>
    <row r="66" spans="2:107" ht="13.2" x14ac:dyDescent="0.2">
      <c r="B66" s="259"/>
      <c r="AN66" s="1244"/>
      <c r="AO66" s="1245"/>
      <c r="AP66" s="1245"/>
      <c r="AQ66" s="1245"/>
      <c r="AR66" s="1245"/>
      <c r="AS66" s="1245"/>
      <c r="AT66" s="1245"/>
      <c r="AU66" s="1245"/>
      <c r="AV66" s="1245"/>
      <c r="AW66" s="1245"/>
      <c r="AX66" s="1245"/>
      <c r="AY66" s="1245"/>
      <c r="AZ66" s="1245"/>
      <c r="BA66" s="1245"/>
      <c r="BB66" s="1245"/>
      <c r="BC66" s="1245"/>
      <c r="BD66" s="1245"/>
      <c r="BE66" s="1245"/>
      <c r="BF66" s="1245"/>
      <c r="BG66" s="1245"/>
      <c r="BH66" s="1245"/>
      <c r="BI66" s="1245"/>
      <c r="BJ66" s="1245"/>
      <c r="BK66" s="1245"/>
      <c r="BL66" s="1245"/>
      <c r="BM66" s="1245"/>
      <c r="BN66" s="1245"/>
      <c r="BO66" s="1245"/>
      <c r="BP66" s="1245"/>
      <c r="BQ66" s="1245"/>
      <c r="BR66" s="1245"/>
      <c r="BS66" s="1245"/>
      <c r="BT66" s="1245"/>
      <c r="BU66" s="1245"/>
      <c r="BV66" s="1245"/>
      <c r="BW66" s="1245"/>
      <c r="BX66" s="1245"/>
      <c r="BY66" s="1245"/>
      <c r="BZ66" s="1245"/>
      <c r="CA66" s="1245"/>
      <c r="CB66" s="1245"/>
      <c r="CC66" s="1245"/>
      <c r="CD66" s="1245"/>
      <c r="CE66" s="1245"/>
      <c r="CF66" s="1245"/>
      <c r="CG66" s="1245"/>
      <c r="CH66" s="1245"/>
      <c r="CI66" s="1245"/>
      <c r="CJ66" s="1245"/>
      <c r="CK66" s="1245"/>
      <c r="CL66" s="1245"/>
      <c r="CM66" s="1245"/>
      <c r="CN66" s="1245"/>
      <c r="CO66" s="1245"/>
      <c r="CP66" s="1245"/>
      <c r="CQ66" s="1245"/>
      <c r="CR66" s="1245"/>
      <c r="CS66" s="1245"/>
      <c r="CT66" s="1245"/>
      <c r="CU66" s="1245"/>
      <c r="CV66" s="1245"/>
      <c r="CW66" s="1245"/>
      <c r="CX66" s="1245"/>
      <c r="CY66" s="1245"/>
      <c r="CZ66" s="1245"/>
      <c r="DA66" s="1245"/>
      <c r="DB66" s="1245"/>
      <c r="DC66" s="1246"/>
    </row>
    <row r="67" spans="2:107" ht="13.2" x14ac:dyDescent="0.2">
      <c r="B67" s="259"/>
      <c r="AN67" s="1244"/>
      <c r="AO67" s="1245"/>
      <c r="AP67" s="1245"/>
      <c r="AQ67" s="1245"/>
      <c r="AR67" s="1245"/>
      <c r="AS67" s="1245"/>
      <c r="AT67" s="1245"/>
      <c r="AU67" s="1245"/>
      <c r="AV67" s="1245"/>
      <c r="AW67" s="1245"/>
      <c r="AX67" s="1245"/>
      <c r="AY67" s="1245"/>
      <c r="AZ67" s="1245"/>
      <c r="BA67" s="1245"/>
      <c r="BB67" s="1245"/>
      <c r="BC67" s="1245"/>
      <c r="BD67" s="1245"/>
      <c r="BE67" s="1245"/>
      <c r="BF67" s="1245"/>
      <c r="BG67" s="1245"/>
      <c r="BH67" s="1245"/>
      <c r="BI67" s="1245"/>
      <c r="BJ67" s="1245"/>
      <c r="BK67" s="1245"/>
      <c r="BL67" s="1245"/>
      <c r="BM67" s="1245"/>
      <c r="BN67" s="1245"/>
      <c r="BO67" s="1245"/>
      <c r="BP67" s="1245"/>
      <c r="BQ67" s="1245"/>
      <c r="BR67" s="1245"/>
      <c r="BS67" s="1245"/>
      <c r="BT67" s="1245"/>
      <c r="BU67" s="1245"/>
      <c r="BV67" s="1245"/>
      <c r="BW67" s="1245"/>
      <c r="BX67" s="1245"/>
      <c r="BY67" s="1245"/>
      <c r="BZ67" s="1245"/>
      <c r="CA67" s="1245"/>
      <c r="CB67" s="1245"/>
      <c r="CC67" s="1245"/>
      <c r="CD67" s="1245"/>
      <c r="CE67" s="1245"/>
      <c r="CF67" s="1245"/>
      <c r="CG67" s="1245"/>
      <c r="CH67" s="1245"/>
      <c r="CI67" s="1245"/>
      <c r="CJ67" s="1245"/>
      <c r="CK67" s="1245"/>
      <c r="CL67" s="1245"/>
      <c r="CM67" s="1245"/>
      <c r="CN67" s="1245"/>
      <c r="CO67" s="1245"/>
      <c r="CP67" s="1245"/>
      <c r="CQ67" s="1245"/>
      <c r="CR67" s="1245"/>
      <c r="CS67" s="1245"/>
      <c r="CT67" s="1245"/>
      <c r="CU67" s="1245"/>
      <c r="CV67" s="1245"/>
      <c r="CW67" s="1245"/>
      <c r="CX67" s="1245"/>
      <c r="CY67" s="1245"/>
      <c r="CZ67" s="1245"/>
      <c r="DA67" s="1245"/>
      <c r="DB67" s="1245"/>
      <c r="DC67" s="1246"/>
    </row>
    <row r="68" spans="2:107" ht="13.2" x14ac:dyDescent="0.2">
      <c r="B68" s="259"/>
      <c r="AN68" s="1244"/>
      <c r="AO68" s="1245"/>
      <c r="AP68" s="1245"/>
      <c r="AQ68" s="1245"/>
      <c r="AR68" s="1245"/>
      <c r="AS68" s="1245"/>
      <c r="AT68" s="1245"/>
      <c r="AU68" s="1245"/>
      <c r="AV68" s="1245"/>
      <c r="AW68" s="1245"/>
      <c r="AX68" s="1245"/>
      <c r="AY68" s="1245"/>
      <c r="AZ68" s="1245"/>
      <c r="BA68" s="1245"/>
      <c r="BB68" s="1245"/>
      <c r="BC68" s="1245"/>
      <c r="BD68" s="1245"/>
      <c r="BE68" s="1245"/>
      <c r="BF68" s="1245"/>
      <c r="BG68" s="1245"/>
      <c r="BH68" s="1245"/>
      <c r="BI68" s="1245"/>
      <c r="BJ68" s="1245"/>
      <c r="BK68" s="1245"/>
      <c r="BL68" s="1245"/>
      <c r="BM68" s="1245"/>
      <c r="BN68" s="1245"/>
      <c r="BO68" s="1245"/>
      <c r="BP68" s="1245"/>
      <c r="BQ68" s="1245"/>
      <c r="BR68" s="1245"/>
      <c r="BS68" s="1245"/>
      <c r="BT68" s="1245"/>
      <c r="BU68" s="1245"/>
      <c r="BV68" s="1245"/>
      <c r="BW68" s="1245"/>
      <c r="BX68" s="1245"/>
      <c r="BY68" s="1245"/>
      <c r="BZ68" s="1245"/>
      <c r="CA68" s="1245"/>
      <c r="CB68" s="1245"/>
      <c r="CC68" s="1245"/>
      <c r="CD68" s="1245"/>
      <c r="CE68" s="1245"/>
      <c r="CF68" s="1245"/>
      <c r="CG68" s="1245"/>
      <c r="CH68" s="1245"/>
      <c r="CI68" s="1245"/>
      <c r="CJ68" s="1245"/>
      <c r="CK68" s="1245"/>
      <c r="CL68" s="1245"/>
      <c r="CM68" s="1245"/>
      <c r="CN68" s="1245"/>
      <c r="CO68" s="1245"/>
      <c r="CP68" s="1245"/>
      <c r="CQ68" s="1245"/>
      <c r="CR68" s="1245"/>
      <c r="CS68" s="1245"/>
      <c r="CT68" s="1245"/>
      <c r="CU68" s="1245"/>
      <c r="CV68" s="1245"/>
      <c r="CW68" s="1245"/>
      <c r="CX68" s="1245"/>
      <c r="CY68" s="1245"/>
      <c r="CZ68" s="1245"/>
      <c r="DA68" s="1245"/>
      <c r="DB68" s="1245"/>
      <c r="DC68" s="1246"/>
    </row>
    <row r="69" spans="2:107" ht="13.2" x14ac:dyDescent="0.2">
      <c r="B69" s="259"/>
      <c r="AN69" s="1247"/>
      <c r="AO69" s="1248"/>
      <c r="AP69" s="1248"/>
      <c r="AQ69" s="1248"/>
      <c r="AR69" s="1248"/>
      <c r="AS69" s="1248"/>
      <c r="AT69" s="1248"/>
      <c r="AU69" s="1248"/>
      <c r="AV69" s="1248"/>
      <c r="AW69" s="1248"/>
      <c r="AX69" s="1248"/>
      <c r="AY69" s="1248"/>
      <c r="AZ69" s="1248"/>
      <c r="BA69" s="1248"/>
      <c r="BB69" s="1248"/>
      <c r="BC69" s="1248"/>
      <c r="BD69" s="1248"/>
      <c r="BE69" s="1248"/>
      <c r="BF69" s="1248"/>
      <c r="BG69" s="1248"/>
      <c r="BH69" s="1248"/>
      <c r="BI69" s="1248"/>
      <c r="BJ69" s="1248"/>
      <c r="BK69" s="1248"/>
      <c r="BL69" s="1248"/>
      <c r="BM69" s="1248"/>
      <c r="BN69" s="1248"/>
      <c r="BO69" s="1248"/>
      <c r="BP69" s="1248"/>
      <c r="BQ69" s="1248"/>
      <c r="BR69" s="1248"/>
      <c r="BS69" s="1248"/>
      <c r="BT69" s="1248"/>
      <c r="BU69" s="1248"/>
      <c r="BV69" s="1248"/>
      <c r="BW69" s="1248"/>
      <c r="BX69" s="1248"/>
      <c r="BY69" s="1248"/>
      <c r="BZ69" s="1248"/>
      <c r="CA69" s="1248"/>
      <c r="CB69" s="1248"/>
      <c r="CC69" s="1248"/>
      <c r="CD69" s="1248"/>
      <c r="CE69" s="1248"/>
      <c r="CF69" s="1248"/>
      <c r="CG69" s="1248"/>
      <c r="CH69" s="1248"/>
      <c r="CI69" s="1248"/>
      <c r="CJ69" s="1248"/>
      <c r="CK69" s="1248"/>
      <c r="CL69" s="1248"/>
      <c r="CM69" s="1248"/>
      <c r="CN69" s="1248"/>
      <c r="CO69" s="1248"/>
      <c r="CP69" s="1248"/>
      <c r="CQ69" s="1248"/>
      <c r="CR69" s="1248"/>
      <c r="CS69" s="1248"/>
      <c r="CT69" s="1248"/>
      <c r="CU69" s="1248"/>
      <c r="CV69" s="1248"/>
      <c r="CW69" s="1248"/>
      <c r="CX69" s="1248"/>
      <c r="CY69" s="1248"/>
      <c r="CZ69" s="1248"/>
      <c r="DA69" s="1248"/>
      <c r="DB69" s="1248"/>
      <c r="DC69" s="1249"/>
    </row>
    <row r="70" spans="2:107" ht="13.2" x14ac:dyDescent="0.2">
      <c r="B70" s="259"/>
      <c r="H70" s="371"/>
      <c r="I70" s="371"/>
      <c r="J70" s="372"/>
      <c r="K70" s="372"/>
      <c r="L70" s="373"/>
      <c r="M70" s="372"/>
      <c r="N70" s="373"/>
      <c r="AN70" s="359"/>
      <c r="AO70" s="359"/>
      <c r="AP70" s="359"/>
      <c r="AZ70" s="359"/>
      <c r="BA70" s="359"/>
      <c r="BB70" s="359"/>
      <c r="BL70" s="359"/>
      <c r="BM70" s="359"/>
      <c r="BN70" s="359"/>
      <c r="BX70" s="359"/>
      <c r="BY70" s="359"/>
      <c r="BZ70" s="359"/>
      <c r="CJ70" s="359"/>
      <c r="CK70" s="359"/>
      <c r="CL70" s="359"/>
      <c r="CV70" s="359"/>
      <c r="CW70" s="359"/>
      <c r="CX70" s="359"/>
    </row>
    <row r="71" spans="2:107" ht="13.2" x14ac:dyDescent="0.2">
      <c r="B71" s="259"/>
      <c r="G71" s="374"/>
      <c r="I71" s="375"/>
      <c r="J71" s="372"/>
      <c r="K71" s="372"/>
      <c r="L71" s="373"/>
      <c r="M71" s="372"/>
      <c r="N71" s="373"/>
      <c r="AM71" s="374"/>
      <c r="AN71" s="255" t="s">
        <v>560</v>
      </c>
    </row>
    <row r="72" spans="2:107" ht="13.2" x14ac:dyDescent="0.2">
      <c r="B72" s="259"/>
      <c r="G72" s="1234"/>
      <c r="H72" s="1234"/>
      <c r="I72" s="1234"/>
      <c r="J72" s="1234"/>
      <c r="K72" s="360"/>
      <c r="L72" s="360"/>
      <c r="M72" s="361"/>
      <c r="N72" s="361"/>
      <c r="AN72" s="1237"/>
      <c r="AO72" s="1238"/>
      <c r="AP72" s="1238"/>
      <c r="AQ72" s="1238"/>
      <c r="AR72" s="1238"/>
      <c r="AS72" s="1238"/>
      <c r="AT72" s="1238"/>
      <c r="AU72" s="1238"/>
      <c r="AV72" s="1238"/>
      <c r="AW72" s="1238"/>
      <c r="AX72" s="1238"/>
      <c r="AY72" s="1238"/>
      <c r="AZ72" s="1238"/>
      <c r="BA72" s="1238"/>
      <c r="BB72" s="1238"/>
      <c r="BC72" s="1238"/>
      <c r="BD72" s="1238"/>
      <c r="BE72" s="1238"/>
      <c r="BF72" s="1238"/>
      <c r="BG72" s="1238"/>
      <c r="BH72" s="1238"/>
      <c r="BI72" s="1238"/>
      <c r="BJ72" s="1238"/>
      <c r="BK72" s="1238"/>
      <c r="BL72" s="1238"/>
      <c r="BM72" s="1238"/>
      <c r="BN72" s="1238"/>
      <c r="BO72" s="1239"/>
      <c r="BP72" s="1233" t="s">
        <v>530</v>
      </c>
      <c r="BQ72" s="1233"/>
      <c r="BR72" s="1233"/>
      <c r="BS72" s="1233"/>
      <c r="BT72" s="1233"/>
      <c r="BU72" s="1233"/>
      <c r="BV72" s="1233"/>
      <c r="BW72" s="1233"/>
      <c r="BX72" s="1233" t="s">
        <v>531</v>
      </c>
      <c r="BY72" s="1233"/>
      <c r="BZ72" s="1233"/>
      <c r="CA72" s="1233"/>
      <c r="CB72" s="1233"/>
      <c r="CC72" s="1233"/>
      <c r="CD72" s="1233"/>
      <c r="CE72" s="1233"/>
      <c r="CF72" s="1233" t="s">
        <v>532</v>
      </c>
      <c r="CG72" s="1233"/>
      <c r="CH72" s="1233"/>
      <c r="CI72" s="1233"/>
      <c r="CJ72" s="1233"/>
      <c r="CK72" s="1233"/>
      <c r="CL72" s="1233"/>
      <c r="CM72" s="1233"/>
      <c r="CN72" s="1233" t="s">
        <v>533</v>
      </c>
      <c r="CO72" s="1233"/>
      <c r="CP72" s="1233"/>
      <c r="CQ72" s="1233"/>
      <c r="CR72" s="1233"/>
      <c r="CS72" s="1233"/>
      <c r="CT72" s="1233"/>
      <c r="CU72" s="1233"/>
      <c r="CV72" s="1233" t="s">
        <v>534</v>
      </c>
      <c r="CW72" s="1233"/>
      <c r="CX72" s="1233"/>
      <c r="CY72" s="1233"/>
      <c r="CZ72" s="1233"/>
      <c r="DA72" s="1233"/>
      <c r="DB72" s="1233"/>
      <c r="DC72" s="1233"/>
    </row>
    <row r="73" spans="2:107" ht="13.2" x14ac:dyDescent="0.2">
      <c r="B73" s="259"/>
      <c r="G73" s="1236"/>
      <c r="H73" s="1236"/>
      <c r="I73" s="1236"/>
      <c r="J73" s="1236"/>
      <c r="K73" s="1232"/>
      <c r="L73" s="1232"/>
      <c r="M73" s="1232"/>
      <c r="N73" s="1232"/>
      <c r="AM73" s="359"/>
      <c r="AN73" s="1231" t="s">
        <v>561</v>
      </c>
      <c r="AO73" s="1231"/>
      <c r="AP73" s="1231"/>
      <c r="AQ73" s="1231"/>
      <c r="AR73" s="1231"/>
      <c r="AS73" s="1231"/>
      <c r="AT73" s="1231"/>
      <c r="AU73" s="1231"/>
      <c r="AV73" s="1231"/>
      <c r="AW73" s="1231"/>
      <c r="AX73" s="1231"/>
      <c r="AY73" s="1231"/>
      <c r="AZ73" s="1231"/>
      <c r="BA73" s="1231"/>
      <c r="BB73" s="1231" t="s">
        <v>562</v>
      </c>
      <c r="BC73" s="1231"/>
      <c r="BD73" s="1231"/>
      <c r="BE73" s="1231"/>
      <c r="BF73" s="1231"/>
      <c r="BG73" s="1231"/>
      <c r="BH73" s="1231"/>
      <c r="BI73" s="1231"/>
      <c r="BJ73" s="1231"/>
      <c r="BK73" s="1231"/>
      <c r="BL73" s="1231"/>
      <c r="BM73" s="1231"/>
      <c r="BN73" s="1231"/>
      <c r="BO73" s="1231"/>
      <c r="BP73" s="1228"/>
      <c r="BQ73" s="1228"/>
      <c r="BR73" s="1228"/>
      <c r="BS73" s="1228"/>
      <c r="BT73" s="1228"/>
      <c r="BU73" s="1228"/>
      <c r="BV73" s="1228"/>
      <c r="BW73" s="1228"/>
      <c r="BX73" s="1228"/>
      <c r="BY73" s="1228"/>
      <c r="BZ73" s="1228"/>
      <c r="CA73" s="1228"/>
      <c r="CB73" s="1228"/>
      <c r="CC73" s="1228"/>
      <c r="CD73" s="1228"/>
      <c r="CE73" s="1228"/>
      <c r="CF73" s="1228"/>
      <c r="CG73" s="1228"/>
      <c r="CH73" s="1228"/>
      <c r="CI73" s="1228"/>
      <c r="CJ73" s="1228"/>
      <c r="CK73" s="1228"/>
      <c r="CL73" s="1228"/>
      <c r="CM73" s="1228"/>
      <c r="CN73" s="1228"/>
      <c r="CO73" s="1228"/>
      <c r="CP73" s="1228"/>
      <c r="CQ73" s="1228"/>
      <c r="CR73" s="1228"/>
      <c r="CS73" s="1228"/>
      <c r="CT73" s="1228"/>
      <c r="CU73" s="1228"/>
      <c r="CV73" s="1228"/>
      <c r="CW73" s="1228"/>
      <c r="CX73" s="1228"/>
      <c r="CY73" s="1228"/>
      <c r="CZ73" s="1228"/>
      <c r="DA73" s="1228"/>
      <c r="DB73" s="1228"/>
      <c r="DC73" s="1228"/>
    </row>
    <row r="74" spans="2:107" ht="13.2" x14ac:dyDescent="0.2">
      <c r="B74" s="259"/>
      <c r="G74" s="1236"/>
      <c r="H74" s="1236"/>
      <c r="I74" s="1236"/>
      <c r="J74" s="1236"/>
      <c r="K74" s="1232"/>
      <c r="L74" s="1232"/>
      <c r="M74" s="1232"/>
      <c r="N74" s="1232"/>
      <c r="AM74" s="359"/>
      <c r="AN74" s="1231"/>
      <c r="AO74" s="1231"/>
      <c r="AP74" s="1231"/>
      <c r="AQ74" s="1231"/>
      <c r="AR74" s="1231"/>
      <c r="AS74" s="1231"/>
      <c r="AT74" s="1231"/>
      <c r="AU74" s="1231"/>
      <c r="AV74" s="1231"/>
      <c r="AW74" s="1231"/>
      <c r="AX74" s="1231"/>
      <c r="AY74" s="1231"/>
      <c r="AZ74" s="1231"/>
      <c r="BA74" s="1231"/>
      <c r="BB74" s="1231"/>
      <c r="BC74" s="1231"/>
      <c r="BD74" s="1231"/>
      <c r="BE74" s="1231"/>
      <c r="BF74" s="1231"/>
      <c r="BG74" s="1231"/>
      <c r="BH74" s="1231"/>
      <c r="BI74" s="1231"/>
      <c r="BJ74" s="1231"/>
      <c r="BK74" s="1231"/>
      <c r="BL74" s="1231"/>
      <c r="BM74" s="1231"/>
      <c r="BN74" s="1231"/>
      <c r="BO74" s="1231"/>
      <c r="BP74" s="1228"/>
      <c r="BQ74" s="1228"/>
      <c r="BR74" s="1228"/>
      <c r="BS74" s="1228"/>
      <c r="BT74" s="1228"/>
      <c r="BU74" s="1228"/>
      <c r="BV74" s="1228"/>
      <c r="BW74" s="1228"/>
      <c r="BX74" s="1228"/>
      <c r="BY74" s="1228"/>
      <c r="BZ74" s="1228"/>
      <c r="CA74" s="1228"/>
      <c r="CB74" s="1228"/>
      <c r="CC74" s="1228"/>
      <c r="CD74" s="1228"/>
      <c r="CE74" s="1228"/>
      <c r="CF74" s="1228"/>
      <c r="CG74" s="1228"/>
      <c r="CH74" s="1228"/>
      <c r="CI74" s="1228"/>
      <c r="CJ74" s="1228"/>
      <c r="CK74" s="1228"/>
      <c r="CL74" s="1228"/>
      <c r="CM74" s="1228"/>
      <c r="CN74" s="1228"/>
      <c r="CO74" s="1228"/>
      <c r="CP74" s="1228"/>
      <c r="CQ74" s="1228"/>
      <c r="CR74" s="1228"/>
      <c r="CS74" s="1228"/>
      <c r="CT74" s="1228"/>
      <c r="CU74" s="1228"/>
      <c r="CV74" s="1228"/>
      <c r="CW74" s="1228"/>
      <c r="CX74" s="1228"/>
      <c r="CY74" s="1228"/>
      <c r="CZ74" s="1228"/>
      <c r="DA74" s="1228"/>
      <c r="DB74" s="1228"/>
      <c r="DC74" s="1228"/>
    </row>
    <row r="75" spans="2:107" ht="13.2" x14ac:dyDescent="0.2">
      <c r="B75" s="259"/>
      <c r="G75" s="1236"/>
      <c r="H75" s="1236"/>
      <c r="I75" s="1234"/>
      <c r="J75" s="1234"/>
      <c r="K75" s="1235"/>
      <c r="L75" s="1235"/>
      <c r="M75" s="1235"/>
      <c r="N75" s="1235"/>
      <c r="AM75" s="359"/>
      <c r="AN75" s="1231"/>
      <c r="AO75" s="1231"/>
      <c r="AP75" s="1231"/>
      <c r="AQ75" s="1231"/>
      <c r="AR75" s="1231"/>
      <c r="AS75" s="1231"/>
      <c r="AT75" s="1231"/>
      <c r="AU75" s="1231"/>
      <c r="AV75" s="1231"/>
      <c r="AW75" s="1231"/>
      <c r="AX75" s="1231"/>
      <c r="AY75" s="1231"/>
      <c r="AZ75" s="1231"/>
      <c r="BA75" s="1231"/>
      <c r="BB75" s="1231" t="s">
        <v>566</v>
      </c>
      <c r="BC75" s="1231"/>
      <c r="BD75" s="1231"/>
      <c r="BE75" s="1231"/>
      <c r="BF75" s="1231"/>
      <c r="BG75" s="1231"/>
      <c r="BH75" s="1231"/>
      <c r="BI75" s="1231"/>
      <c r="BJ75" s="1231"/>
      <c r="BK75" s="1231"/>
      <c r="BL75" s="1231"/>
      <c r="BM75" s="1231"/>
      <c r="BN75" s="1231"/>
      <c r="BO75" s="1231"/>
      <c r="BP75" s="1228">
        <v>5.3</v>
      </c>
      <c r="BQ75" s="1228"/>
      <c r="BR75" s="1228"/>
      <c r="BS75" s="1228"/>
      <c r="BT75" s="1228"/>
      <c r="BU75" s="1228"/>
      <c r="BV75" s="1228"/>
      <c r="BW75" s="1228"/>
      <c r="BX75" s="1228">
        <v>5.9</v>
      </c>
      <c r="BY75" s="1228"/>
      <c r="BZ75" s="1228"/>
      <c r="CA75" s="1228"/>
      <c r="CB75" s="1228"/>
      <c r="CC75" s="1228"/>
      <c r="CD75" s="1228"/>
      <c r="CE75" s="1228"/>
      <c r="CF75" s="1228">
        <v>6</v>
      </c>
      <c r="CG75" s="1228"/>
      <c r="CH75" s="1228"/>
      <c r="CI75" s="1228"/>
      <c r="CJ75" s="1228"/>
      <c r="CK75" s="1228"/>
      <c r="CL75" s="1228"/>
      <c r="CM75" s="1228"/>
      <c r="CN75" s="1228">
        <v>6.7</v>
      </c>
      <c r="CO75" s="1228"/>
      <c r="CP75" s="1228"/>
      <c r="CQ75" s="1228"/>
      <c r="CR75" s="1228"/>
      <c r="CS75" s="1228"/>
      <c r="CT75" s="1228"/>
      <c r="CU75" s="1228"/>
      <c r="CV75" s="1228">
        <v>7.9</v>
      </c>
      <c r="CW75" s="1228"/>
      <c r="CX75" s="1228"/>
      <c r="CY75" s="1228"/>
      <c r="CZ75" s="1228"/>
      <c r="DA75" s="1228"/>
      <c r="DB75" s="1228"/>
      <c r="DC75" s="1228"/>
    </row>
    <row r="76" spans="2:107" ht="13.2" x14ac:dyDescent="0.2">
      <c r="B76" s="259"/>
      <c r="G76" s="1236"/>
      <c r="H76" s="1236"/>
      <c r="I76" s="1234"/>
      <c r="J76" s="1234"/>
      <c r="K76" s="1235"/>
      <c r="L76" s="1235"/>
      <c r="M76" s="1235"/>
      <c r="N76" s="1235"/>
      <c r="AM76" s="359"/>
      <c r="AN76" s="1231"/>
      <c r="AO76" s="1231"/>
      <c r="AP76" s="1231"/>
      <c r="AQ76" s="1231"/>
      <c r="AR76" s="1231"/>
      <c r="AS76" s="1231"/>
      <c r="AT76" s="1231"/>
      <c r="AU76" s="1231"/>
      <c r="AV76" s="1231"/>
      <c r="AW76" s="1231"/>
      <c r="AX76" s="1231"/>
      <c r="AY76" s="1231"/>
      <c r="AZ76" s="1231"/>
      <c r="BA76" s="1231"/>
      <c r="BB76" s="1231"/>
      <c r="BC76" s="1231"/>
      <c r="BD76" s="1231"/>
      <c r="BE76" s="1231"/>
      <c r="BF76" s="1231"/>
      <c r="BG76" s="1231"/>
      <c r="BH76" s="1231"/>
      <c r="BI76" s="1231"/>
      <c r="BJ76" s="1231"/>
      <c r="BK76" s="1231"/>
      <c r="BL76" s="1231"/>
      <c r="BM76" s="1231"/>
      <c r="BN76" s="1231"/>
      <c r="BO76" s="1231"/>
      <c r="BP76" s="1228"/>
      <c r="BQ76" s="1228"/>
      <c r="BR76" s="1228"/>
      <c r="BS76" s="1228"/>
      <c r="BT76" s="1228"/>
      <c r="BU76" s="1228"/>
      <c r="BV76" s="1228"/>
      <c r="BW76" s="1228"/>
      <c r="BX76" s="1228"/>
      <c r="BY76" s="1228"/>
      <c r="BZ76" s="1228"/>
      <c r="CA76" s="1228"/>
      <c r="CB76" s="1228"/>
      <c r="CC76" s="1228"/>
      <c r="CD76" s="1228"/>
      <c r="CE76" s="1228"/>
      <c r="CF76" s="1228"/>
      <c r="CG76" s="1228"/>
      <c r="CH76" s="1228"/>
      <c r="CI76" s="1228"/>
      <c r="CJ76" s="1228"/>
      <c r="CK76" s="1228"/>
      <c r="CL76" s="1228"/>
      <c r="CM76" s="1228"/>
      <c r="CN76" s="1228"/>
      <c r="CO76" s="1228"/>
      <c r="CP76" s="1228"/>
      <c r="CQ76" s="1228"/>
      <c r="CR76" s="1228"/>
      <c r="CS76" s="1228"/>
      <c r="CT76" s="1228"/>
      <c r="CU76" s="1228"/>
      <c r="CV76" s="1228"/>
      <c r="CW76" s="1228"/>
      <c r="CX76" s="1228"/>
      <c r="CY76" s="1228"/>
      <c r="CZ76" s="1228"/>
      <c r="DA76" s="1228"/>
      <c r="DB76" s="1228"/>
      <c r="DC76" s="1228"/>
    </row>
    <row r="77" spans="2:107" ht="13.2" x14ac:dyDescent="0.2">
      <c r="B77" s="259"/>
      <c r="G77" s="1234"/>
      <c r="H77" s="1234"/>
      <c r="I77" s="1234"/>
      <c r="J77" s="1234"/>
      <c r="K77" s="1232"/>
      <c r="L77" s="1232"/>
      <c r="M77" s="1232"/>
      <c r="N77" s="1232"/>
      <c r="AN77" s="1233" t="s">
        <v>564</v>
      </c>
      <c r="AO77" s="1233"/>
      <c r="AP77" s="1233"/>
      <c r="AQ77" s="1233"/>
      <c r="AR77" s="1233"/>
      <c r="AS77" s="1233"/>
      <c r="AT77" s="1233"/>
      <c r="AU77" s="1233"/>
      <c r="AV77" s="1233"/>
      <c r="AW77" s="1233"/>
      <c r="AX77" s="1233"/>
      <c r="AY77" s="1233"/>
      <c r="AZ77" s="1233"/>
      <c r="BA77" s="1233"/>
      <c r="BB77" s="1231" t="s">
        <v>562</v>
      </c>
      <c r="BC77" s="1231"/>
      <c r="BD77" s="1231"/>
      <c r="BE77" s="1231"/>
      <c r="BF77" s="1231"/>
      <c r="BG77" s="1231"/>
      <c r="BH77" s="1231"/>
      <c r="BI77" s="1231"/>
      <c r="BJ77" s="1231"/>
      <c r="BK77" s="1231"/>
      <c r="BL77" s="1231"/>
      <c r="BM77" s="1231"/>
      <c r="BN77" s="1231"/>
      <c r="BO77" s="1231"/>
      <c r="BP77" s="1228">
        <v>0</v>
      </c>
      <c r="BQ77" s="1228"/>
      <c r="BR77" s="1228"/>
      <c r="BS77" s="1228"/>
      <c r="BT77" s="1228"/>
      <c r="BU77" s="1228"/>
      <c r="BV77" s="1228"/>
      <c r="BW77" s="1228"/>
      <c r="BX77" s="1228">
        <v>0</v>
      </c>
      <c r="BY77" s="1228"/>
      <c r="BZ77" s="1228"/>
      <c r="CA77" s="1228"/>
      <c r="CB77" s="1228"/>
      <c r="CC77" s="1228"/>
      <c r="CD77" s="1228"/>
      <c r="CE77" s="1228"/>
      <c r="CF77" s="1228">
        <v>0</v>
      </c>
      <c r="CG77" s="1228"/>
      <c r="CH77" s="1228"/>
      <c r="CI77" s="1228"/>
      <c r="CJ77" s="1228"/>
      <c r="CK77" s="1228"/>
      <c r="CL77" s="1228"/>
      <c r="CM77" s="1228"/>
      <c r="CN77" s="1228">
        <v>0</v>
      </c>
      <c r="CO77" s="1228"/>
      <c r="CP77" s="1228"/>
      <c r="CQ77" s="1228"/>
      <c r="CR77" s="1228"/>
      <c r="CS77" s="1228"/>
      <c r="CT77" s="1228"/>
      <c r="CU77" s="1228"/>
      <c r="CV77" s="1228">
        <v>0</v>
      </c>
      <c r="CW77" s="1228"/>
      <c r="CX77" s="1228"/>
      <c r="CY77" s="1228"/>
      <c r="CZ77" s="1228"/>
      <c r="DA77" s="1228"/>
      <c r="DB77" s="1228"/>
      <c r="DC77" s="1228"/>
    </row>
    <row r="78" spans="2:107" ht="13.2" x14ac:dyDescent="0.2">
      <c r="B78" s="259"/>
      <c r="G78" s="1234"/>
      <c r="H78" s="1234"/>
      <c r="I78" s="1234"/>
      <c r="J78" s="1234"/>
      <c r="K78" s="1232"/>
      <c r="L78" s="1232"/>
      <c r="M78" s="1232"/>
      <c r="N78" s="1232"/>
      <c r="AN78" s="1233"/>
      <c r="AO78" s="1233"/>
      <c r="AP78" s="1233"/>
      <c r="AQ78" s="1233"/>
      <c r="AR78" s="1233"/>
      <c r="AS78" s="1233"/>
      <c r="AT78" s="1233"/>
      <c r="AU78" s="1233"/>
      <c r="AV78" s="1233"/>
      <c r="AW78" s="1233"/>
      <c r="AX78" s="1233"/>
      <c r="AY78" s="1233"/>
      <c r="AZ78" s="1233"/>
      <c r="BA78" s="1233"/>
      <c r="BB78" s="1231"/>
      <c r="BC78" s="1231"/>
      <c r="BD78" s="1231"/>
      <c r="BE78" s="1231"/>
      <c r="BF78" s="1231"/>
      <c r="BG78" s="1231"/>
      <c r="BH78" s="1231"/>
      <c r="BI78" s="1231"/>
      <c r="BJ78" s="1231"/>
      <c r="BK78" s="1231"/>
      <c r="BL78" s="1231"/>
      <c r="BM78" s="1231"/>
      <c r="BN78" s="1231"/>
      <c r="BO78" s="1231"/>
      <c r="BP78" s="1228"/>
      <c r="BQ78" s="1228"/>
      <c r="BR78" s="1228"/>
      <c r="BS78" s="1228"/>
      <c r="BT78" s="1228"/>
      <c r="BU78" s="1228"/>
      <c r="BV78" s="1228"/>
      <c r="BW78" s="1228"/>
      <c r="BX78" s="1228"/>
      <c r="BY78" s="1228"/>
      <c r="BZ78" s="1228"/>
      <c r="CA78" s="1228"/>
      <c r="CB78" s="1228"/>
      <c r="CC78" s="1228"/>
      <c r="CD78" s="1228"/>
      <c r="CE78" s="1228"/>
      <c r="CF78" s="1228"/>
      <c r="CG78" s="1228"/>
      <c r="CH78" s="1228"/>
      <c r="CI78" s="1228"/>
      <c r="CJ78" s="1228"/>
      <c r="CK78" s="1228"/>
      <c r="CL78" s="1228"/>
      <c r="CM78" s="1228"/>
      <c r="CN78" s="1228"/>
      <c r="CO78" s="1228"/>
      <c r="CP78" s="1228"/>
      <c r="CQ78" s="1228"/>
      <c r="CR78" s="1228"/>
      <c r="CS78" s="1228"/>
      <c r="CT78" s="1228"/>
      <c r="CU78" s="1228"/>
      <c r="CV78" s="1228"/>
      <c r="CW78" s="1228"/>
      <c r="CX78" s="1228"/>
      <c r="CY78" s="1228"/>
      <c r="CZ78" s="1228"/>
      <c r="DA78" s="1228"/>
      <c r="DB78" s="1228"/>
      <c r="DC78" s="1228"/>
    </row>
    <row r="79" spans="2:107" ht="13.2" x14ac:dyDescent="0.2">
      <c r="B79" s="259"/>
      <c r="G79" s="1234"/>
      <c r="H79" s="1234"/>
      <c r="I79" s="1229"/>
      <c r="J79" s="1229"/>
      <c r="K79" s="1230"/>
      <c r="L79" s="1230"/>
      <c r="M79" s="1230"/>
      <c r="N79" s="1230"/>
      <c r="AN79" s="1233"/>
      <c r="AO79" s="1233"/>
      <c r="AP79" s="1233"/>
      <c r="AQ79" s="1233"/>
      <c r="AR79" s="1233"/>
      <c r="AS79" s="1233"/>
      <c r="AT79" s="1233"/>
      <c r="AU79" s="1233"/>
      <c r="AV79" s="1233"/>
      <c r="AW79" s="1233"/>
      <c r="AX79" s="1233"/>
      <c r="AY79" s="1233"/>
      <c r="AZ79" s="1233"/>
      <c r="BA79" s="1233"/>
      <c r="BB79" s="1231" t="s">
        <v>566</v>
      </c>
      <c r="BC79" s="1231"/>
      <c r="BD79" s="1231"/>
      <c r="BE79" s="1231"/>
      <c r="BF79" s="1231"/>
      <c r="BG79" s="1231"/>
      <c r="BH79" s="1231"/>
      <c r="BI79" s="1231"/>
      <c r="BJ79" s="1231"/>
      <c r="BK79" s="1231"/>
      <c r="BL79" s="1231"/>
      <c r="BM79" s="1231"/>
      <c r="BN79" s="1231"/>
      <c r="BO79" s="1231"/>
      <c r="BP79" s="1228">
        <v>7.3</v>
      </c>
      <c r="BQ79" s="1228"/>
      <c r="BR79" s="1228"/>
      <c r="BS79" s="1228"/>
      <c r="BT79" s="1228"/>
      <c r="BU79" s="1228"/>
      <c r="BV79" s="1228"/>
      <c r="BW79" s="1228"/>
      <c r="BX79" s="1228">
        <v>7.4</v>
      </c>
      <c r="BY79" s="1228"/>
      <c r="BZ79" s="1228"/>
      <c r="CA79" s="1228"/>
      <c r="CB79" s="1228"/>
      <c r="CC79" s="1228"/>
      <c r="CD79" s="1228"/>
      <c r="CE79" s="1228"/>
      <c r="CF79" s="1228">
        <v>7.5</v>
      </c>
      <c r="CG79" s="1228"/>
      <c r="CH79" s="1228"/>
      <c r="CI79" s="1228"/>
      <c r="CJ79" s="1228"/>
      <c r="CK79" s="1228"/>
      <c r="CL79" s="1228"/>
      <c r="CM79" s="1228"/>
      <c r="CN79" s="1228">
        <v>7.5</v>
      </c>
      <c r="CO79" s="1228"/>
      <c r="CP79" s="1228"/>
      <c r="CQ79" s="1228"/>
      <c r="CR79" s="1228"/>
      <c r="CS79" s="1228"/>
      <c r="CT79" s="1228"/>
      <c r="CU79" s="1228"/>
      <c r="CV79" s="1228">
        <v>7.7</v>
      </c>
      <c r="CW79" s="1228"/>
      <c r="CX79" s="1228"/>
      <c r="CY79" s="1228"/>
      <c r="CZ79" s="1228"/>
      <c r="DA79" s="1228"/>
      <c r="DB79" s="1228"/>
      <c r="DC79" s="1228"/>
    </row>
    <row r="80" spans="2:107" ht="13.2" x14ac:dyDescent="0.2">
      <c r="B80" s="259"/>
      <c r="G80" s="1234"/>
      <c r="H80" s="1234"/>
      <c r="I80" s="1229"/>
      <c r="J80" s="1229"/>
      <c r="K80" s="1230"/>
      <c r="L80" s="1230"/>
      <c r="M80" s="1230"/>
      <c r="N80" s="1230"/>
      <c r="AN80" s="1233"/>
      <c r="AO80" s="1233"/>
      <c r="AP80" s="1233"/>
      <c r="AQ80" s="1233"/>
      <c r="AR80" s="1233"/>
      <c r="AS80" s="1233"/>
      <c r="AT80" s="1233"/>
      <c r="AU80" s="1233"/>
      <c r="AV80" s="1233"/>
      <c r="AW80" s="1233"/>
      <c r="AX80" s="1233"/>
      <c r="AY80" s="1233"/>
      <c r="AZ80" s="1233"/>
      <c r="BA80" s="1233"/>
      <c r="BB80" s="1231"/>
      <c r="BC80" s="1231"/>
      <c r="BD80" s="1231"/>
      <c r="BE80" s="1231"/>
      <c r="BF80" s="1231"/>
      <c r="BG80" s="1231"/>
      <c r="BH80" s="1231"/>
      <c r="BI80" s="1231"/>
      <c r="BJ80" s="1231"/>
      <c r="BK80" s="1231"/>
      <c r="BL80" s="1231"/>
      <c r="BM80" s="1231"/>
      <c r="BN80" s="1231"/>
      <c r="BO80" s="1231"/>
      <c r="BP80" s="1228"/>
      <c r="BQ80" s="1228"/>
      <c r="BR80" s="1228"/>
      <c r="BS80" s="1228"/>
      <c r="BT80" s="1228"/>
      <c r="BU80" s="1228"/>
      <c r="BV80" s="1228"/>
      <c r="BW80" s="1228"/>
      <c r="BX80" s="1228"/>
      <c r="BY80" s="1228"/>
      <c r="BZ80" s="1228"/>
      <c r="CA80" s="1228"/>
      <c r="CB80" s="1228"/>
      <c r="CC80" s="1228"/>
      <c r="CD80" s="1228"/>
      <c r="CE80" s="1228"/>
      <c r="CF80" s="1228"/>
      <c r="CG80" s="1228"/>
      <c r="CH80" s="1228"/>
      <c r="CI80" s="1228"/>
      <c r="CJ80" s="1228"/>
      <c r="CK80" s="1228"/>
      <c r="CL80" s="1228"/>
      <c r="CM80" s="1228"/>
      <c r="CN80" s="1228"/>
      <c r="CO80" s="1228"/>
      <c r="CP80" s="1228"/>
      <c r="CQ80" s="1228"/>
      <c r="CR80" s="1228"/>
      <c r="CS80" s="1228"/>
      <c r="CT80" s="1228"/>
      <c r="CU80" s="1228"/>
      <c r="CV80" s="1228"/>
      <c r="CW80" s="1228"/>
      <c r="CX80" s="1228"/>
      <c r="CY80" s="1228"/>
      <c r="CZ80" s="1228"/>
      <c r="DA80" s="1228"/>
      <c r="DB80" s="1228"/>
      <c r="DC80" s="1228"/>
    </row>
    <row r="81" spans="2:109" ht="13.2" x14ac:dyDescent="0.2">
      <c r="B81" s="259"/>
    </row>
    <row r="82" spans="2:109" ht="16.2" x14ac:dyDescent="0.2">
      <c r="B82" s="259"/>
      <c r="K82" s="376"/>
      <c r="L82" s="376"/>
      <c r="M82" s="376"/>
      <c r="N82" s="376"/>
      <c r="AQ82" s="376"/>
      <c r="AR82" s="376"/>
      <c r="AS82" s="376"/>
      <c r="AT82" s="376"/>
      <c r="BC82" s="376"/>
      <c r="BD82" s="376"/>
      <c r="BE82" s="376"/>
      <c r="BF82" s="376"/>
      <c r="BO82" s="376"/>
      <c r="BP82" s="376"/>
      <c r="BQ82" s="376"/>
      <c r="BR82" s="376"/>
      <c r="CA82" s="376"/>
      <c r="CB82" s="376"/>
      <c r="CC82" s="376"/>
      <c r="CD82" s="376"/>
      <c r="CM82" s="376"/>
      <c r="CN82" s="376"/>
      <c r="CO82" s="376"/>
      <c r="CP82" s="376"/>
      <c r="CY82" s="376"/>
      <c r="CZ82" s="376"/>
      <c r="DA82" s="376"/>
      <c r="DB82" s="376"/>
      <c r="DC82" s="376"/>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pOWl8lxI2em3Lt3Ri1MDZu20Xk1apKV4+5FHKx6LPbIltt9YMiYnhxw3OphIdfrqmWxr12wk58f17UHPoH5mHw==" saltValue="76HE2n7/3LBZRk44kjcw0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0AA9AE-6FA5-4D36-A4C2-5E89F80B3774}">
  <sheetPr>
    <pageSetUpPr fitToPage="1"/>
  </sheetPr>
  <dimension ref="A1:DR125"/>
  <sheetViews>
    <sheetView showGridLines="0" topLeftCell="A77" zoomScale="80" zoomScaleNormal="80" zoomScaleSheetLayoutView="70" workbookViewId="0">
      <selection activeCell="CN108" sqref="CN108"/>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z6VMfj759hIi7cv85Q6qowarnDa12RvFR3XSDbIyrHr0iahEQHHumcqP4j6BLYblxlS6Z2fVZQBuycJ/eIEJEw==" saltValue="oC8hZwNvnS4T7g6Ez3H+6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1A9C6D-C653-4270-838A-A0FE4E1E14E2}">
  <sheetPr>
    <pageSetUpPr fitToPage="1"/>
  </sheetPr>
  <dimension ref="A1:DR125"/>
  <sheetViews>
    <sheetView showGridLines="0" topLeftCell="A65" zoomScale="60" zoomScaleNormal="60" zoomScaleSheetLayoutView="55" workbookViewId="0"/>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480</v>
      </c>
    </row>
  </sheetData>
  <sheetProtection algorithmName="SHA-512" hashValue="02dhimgJRXldpRtQZu5obC3GmVmnS5wkVhqjqnd+Ah0/MKWnibsHUAlurhahqAzYp9hrVfnYirtDNWdh+frGcA==" saltValue="U006Y70fg9mZ+Plw1tI/Bw=="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529</v>
      </c>
      <c r="G2" s="149"/>
      <c r="H2" s="150"/>
    </row>
    <row r="3" spans="1:8" x14ac:dyDescent="0.2">
      <c r="A3" s="146" t="s">
        <v>522</v>
      </c>
      <c r="B3" s="151"/>
      <c r="C3" s="152"/>
      <c r="D3" s="153">
        <v>297298</v>
      </c>
      <c r="E3" s="154"/>
      <c r="F3" s="155">
        <v>268375</v>
      </c>
      <c r="G3" s="156"/>
      <c r="H3" s="157"/>
    </row>
    <row r="4" spans="1:8" x14ac:dyDescent="0.2">
      <c r="A4" s="158"/>
      <c r="B4" s="159"/>
      <c r="C4" s="160"/>
      <c r="D4" s="161">
        <v>159822</v>
      </c>
      <c r="E4" s="162"/>
      <c r="F4" s="163">
        <v>119602</v>
      </c>
      <c r="G4" s="164"/>
      <c r="H4" s="165"/>
    </row>
    <row r="5" spans="1:8" x14ac:dyDescent="0.2">
      <c r="A5" s="146" t="s">
        <v>524</v>
      </c>
      <c r="B5" s="151"/>
      <c r="C5" s="152"/>
      <c r="D5" s="153">
        <v>262555</v>
      </c>
      <c r="E5" s="154"/>
      <c r="F5" s="155">
        <v>301035</v>
      </c>
      <c r="G5" s="156"/>
      <c r="H5" s="157"/>
    </row>
    <row r="6" spans="1:8" x14ac:dyDescent="0.2">
      <c r="A6" s="158"/>
      <c r="B6" s="159"/>
      <c r="C6" s="160"/>
      <c r="D6" s="161">
        <v>79383</v>
      </c>
      <c r="E6" s="162"/>
      <c r="F6" s="163">
        <v>154376</v>
      </c>
      <c r="G6" s="164"/>
      <c r="H6" s="165"/>
    </row>
    <row r="7" spans="1:8" x14ac:dyDescent="0.2">
      <c r="A7" s="146" t="s">
        <v>525</v>
      </c>
      <c r="B7" s="151"/>
      <c r="C7" s="152"/>
      <c r="D7" s="153">
        <v>301985</v>
      </c>
      <c r="E7" s="154"/>
      <c r="F7" s="155">
        <v>277467</v>
      </c>
      <c r="G7" s="156"/>
      <c r="H7" s="157"/>
    </row>
    <row r="8" spans="1:8" x14ac:dyDescent="0.2">
      <c r="A8" s="158"/>
      <c r="B8" s="159"/>
      <c r="C8" s="160"/>
      <c r="D8" s="161">
        <v>109650</v>
      </c>
      <c r="E8" s="162"/>
      <c r="F8" s="163">
        <v>128378</v>
      </c>
      <c r="G8" s="164"/>
      <c r="H8" s="165"/>
    </row>
    <row r="9" spans="1:8" x14ac:dyDescent="0.2">
      <c r="A9" s="146" t="s">
        <v>526</v>
      </c>
      <c r="B9" s="151"/>
      <c r="C9" s="152"/>
      <c r="D9" s="153">
        <v>329103</v>
      </c>
      <c r="E9" s="154"/>
      <c r="F9" s="155">
        <v>282256</v>
      </c>
      <c r="G9" s="156"/>
      <c r="H9" s="157"/>
    </row>
    <row r="10" spans="1:8" x14ac:dyDescent="0.2">
      <c r="A10" s="158"/>
      <c r="B10" s="159"/>
      <c r="C10" s="160"/>
      <c r="D10" s="161">
        <v>121857</v>
      </c>
      <c r="E10" s="162"/>
      <c r="F10" s="163">
        <v>145453</v>
      </c>
      <c r="G10" s="164"/>
      <c r="H10" s="165"/>
    </row>
    <row r="11" spans="1:8" x14ac:dyDescent="0.2">
      <c r="A11" s="146" t="s">
        <v>527</v>
      </c>
      <c r="B11" s="151"/>
      <c r="C11" s="152"/>
      <c r="D11" s="153">
        <v>454930</v>
      </c>
      <c r="E11" s="154"/>
      <c r="F11" s="155">
        <v>295341</v>
      </c>
      <c r="G11" s="156"/>
      <c r="H11" s="157"/>
    </row>
    <row r="12" spans="1:8" x14ac:dyDescent="0.2">
      <c r="A12" s="158"/>
      <c r="B12" s="159"/>
      <c r="C12" s="166"/>
      <c r="D12" s="161">
        <v>228509</v>
      </c>
      <c r="E12" s="162"/>
      <c r="F12" s="163">
        <v>137402</v>
      </c>
      <c r="G12" s="164"/>
      <c r="H12" s="165"/>
    </row>
    <row r="13" spans="1:8" x14ac:dyDescent="0.2">
      <c r="A13" s="146"/>
      <c r="B13" s="151"/>
      <c r="C13" s="152"/>
      <c r="D13" s="153">
        <v>329174</v>
      </c>
      <c r="E13" s="154"/>
      <c r="F13" s="155">
        <v>284895</v>
      </c>
      <c r="G13" s="167"/>
      <c r="H13" s="157"/>
    </row>
    <row r="14" spans="1:8" x14ac:dyDescent="0.2">
      <c r="A14" s="158"/>
      <c r="B14" s="159"/>
      <c r="C14" s="160"/>
      <c r="D14" s="161">
        <v>139844</v>
      </c>
      <c r="E14" s="162"/>
      <c r="F14" s="163">
        <v>137042</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5.07</v>
      </c>
      <c r="C19" s="168">
        <f>ROUND(VALUE(SUBSTITUTE(実質収支比率等に係る経年分析!G$48,"▲","-")),2)</f>
        <v>3.64</v>
      </c>
      <c r="D19" s="168">
        <f>ROUND(VALUE(SUBSTITUTE(実質収支比率等に係る経年分析!H$48,"▲","-")),2)</f>
        <v>6.6</v>
      </c>
      <c r="E19" s="168">
        <f>ROUND(VALUE(SUBSTITUTE(実質収支比率等に係る経年分析!I$48,"▲","-")),2)</f>
        <v>8.18</v>
      </c>
      <c r="F19" s="168">
        <f>ROUND(VALUE(SUBSTITUTE(実質収支比率等に係る経年分析!J$48,"▲","-")),2)</f>
        <v>9.6</v>
      </c>
    </row>
    <row r="20" spans="1:11" x14ac:dyDescent="0.2">
      <c r="A20" s="168" t="s">
        <v>53</v>
      </c>
      <c r="B20" s="168">
        <f>ROUND(VALUE(SUBSTITUTE(実質収支比率等に係る経年分析!F$47,"▲","-")),2)</f>
        <v>24.54</v>
      </c>
      <c r="C20" s="168">
        <f>ROUND(VALUE(SUBSTITUTE(実質収支比率等に係る経年分析!G$47,"▲","-")),2)</f>
        <v>26.93</v>
      </c>
      <c r="D20" s="168">
        <f>ROUND(VALUE(SUBSTITUTE(実質収支比率等に係る経年分析!H$47,"▲","-")),2)</f>
        <v>25.76</v>
      </c>
      <c r="E20" s="168">
        <f>ROUND(VALUE(SUBSTITUTE(実質収支比率等に係る経年分析!I$47,"▲","-")),2)</f>
        <v>24.15</v>
      </c>
      <c r="F20" s="168">
        <f>ROUND(VALUE(SUBSTITUTE(実質収支比率等に係る経年分析!J$47,"▲","-")),2)</f>
        <v>22.88</v>
      </c>
    </row>
    <row r="21" spans="1:11" x14ac:dyDescent="0.2">
      <c r="A21" s="168" t="s">
        <v>54</v>
      </c>
      <c r="B21" s="168">
        <f>IF(ISNUMBER(VALUE(SUBSTITUTE(実質収支比率等に係る経年分析!F$49,"▲","-"))),ROUND(VALUE(SUBSTITUTE(実質収支比率等に係る経年分析!F$49,"▲","-")),2),NA())</f>
        <v>-1.1499999999999999</v>
      </c>
      <c r="C21" s="168">
        <f>IF(ISNUMBER(VALUE(SUBSTITUTE(実質収支比率等に係る経年分析!G$49,"▲","-"))),ROUND(VALUE(SUBSTITUTE(実質収支比率等に係る経年分析!G$49,"▲","-")),2),NA())</f>
        <v>0.13</v>
      </c>
      <c r="D21" s="168">
        <f>IF(ISNUMBER(VALUE(SUBSTITUTE(実質収支比率等に係る経年分析!H$49,"▲","-"))),ROUND(VALUE(SUBSTITUTE(実質収支比率等に係る経年分析!H$49,"▲","-")),2),NA())</f>
        <v>2.79</v>
      </c>
      <c r="E21" s="168">
        <f>IF(ISNUMBER(VALUE(SUBSTITUTE(実質収支比率等に係る経年分析!I$49,"▲","-"))),ROUND(VALUE(SUBSTITUTE(実質収支比率等に係る経年分析!I$49,"▲","-")),2),NA())</f>
        <v>-3.7</v>
      </c>
      <c r="F21" s="168">
        <f>IF(ISNUMBER(VALUE(SUBSTITUTE(実質収支比率等に係る経年分析!J$49,"▲","-"))),ROUND(VALUE(SUBSTITUTE(実質収支比率等に係る経年分析!J$49,"▲","-")),2),NA())</f>
        <v>-4</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#N/A</v>
      </c>
      <c r="C27" s="169">
        <f>IF(ROUND(VALUE(SUBSTITUTE(連結実質赤字比率に係る赤字・黒字の構成分析!F$43,"▲", "-")), 2) &gt;= 0, ABS(ROUND(VALUE(SUBSTITUTE(連結実質赤字比率に係る赤字・黒字の構成分析!F$43,"▲", "-")), 2)), NA())</f>
        <v>0.06</v>
      </c>
      <c r="D27" s="169" t="e">
        <f>IF(ROUND(VALUE(SUBSTITUTE(連結実質赤字比率に係る赤字・黒字の構成分析!G$43,"▲", "-")), 2) &lt; 0, ABS(ROUND(VALUE(SUBSTITUTE(連結実質赤字比率に係る赤字・黒字の構成分析!G$43,"▲", "-")), 2)), NA())</f>
        <v>#N/A</v>
      </c>
      <c r="E27" s="169">
        <f>IF(ROUND(VALUE(SUBSTITUTE(連結実質赤字比率に係る赤字・黒字の構成分析!G$43,"▲", "-")), 2) &gt;= 0, ABS(ROUND(VALUE(SUBSTITUTE(連結実質赤字比率に係る赤字・黒字の構成分析!G$43,"▲", "-")), 2)), NA())</f>
        <v>7.0000000000000007E-2</v>
      </c>
      <c r="F27" s="169" t="e">
        <f>IF(ROUND(VALUE(SUBSTITUTE(連結実質赤字比率に係る赤字・黒字の構成分析!H$43,"▲", "-")), 2) &lt; 0, ABS(ROUND(VALUE(SUBSTITUTE(連結実質赤字比率に係る赤字・黒字の構成分析!H$43,"▲", "-")), 2)), NA())</f>
        <v>#N/A</v>
      </c>
      <c r="G27" s="169">
        <f>IF(ROUND(VALUE(SUBSTITUTE(連結実質赤字比率に係る赤字・黒字の構成分析!H$43,"▲", "-")), 2) &gt;= 0, ABS(ROUND(VALUE(SUBSTITUTE(連結実質赤字比率に係る赤字・黒字の構成分析!H$43,"▲", "-")), 2)), NA())</f>
        <v>0.06</v>
      </c>
      <c r="H27" s="169" t="e">
        <f>IF(ROUND(VALUE(SUBSTITUTE(連結実質赤字比率に係る赤字・黒字の構成分析!I$43,"▲", "-")), 2) &lt; 0, ABS(ROUND(VALUE(SUBSTITUTE(連結実質赤字比率に係る赤字・黒字の構成分析!I$43,"▲", "-")), 2)), NA())</f>
        <v>#N/A</v>
      </c>
      <c r="I27" s="169">
        <f>IF(ROUND(VALUE(SUBSTITUTE(連結実質赤字比率に係る赤字・黒字の構成分析!I$43,"▲", "-")), 2) &gt;= 0, ABS(ROUND(VALUE(SUBSTITUTE(連結実質赤字比率に係る赤字・黒字の構成分析!I$43,"▲", "-")), 2)), NA())</f>
        <v>0.06</v>
      </c>
      <c r="J27" s="169" t="e">
        <f>IF(ROUND(VALUE(SUBSTITUTE(連結実質赤字比率に係る赤字・黒字の構成分析!J$43,"▲", "-")), 2) &lt; 0, ABS(ROUND(VALUE(SUBSTITUTE(連結実質赤字比率に係る赤字・黒字の構成分析!J$43,"▲", "-")), 2)), NA())</f>
        <v>#N/A</v>
      </c>
      <c r="K27" s="169">
        <f>IF(ROUND(VALUE(SUBSTITUTE(連結実質赤字比率に係る赤字・黒字の構成分析!J$43,"▲", "-")), 2) &gt;= 0, ABS(ROUND(VALUE(SUBSTITUTE(連結実質赤字比率に係る赤字・黒字の構成分析!J$43,"▲", "-")), 2)), NA())</f>
        <v>0.02</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str">
        <f>IF(連結実質赤字比率に係る赤字・黒字の構成分析!C$41="",NA(),連結実質赤字比率に係る赤字・黒字の構成分析!C$41)</f>
        <v>下水道事業（特定地域生活排水）</v>
      </c>
      <c r="B29" s="169" t="e">
        <f>IF(ROUND(VALUE(SUBSTITUTE(連結実質赤字比率に係る赤字・黒字の構成分析!F$41,"▲", "-")), 2) &lt; 0, ABS(ROUND(VALUE(SUBSTITUTE(連結実質赤字比率に係る赤字・黒字の構成分析!F$41,"▲", "-")), 2)), NA())</f>
        <v>#N/A</v>
      </c>
      <c r="C29" s="169">
        <f>IF(ROUND(VALUE(SUBSTITUTE(連結実質赤字比率に係る赤字・黒字の構成分析!F$41,"▲", "-")), 2) &gt;= 0, ABS(ROUND(VALUE(SUBSTITUTE(連結実質赤字比率に係る赤字・黒字の構成分析!F$41,"▲", "-")), 2)), NA())</f>
        <v>0.08</v>
      </c>
      <c r="D29" s="169" t="e">
        <f>IF(ROUND(VALUE(SUBSTITUTE(連結実質赤字比率に係る赤字・黒字の構成分析!G$41,"▲", "-")), 2) &lt; 0, ABS(ROUND(VALUE(SUBSTITUTE(連結実質赤字比率に係る赤字・黒字の構成分析!G$41,"▲", "-")), 2)), NA())</f>
        <v>#N/A</v>
      </c>
      <c r="E29" s="169">
        <f>IF(ROUND(VALUE(SUBSTITUTE(連結実質赤字比率に係る赤字・黒字の構成分析!G$41,"▲", "-")), 2) &gt;= 0, ABS(ROUND(VALUE(SUBSTITUTE(連結実質赤字比率に係る赤字・黒字の構成分析!G$41,"▲", "-")), 2)), NA())</f>
        <v>0.12</v>
      </c>
      <c r="F29" s="169" t="e">
        <f>IF(ROUND(VALUE(SUBSTITUTE(連結実質赤字比率に係る赤字・黒字の構成分析!H$41,"▲", "-")), 2) &lt; 0, ABS(ROUND(VALUE(SUBSTITUTE(連結実質赤字比率に係る赤字・黒字の構成分析!H$41,"▲", "-")), 2)), NA())</f>
        <v>#N/A</v>
      </c>
      <c r="G29" s="169">
        <f>IF(ROUND(VALUE(SUBSTITUTE(連結実質赤字比率に係る赤字・黒字の構成分析!H$41,"▲", "-")), 2) &gt;= 0, ABS(ROUND(VALUE(SUBSTITUTE(連結実質赤字比率に係る赤字・黒字の構成分析!H$41,"▲", "-")), 2)), NA())</f>
        <v>0.14000000000000001</v>
      </c>
      <c r="H29" s="169" t="e">
        <f>IF(ROUND(VALUE(SUBSTITUTE(連結実質赤字比率に係る赤字・黒字の構成分析!I$41,"▲", "-")), 2) &lt; 0, ABS(ROUND(VALUE(SUBSTITUTE(連結実質赤字比率に係る赤字・黒字の構成分析!I$41,"▲", "-")), 2)), NA())</f>
        <v>#N/A</v>
      </c>
      <c r="I29" s="169">
        <f>IF(ROUND(VALUE(SUBSTITUTE(連結実質赤字比率に係る赤字・黒字の構成分析!I$41,"▲", "-")), 2) &gt;= 0, ABS(ROUND(VALUE(SUBSTITUTE(連結実質赤字比率に係る赤字・黒字の構成分析!I$41,"▲", "-")), 2)), NA())</f>
        <v>0.04</v>
      </c>
      <c r="J29" s="169" t="e">
        <f>IF(ROUND(VALUE(SUBSTITUTE(連結実質赤字比率に係る赤字・黒字の構成分析!J$41,"▲", "-")), 2) &lt; 0, ABS(ROUND(VALUE(SUBSTITUTE(連結実質赤字比率に係る赤字・黒字の構成分析!J$41,"▲", "-")), 2)), NA())</f>
        <v>#N/A</v>
      </c>
      <c r="K29" s="169">
        <f>IF(ROUND(VALUE(SUBSTITUTE(連結実質赤字比率に係る赤字・黒字の構成分析!J$41,"▲", "-")), 2) &gt;= 0, ABS(ROUND(VALUE(SUBSTITUTE(連結実質赤字比率に係る赤字・黒字の構成分析!J$41,"▲", "-")), 2)), NA())</f>
        <v>0.08</v>
      </c>
    </row>
    <row r="30" spans="1:11" x14ac:dyDescent="0.2">
      <c r="A30" s="169" t="str">
        <f>IF(連結実質赤字比率に係る赤字・黒字の構成分析!C$40="",NA(),連結実質赤字比率に係る赤字・黒字の構成分析!C$40)</f>
        <v>下水道事業（農業集落排水）</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0.21</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0.12</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0.09</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0.14000000000000001</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0.37</v>
      </c>
    </row>
    <row r="31" spans="1:11" x14ac:dyDescent="0.2">
      <c r="A31" s="169" t="str">
        <f>IF(連結実質赤字比率に係る赤字・黒字の構成分析!C$39="",NA(),連結実質赤字比率に係る赤字・黒字の構成分析!C$39)</f>
        <v>下水道事業（特定環境保全）</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0.15</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0.13</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0.14000000000000001</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7.0000000000000007E-2</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0.4</v>
      </c>
    </row>
    <row r="32" spans="1:11" x14ac:dyDescent="0.2">
      <c r="A32" s="169" t="str">
        <f>IF(連結実質赤字比率に係る赤字・黒字の構成分析!C$38="",NA(),連結実質赤字比率に係る赤字・黒字の構成分析!C$38)</f>
        <v>介護保険事業</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1.41</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0.92</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0.2</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1.1000000000000001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0.59</v>
      </c>
    </row>
    <row r="33" spans="1:16" x14ac:dyDescent="0.2">
      <c r="A33" s="169" t="str">
        <f>IF(連結実質赤字比率に係る赤字・黒字の構成分析!C$37="",NA(),連結実質赤字比率に係る赤字・黒字の構成分析!C$37)</f>
        <v>国民健康保険事業（施設勘定）</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0.41</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0.28999999999999998</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0.71</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1.01</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0.65</v>
      </c>
    </row>
    <row r="34" spans="1:16" x14ac:dyDescent="0.2">
      <c r="A34" s="169" t="str">
        <f>IF(連結実質赤字比率に係る赤字・黒字の構成分析!C$36="",NA(),連結実質赤字比率に係る赤字・黒字の構成分析!C$36)</f>
        <v>簡易水道事業</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0.35</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0.39</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0.03</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0.16</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0.98</v>
      </c>
    </row>
    <row r="35" spans="1:16" x14ac:dyDescent="0.2">
      <c r="A35" s="169" t="str">
        <f>IF(連結実質赤字比率に係る赤字・黒字の構成分析!C$35="",NA(),連結実質赤字比率に係る赤字・黒字の構成分析!C$35)</f>
        <v>後期高齢者医療事業</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0.02</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0.02</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0.02</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0.03</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1.92</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5.0599999999999996</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3.63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6.58</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10</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13.56</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218</v>
      </c>
      <c r="E42" s="170"/>
      <c r="F42" s="170"/>
      <c r="G42" s="170">
        <f>'実質公債費比率（分子）の構造'!L$52</f>
        <v>222</v>
      </c>
      <c r="H42" s="170"/>
      <c r="I42" s="170"/>
      <c r="J42" s="170">
        <f>'実質公債費比率（分子）の構造'!M$52</f>
        <v>231</v>
      </c>
      <c r="K42" s="170"/>
      <c r="L42" s="170"/>
      <c r="M42" s="170">
        <f>'実質公債費比率（分子）の構造'!N$52</f>
        <v>230</v>
      </c>
      <c r="N42" s="170"/>
      <c r="O42" s="170"/>
      <c r="P42" s="170">
        <f>'実質公債費比率（分子）の構造'!O$52</f>
        <v>229</v>
      </c>
    </row>
    <row r="43" spans="1:16" x14ac:dyDescent="0.2">
      <c r="A43" s="170" t="s">
        <v>16</v>
      </c>
      <c r="B43" s="170" t="str">
        <f>'実質公債費比率（分子）の構造'!K$51</f>
        <v>-</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t="str">
        <f>'実質公債費比率（分子）の構造'!K$50</f>
        <v>-</v>
      </c>
      <c r="C44" s="170"/>
      <c r="D44" s="170"/>
      <c r="E44" s="170" t="str">
        <f>'実質公債費比率（分子）の構造'!L$50</f>
        <v>-</v>
      </c>
      <c r="F44" s="170"/>
      <c r="G44" s="170"/>
      <c r="H44" s="170" t="str">
        <f>'実質公債費比率（分子）の構造'!M$50</f>
        <v>-</v>
      </c>
      <c r="I44" s="170"/>
      <c r="J44" s="170"/>
      <c r="K44" s="170" t="str">
        <f>'実質公債費比率（分子）の構造'!N$50</f>
        <v>-</v>
      </c>
      <c r="L44" s="170"/>
      <c r="M44" s="170"/>
      <c r="N44" s="170" t="str">
        <f>'実質公債費比率（分子）の構造'!O$50</f>
        <v>-</v>
      </c>
      <c r="O44" s="170"/>
      <c r="P44" s="170"/>
    </row>
    <row r="45" spans="1:16" x14ac:dyDescent="0.2">
      <c r="A45" s="170" t="s">
        <v>63</v>
      </c>
      <c r="B45" s="170">
        <f>'実質公債費比率（分子）の構造'!K$49</f>
        <v>1</v>
      </c>
      <c r="C45" s="170"/>
      <c r="D45" s="170"/>
      <c r="E45" s="170">
        <f>'実質公債費比率（分子）の構造'!L$49</f>
        <v>1</v>
      </c>
      <c r="F45" s="170"/>
      <c r="G45" s="170"/>
      <c r="H45" s="170">
        <f>'実質公債費比率（分子）の構造'!M$49</f>
        <v>1</v>
      </c>
      <c r="I45" s="170"/>
      <c r="J45" s="170"/>
      <c r="K45" s="170">
        <f>'実質公債費比率（分子）の構造'!N$49</f>
        <v>1</v>
      </c>
      <c r="L45" s="170"/>
      <c r="M45" s="170"/>
      <c r="N45" s="170">
        <f>'実質公債費比率（分子）の構造'!O$49</f>
        <v>1</v>
      </c>
      <c r="O45" s="170"/>
      <c r="P45" s="170"/>
    </row>
    <row r="46" spans="1:16" x14ac:dyDescent="0.2">
      <c r="A46" s="170" t="s">
        <v>64</v>
      </c>
      <c r="B46" s="170">
        <f>'実質公債費比率（分子）の構造'!K$48</f>
        <v>93</v>
      </c>
      <c r="C46" s="170"/>
      <c r="D46" s="170"/>
      <c r="E46" s="170">
        <f>'実質公債費比率（分子）の構造'!L$48</f>
        <v>92</v>
      </c>
      <c r="F46" s="170"/>
      <c r="G46" s="170"/>
      <c r="H46" s="170">
        <f>'実質公債費比率（分子）の構造'!M$48</f>
        <v>74</v>
      </c>
      <c r="I46" s="170"/>
      <c r="J46" s="170"/>
      <c r="K46" s="170">
        <f>'実質公債費比率（分子）の構造'!N$48</f>
        <v>65</v>
      </c>
      <c r="L46" s="170"/>
      <c r="M46" s="170"/>
      <c r="N46" s="170">
        <f>'実質公債費比率（分子）の構造'!O$48</f>
        <v>81</v>
      </c>
      <c r="O46" s="170"/>
      <c r="P46" s="170"/>
    </row>
    <row r="47" spans="1:16" x14ac:dyDescent="0.2">
      <c r="A47" s="170" t="s">
        <v>12</v>
      </c>
      <c r="B47" s="170" t="str">
        <f>'実質公債費比率（分子）の構造'!K$47</f>
        <v>-</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192</v>
      </c>
      <c r="C49" s="170"/>
      <c r="D49" s="170"/>
      <c r="E49" s="170">
        <f>'実質公債費比率（分子）の構造'!L$45</f>
        <v>202</v>
      </c>
      <c r="F49" s="170"/>
      <c r="G49" s="170"/>
      <c r="H49" s="170">
        <f>'実質公債費比率（分子）の構造'!M$45</f>
        <v>233</v>
      </c>
      <c r="I49" s="170"/>
      <c r="J49" s="170"/>
      <c r="K49" s="170">
        <f>'実質公債費比率（分子）の構造'!N$45</f>
        <v>272</v>
      </c>
      <c r="L49" s="170"/>
      <c r="M49" s="170"/>
      <c r="N49" s="170">
        <f>'実質公債費比率（分子）の構造'!O$45</f>
        <v>269</v>
      </c>
      <c r="O49" s="170"/>
      <c r="P49" s="170"/>
    </row>
    <row r="50" spans="1:16" x14ac:dyDescent="0.2">
      <c r="A50" s="170" t="s">
        <v>67</v>
      </c>
      <c r="B50" s="170" t="e">
        <f>NA()</f>
        <v>#N/A</v>
      </c>
      <c r="C50" s="170">
        <f>IF(ISNUMBER('実質公債費比率（分子）の構造'!K$53),'実質公債費比率（分子）の構造'!K$53,NA())</f>
        <v>68</v>
      </c>
      <c r="D50" s="170" t="e">
        <f>NA()</f>
        <v>#N/A</v>
      </c>
      <c r="E50" s="170" t="e">
        <f>NA()</f>
        <v>#N/A</v>
      </c>
      <c r="F50" s="170">
        <f>IF(ISNUMBER('実質公債費比率（分子）の構造'!L$53),'実質公債費比率（分子）の構造'!L$53,NA())</f>
        <v>73</v>
      </c>
      <c r="G50" s="170" t="e">
        <f>NA()</f>
        <v>#N/A</v>
      </c>
      <c r="H50" s="170" t="e">
        <f>NA()</f>
        <v>#N/A</v>
      </c>
      <c r="I50" s="170">
        <f>IF(ISNUMBER('実質公債費比率（分子）の構造'!M$53),'実質公債費比率（分子）の構造'!M$53,NA())</f>
        <v>77</v>
      </c>
      <c r="J50" s="170" t="e">
        <f>NA()</f>
        <v>#N/A</v>
      </c>
      <c r="K50" s="170" t="e">
        <f>NA()</f>
        <v>#N/A</v>
      </c>
      <c r="L50" s="170">
        <f>IF(ISNUMBER('実質公債費比率（分子）の構造'!N$53),'実質公債費比率（分子）の構造'!N$53,NA())</f>
        <v>108</v>
      </c>
      <c r="M50" s="170" t="e">
        <f>NA()</f>
        <v>#N/A</v>
      </c>
      <c r="N50" s="170" t="e">
        <f>NA()</f>
        <v>#N/A</v>
      </c>
      <c r="O50" s="170">
        <f>IF(ISNUMBER('実質公債費比率（分子）の構造'!O$53),'実質公債費比率（分子）の構造'!O$53,NA())</f>
        <v>122</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2036</v>
      </c>
      <c r="E56" s="169"/>
      <c r="F56" s="169"/>
      <c r="G56" s="169">
        <f>'将来負担比率（分子）の構造'!J$52</f>
        <v>1959</v>
      </c>
      <c r="H56" s="169"/>
      <c r="I56" s="169"/>
      <c r="J56" s="169">
        <f>'将来負担比率（分子）の構造'!K$52</f>
        <v>1860</v>
      </c>
      <c r="K56" s="169"/>
      <c r="L56" s="169"/>
      <c r="M56" s="169">
        <f>'将来負担比率（分子）の構造'!L$52</f>
        <v>1903</v>
      </c>
      <c r="N56" s="169"/>
      <c r="O56" s="169"/>
      <c r="P56" s="169">
        <f>'将来負担比率（分子）の構造'!M$52</f>
        <v>1625</v>
      </c>
    </row>
    <row r="57" spans="1:16" x14ac:dyDescent="0.2">
      <c r="A57" s="169" t="s">
        <v>42</v>
      </c>
      <c r="B57" s="169"/>
      <c r="C57" s="169"/>
      <c r="D57" s="169">
        <f>'将来負担比率（分子）の構造'!I$51</f>
        <v>10</v>
      </c>
      <c r="E57" s="169"/>
      <c r="F57" s="169"/>
      <c r="G57" s="169">
        <f>'将来負担比率（分子）の構造'!J$51</f>
        <v>5</v>
      </c>
      <c r="H57" s="169"/>
      <c r="I57" s="169"/>
      <c r="J57" s="169" t="str">
        <f>'将来負担比率（分子）の構造'!K$51</f>
        <v>-</v>
      </c>
      <c r="K57" s="169"/>
      <c r="L57" s="169"/>
      <c r="M57" s="169" t="str">
        <f>'将来負担比率（分子）の構造'!L$51</f>
        <v>-</v>
      </c>
      <c r="N57" s="169"/>
      <c r="O57" s="169"/>
      <c r="P57" s="169" t="str">
        <f>'将来負担比率（分子）の構造'!M$51</f>
        <v>-</v>
      </c>
    </row>
    <row r="58" spans="1:16" x14ac:dyDescent="0.2">
      <c r="A58" s="169" t="s">
        <v>41</v>
      </c>
      <c r="B58" s="169"/>
      <c r="C58" s="169"/>
      <c r="D58" s="169">
        <f>'将来負担比率（分子）の構造'!I$50</f>
        <v>2704</v>
      </c>
      <c r="E58" s="169"/>
      <c r="F58" s="169"/>
      <c r="G58" s="169">
        <f>'将来負担比率（分子）の構造'!J$50</f>
        <v>2652</v>
      </c>
      <c r="H58" s="169"/>
      <c r="I58" s="169"/>
      <c r="J58" s="169">
        <f>'将来負担比率（分子）の構造'!K$50</f>
        <v>2662</v>
      </c>
      <c r="K58" s="169"/>
      <c r="L58" s="169"/>
      <c r="M58" s="169">
        <f>'将来負担比率（分子）の構造'!L$50</f>
        <v>2617</v>
      </c>
      <c r="N58" s="169"/>
      <c r="O58" s="169"/>
      <c r="P58" s="169">
        <f>'将来負担比率（分子）の構造'!M$50</f>
        <v>2452</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t="str">
        <f>'将来負担比率（分子）の構造'!J$46</f>
        <v>-</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288</v>
      </c>
      <c r="C62" s="169"/>
      <c r="D62" s="169"/>
      <c r="E62" s="169">
        <f>'将来負担比率（分子）の構造'!J$45</f>
        <v>244</v>
      </c>
      <c r="F62" s="169"/>
      <c r="G62" s="169"/>
      <c r="H62" s="169">
        <f>'将来負担比率（分子）の構造'!K$45</f>
        <v>218</v>
      </c>
      <c r="I62" s="169"/>
      <c r="J62" s="169"/>
      <c r="K62" s="169">
        <f>'将来負担比率（分子）の構造'!L$45</f>
        <v>256</v>
      </c>
      <c r="L62" s="169"/>
      <c r="M62" s="169"/>
      <c r="N62" s="169">
        <f>'将来負担比率（分子）の構造'!M$45</f>
        <v>254</v>
      </c>
      <c r="O62" s="169"/>
      <c r="P62" s="169"/>
    </row>
    <row r="63" spans="1:16" x14ac:dyDescent="0.2">
      <c r="A63" s="169" t="s">
        <v>34</v>
      </c>
      <c r="B63" s="169">
        <f>'将来負担比率（分子）の構造'!I$44</f>
        <v>3</v>
      </c>
      <c r="C63" s="169"/>
      <c r="D63" s="169"/>
      <c r="E63" s="169">
        <f>'将来負担比率（分子）の構造'!J$44</f>
        <v>3</v>
      </c>
      <c r="F63" s="169"/>
      <c r="G63" s="169"/>
      <c r="H63" s="169">
        <f>'将来負担比率（分子）の構造'!K$44</f>
        <v>4</v>
      </c>
      <c r="I63" s="169"/>
      <c r="J63" s="169"/>
      <c r="K63" s="169">
        <f>'将来負担比率（分子）の構造'!L$44</f>
        <v>4</v>
      </c>
      <c r="L63" s="169"/>
      <c r="M63" s="169"/>
      <c r="N63" s="169">
        <f>'将来負担比率（分子）の構造'!M$44</f>
        <v>8</v>
      </c>
      <c r="O63" s="169"/>
      <c r="P63" s="169"/>
    </row>
    <row r="64" spans="1:16" x14ac:dyDescent="0.2">
      <c r="A64" s="169" t="s">
        <v>33</v>
      </c>
      <c r="B64" s="169">
        <f>'将来負担比率（分子）の構造'!I$43</f>
        <v>887</v>
      </c>
      <c r="C64" s="169"/>
      <c r="D64" s="169"/>
      <c r="E64" s="169">
        <f>'将来負担比率（分子）の構造'!J$43</f>
        <v>787</v>
      </c>
      <c r="F64" s="169"/>
      <c r="G64" s="169"/>
      <c r="H64" s="169">
        <f>'将来負担比率（分子）の構造'!K$43</f>
        <v>703</v>
      </c>
      <c r="I64" s="169"/>
      <c r="J64" s="169"/>
      <c r="K64" s="169">
        <f>'将来負担比率（分子）の構造'!L$43</f>
        <v>525</v>
      </c>
      <c r="L64" s="169"/>
      <c r="M64" s="169"/>
      <c r="N64" s="169">
        <f>'将来負担比率（分子）の構造'!M$43</f>
        <v>580</v>
      </c>
      <c r="O64" s="169"/>
      <c r="P64" s="169"/>
    </row>
    <row r="65" spans="1:16" x14ac:dyDescent="0.2">
      <c r="A65" s="169" t="s">
        <v>32</v>
      </c>
      <c r="B65" s="169" t="str">
        <f>'将来負担比率（分子）の構造'!I$42</f>
        <v>-</v>
      </c>
      <c r="C65" s="169"/>
      <c r="D65" s="169"/>
      <c r="E65" s="169" t="str">
        <f>'将来負担比率（分子）の構造'!J$42</f>
        <v>-</v>
      </c>
      <c r="F65" s="169"/>
      <c r="G65" s="169"/>
      <c r="H65" s="169" t="str">
        <f>'将来負担比率（分子）の構造'!K$42</f>
        <v>-</v>
      </c>
      <c r="I65" s="169"/>
      <c r="J65" s="169"/>
      <c r="K65" s="169" t="str">
        <f>'将来負担比率（分子）の構造'!L$42</f>
        <v>-</v>
      </c>
      <c r="L65" s="169"/>
      <c r="M65" s="169"/>
      <c r="N65" s="169" t="str">
        <f>'将来負担比率（分子）の構造'!M$42</f>
        <v>-</v>
      </c>
      <c r="O65" s="169"/>
      <c r="P65" s="169"/>
    </row>
    <row r="66" spans="1:16" x14ac:dyDescent="0.2">
      <c r="A66" s="169" t="s">
        <v>31</v>
      </c>
      <c r="B66" s="169">
        <f>'将来負担比率（分子）の構造'!I$41</f>
        <v>1990</v>
      </c>
      <c r="C66" s="169"/>
      <c r="D66" s="169"/>
      <c r="E66" s="169">
        <f>'将来負担比率（分子）の構造'!J$41</f>
        <v>1910</v>
      </c>
      <c r="F66" s="169"/>
      <c r="G66" s="169"/>
      <c r="H66" s="169">
        <f>'将来負担比率（分子）の構造'!K$41</f>
        <v>1814</v>
      </c>
      <c r="I66" s="169"/>
      <c r="J66" s="169"/>
      <c r="K66" s="169">
        <f>'将来負担比率（分子）の構造'!L$41</f>
        <v>1854</v>
      </c>
      <c r="L66" s="169"/>
      <c r="M66" s="169"/>
      <c r="N66" s="169">
        <f>'将来負担比率（分子）の構造'!M$41</f>
        <v>1798</v>
      </c>
      <c r="O66" s="169"/>
      <c r="P66" s="169"/>
    </row>
    <row r="67" spans="1:16" x14ac:dyDescent="0.2">
      <c r="A67" s="169" t="s">
        <v>71</v>
      </c>
      <c r="B67" s="169" t="e">
        <f>NA()</f>
        <v>#N/A</v>
      </c>
      <c r="C67" s="169">
        <f>IF(ISNUMBER('将来負担比率（分子）の構造'!I$53), IF('将来負担比率（分子）の構造'!I$53 &lt; 0, 0, '将来負担比率（分子）の構造'!I$53), NA())</f>
        <v>0</v>
      </c>
      <c r="D67" s="169" t="e">
        <f>NA()</f>
        <v>#N/A</v>
      </c>
      <c r="E67" s="169" t="e">
        <f>NA()</f>
        <v>#N/A</v>
      </c>
      <c r="F67" s="169">
        <f>IF(ISNUMBER('将来負担比率（分子）の構造'!J$53), IF('将来負担比率（分子）の構造'!J$53 &lt; 0, 0, '将来負担比率（分子）の構造'!J$53), NA())</f>
        <v>0</v>
      </c>
      <c r="G67" s="169" t="e">
        <f>NA()</f>
        <v>#N/A</v>
      </c>
      <c r="H67" s="169" t="e">
        <f>NA()</f>
        <v>#N/A</v>
      </c>
      <c r="I67" s="169">
        <f>IF(ISNUMBER('将来負担比率（分子）の構造'!K$53), IF('将来負担比率（分子）の構造'!K$53 &lt; 0, 0, '将来負担比率（分子）の構造'!K$53), NA())</f>
        <v>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397</v>
      </c>
      <c r="C72" s="173">
        <f>基金残高に係る経年分析!G55</f>
        <v>368</v>
      </c>
      <c r="D72" s="173">
        <f>基金残高に係る経年分析!H55</f>
        <v>349</v>
      </c>
    </row>
    <row r="73" spans="1:16" x14ac:dyDescent="0.2">
      <c r="A73" s="172" t="s">
        <v>74</v>
      </c>
      <c r="B73" s="173">
        <f>基金残高に係る経年分析!F56</f>
        <v>190</v>
      </c>
      <c r="C73" s="173">
        <f>基金残高に係る経年分析!G56</f>
        <v>190</v>
      </c>
      <c r="D73" s="173">
        <f>基金残高に係る経年分析!H56</f>
        <v>190</v>
      </c>
    </row>
    <row r="74" spans="1:16" x14ac:dyDescent="0.2">
      <c r="A74" s="172" t="s">
        <v>75</v>
      </c>
      <c r="B74" s="173">
        <f>基金残高に係る経年分析!F57</f>
        <v>1939</v>
      </c>
      <c r="C74" s="173">
        <f>基金残高に係る経年分析!G57</f>
        <v>1924</v>
      </c>
      <c r="D74" s="173">
        <f>基金残高に係る経年分析!H57</f>
        <v>1797</v>
      </c>
    </row>
  </sheetData>
  <sheetProtection algorithmName="SHA-512" hashValue="CEI4LU3JlzoYyyPMDdXfbkEaSpkkxLcK57YfIaLGuW4QnmtteJTYJSU8P+v/U+B/eDIVZ5WcPhGlbi0rzuc0QA==" saltValue="tuNFGD+uu583hSignRGL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730" t="s">
        <v>201</v>
      </c>
      <c r="DI1" s="731"/>
      <c r="DJ1" s="731"/>
      <c r="DK1" s="731"/>
      <c r="DL1" s="731"/>
      <c r="DM1" s="731"/>
      <c r="DN1" s="732"/>
      <c r="DO1" s="208"/>
      <c r="DP1" s="730" t="s">
        <v>202</v>
      </c>
      <c r="DQ1" s="731"/>
      <c r="DR1" s="731"/>
      <c r="DS1" s="731"/>
      <c r="DT1" s="731"/>
      <c r="DU1" s="731"/>
      <c r="DV1" s="731"/>
      <c r="DW1" s="731"/>
      <c r="DX1" s="731"/>
      <c r="DY1" s="731"/>
      <c r="DZ1" s="731"/>
      <c r="EA1" s="731"/>
      <c r="EB1" s="731"/>
      <c r="EC1" s="732"/>
      <c r="ED1" s="207"/>
      <c r="EE1" s="207"/>
      <c r="EF1" s="207"/>
      <c r="EG1" s="207"/>
      <c r="EH1" s="207"/>
      <c r="EI1" s="207"/>
      <c r="EJ1" s="207"/>
      <c r="EK1" s="207"/>
      <c r="EL1" s="207"/>
      <c r="EM1" s="207"/>
    </row>
    <row r="2" spans="2:143" ht="22.5" customHeight="1" x14ac:dyDescent="0.2">
      <c r="B2" s="209" t="s">
        <v>203</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692" t="s">
        <v>204</v>
      </c>
      <c r="C3" s="693"/>
      <c r="D3" s="693"/>
      <c r="E3" s="693"/>
      <c r="F3" s="693"/>
      <c r="G3" s="693"/>
      <c r="H3" s="693"/>
      <c r="I3" s="693"/>
      <c r="J3" s="693"/>
      <c r="K3" s="693"/>
      <c r="L3" s="693"/>
      <c r="M3" s="693"/>
      <c r="N3" s="693"/>
      <c r="O3" s="693"/>
      <c r="P3" s="693"/>
      <c r="Q3" s="693"/>
      <c r="R3" s="693"/>
      <c r="S3" s="693"/>
      <c r="T3" s="693"/>
      <c r="U3" s="693"/>
      <c r="V3" s="693"/>
      <c r="W3" s="693"/>
      <c r="X3" s="693"/>
      <c r="Y3" s="693"/>
      <c r="Z3" s="693"/>
      <c r="AA3" s="693"/>
      <c r="AB3" s="693"/>
      <c r="AC3" s="693"/>
      <c r="AD3" s="693"/>
      <c r="AE3" s="693"/>
      <c r="AF3" s="693"/>
      <c r="AG3" s="693"/>
      <c r="AH3" s="693"/>
      <c r="AI3" s="693"/>
      <c r="AJ3" s="693"/>
      <c r="AK3" s="693"/>
      <c r="AL3" s="693"/>
      <c r="AM3" s="693"/>
      <c r="AN3" s="693"/>
      <c r="AO3" s="693"/>
      <c r="AP3" s="692" t="s">
        <v>205</v>
      </c>
      <c r="AQ3" s="693"/>
      <c r="AR3" s="693"/>
      <c r="AS3" s="693"/>
      <c r="AT3" s="693"/>
      <c r="AU3" s="693"/>
      <c r="AV3" s="693"/>
      <c r="AW3" s="693"/>
      <c r="AX3" s="693"/>
      <c r="AY3" s="693"/>
      <c r="AZ3" s="693"/>
      <c r="BA3" s="693"/>
      <c r="BB3" s="693"/>
      <c r="BC3" s="693"/>
      <c r="BD3" s="693"/>
      <c r="BE3" s="693"/>
      <c r="BF3" s="693"/>
      <c r="BG3" s="693"/>
      <c r="BH3" s="693"/>
      <c r="BI3" s="693"/>
      <c r="BJ3" s="693"/>
      <c r="BK3" s="693"/>
      <c r="BL3" s="693"/>
      <c r="BM3" s="693"/>
      <c r="BN3" s="693"/>
      <c r="BO3" s="693"/>
      <c r="BP3" s="693"/>
      <c r="BQ3" s="693"/>
      <c r="BR3" s="693"/>
      <c r="BS3" s="693"/>
      <c r="BT3" s="693"/>
      <c r="BU3" s="693"/>
      <c r="BV3" s="693"/>
      <c r="BW3" s="693"/>
      <c r="BX3" s="693"/>
      <c r="BY3" s="693"/>
      <c r="BZ3" s="693"/>
      <c r="CA3" s="693"/>
      <c r="CB3" s="694"/>
      <c r="CD3" s="692" t="s">
        <v>206</v>
      </c>
      <c r="CE3" s="693"/>
      <c r="CF3" s="693"/>
      <c r="CG3" s="693"/>
      <c r="CH3" s="693"/>
      <c r="CI3" s="693"/>
      <c r="CJ3" s="693"/>
      <c r="CK3" s="693"/>
      <c r="CL3" s="693"/>
      <c r="CM3" s="693"/>
      <c r="CN3" s="693"/>
      <c r="CO3" s="693"/>
      <c r="CP3" s="693"/>
      <c r="CQ3" s="693"/>
      <c r="CR3" s="693"/>
      <c r="CS3" s="693"/>
      <c r="CT3" s="693"/>
      <c r="CU3" s="693"/>
      <c r="CV3" s="693"/>
      <c r="CW3" s="693"/>
      <c r="CX3" s="693"/>
      <c r="CY3" s="693"/>
      <c r="CZ3" s="693"/>
      <c r="DA3" s="693"/>
      <c r="DB3" s="693"/>
      <c r="DC3" s="693"/>
      <c r="DD3" s="693"/>
      <c r="DE3" s="693"/>
      <c r="DF3" s="693"/>
      <c r="DG3" s="693"/>
      <c r="DH3" s="693"/>
      <c r="DI3" s="693"/>
      <c r="DJ3" s="693"/>
      <c r="DK3" s="693"/>
      <c r="DL3" s="693"/>
      <c r="DM3" s="693"/>
      <c r="DN3" s="693"/>
      <c r="DO3" s="693"/>
      <c r="DP3" s="693"/>
      <c r="DQ3" s="693"/>
      <c r="DR3" s="693"/>
      <c r="DS3" s="693"/>
      <c r="DT3" s="693"/>
      <c r="DU3" s="693"/>
      <c r="DV3" s="693"/>
      <c r="DW3" s="693"/>
      <c r="DX3" s="693"/>
      <c r="DY3" s="693"/>
      <c r="DZ3" s="693"/>
      <c r="EA3" s="693"/>
      <c r="EB3" s="693"/>
      <c r="EC3" s="694"/>
    </row>
    <row r="4" spans="2:143" ht="11.25" customHeight="1" x14ac:dyDescent="0.2">
      <c r="B4" s="692" t="s">
        <v>1</v>
      </c>
      <c r="C4" s="693"/>
      <c r="D4" s="693"/>
      <c r="E4" s="693"/>
      <c r="F4" s="693"/>
      <c r="G4" s="693"/>
      <c r="H4" s="693"/>
      <c r="I4" s="693"/>
      <c r="J4" s="693"/>
      <c r="K4" s="693"/>
      <c r="L4" s="693"/>
      <c r="M4" s="693"/>
      <c r="N4" s="693"/>
      <c r="O4" s="693"/>
      <c r="P4" s="693"/>
      <c r="Q4" s="694"/>
      <c r="R4" s="692" t="s">
        <v>207</v>
      </c>
      <c r="S4" s="693"/>
      <c r="T4" s="693"/>
      <c r="U4" s="693"/>
      <c r="V4" s="693"/>
      <c r="W4" s="693"/>
      <c r="X4" s="693"/>
      <c r="Y4" s="694"/>
      <c r="Z4" s="692" t="s">
        <v>208</v>
      </c>
      <c r="AA4" s="693"/>
      <c r="AB4" s="693"/>
      <c r="AC4" s="694"/>
      <c r="AD4" s="692" t="s">
        <v>209</v>
      </c>
      <c r="AE4" s="693"/>
      <c r="AF4" s="693"/>
      <c r="AG4" s="693"/>
      <c r="AH4" s="693"/>
      <c r="AI4" s="693"/>
      <c r="AJ4" s="693"/>
      <c r="AK4" s="694"/>
      <c r="AL4" s="692" t="s">
        <v>208</v>
      </c>
      <c r="AM4" s="693"/>
      <c r="AN4" s="693"/>
      <c r="AO4" s="694"/>
      <c r="AP4" s="733" t="s">
        <v>210</v>
      </c>
      <c r="AQ4" s="733"/>
      <c r="AR4" s="733"/>
      <c r="AS4" s="733"/>
      <c r="AT4" s="733"/>
      <c r="AU4" s="733"/>
      <c r="AV4" s="733"/>
      <c r="AW4" s="733"/>
      <c r="AX4" s="733"/>
      <c r="AY4" s="733"/>
      <c r="AZ4" s="733"/>
      <c r="BA4" s="733"/>
      <c r="BB4" s="733"/>
      <c r="BC4" s="733"/>
      <c r="BD4" s="733"/>
      <c r="BE4" s="733"/>
      <c r="BF4" s="733"/>
      <c r="BG4" s="733" t="s">
        <v>211</v>
      </c>
      <c r="BH4" s="733"/>
      <c r="BI4" s="733"/>
      <c r="BJ4" s="733"/>
      <c r="BK4" s="733"/>
      <c r="BL4" s="733"/>
      <c r="BM4" s="733"/>
      <c r="BN4" s="733"/>
      <c r="BO4" s="733" t="s">
        <v>208</v>
      </c>
      <c r="BP4" s="733"/>
      <c r="BQ4" s="733"/>
      <c r="BR4" s="733"/>
      <c r="BS4" s="733" t="s">
        <v>212</v>
      </c>
      <c r="BT4" s="733"/>
      <c r="BU4" s="733"/>
      <c r="BV4" s="733"/>
      <c r="BW4" s="733"/>
      <c r="BX4" s="733"/>
      <c r="BY4" s="733"/>
      <c r="BZ4" s="733"/>
      <c r="CA4" s="733"/>
      <c r="CB4" s="733"/>
      <c r="CD4" s="692" t="s">
        <v>213</v>
      </c>
      <c r="CE4" s="693"/>
      <c r="CF4" s="693"/>
      <c r="CG4" s="693"/>
      <c r="CH4" s="693"/>
      <c r="CI4" s="693"/>
      <c r="CJ4" s="693"/>
      <c r="CK4" s="693"/>
      <c r="CL4" s="693"/>
      <c r="CM4" s="693"/>
      <c r="CN4" s="693"/>
      <c r="CO4" s="693"/>
      <c r="CP4" s="693"/>
      <c r="CQ4" s="693"/>
      <c r="CR4" s="693"/>
      <c r="CS4" s="693"/>
      <c r="CT4" s="693"/>
      <c r="CU4" s="693"/>
      <c r="CV4" s="693"/>
      <c r="CW4" s="693"/>
      <c r="CX4" s="693"/>
      <c r="CY4" s="693"/>
      <c r="CZ4" s="693"/>
      <c r="DA4" s="693"/>
      <c r="DB4" s="693"/>
      <c r="DC4" s="693"/>
      <c r="DD4" s="693"/>
      <c r="DE4" s="693"/>
      <c r="DF4" s="693"/>
      <c r="DG4" s="693"/>
      <c r="DH4" s="693"/>
      <c r="DI4" s="693"/>
      <c r="DJ4" s="693"/>
      <c r="DK4" s="693"/>
      <c r="DL4" s="693"/>
      <c r="DM4" s="693"/>
      <c r="DN4" s="693"/>
      <c r="DO4" s="693"/>
      <c r="DP4" s="693"/>
      <c r="DQ4" s="693"/>
      <c r="DR4" s="693"/>
      <c r="DS4" s="693"/>
      <c r="DT4" s="693"/>
      <c r="DU4" s="693"/>
      <c r="DV4" s="693"/>
      <c r="DW4" s="693"/>
      <c r="DX4" s="693"/>
      <c r="DY4" s="693"/>
      <c r="DZ4" s="693"/>
      <c r="EA4" s="693"/>
      <c r="EB4" s="693"/>
      <c r="EC4" s="694"/>
    </row>
    <row r="5" spans="2:143" ht="11.25" customHeight="1" x14ac:dyDescent="0.2">
      <c r="B5" s="689" t="s">
        <v>214</v>
      </c>
      <c r="C5" s="690"/>
      <c r="D5" s="690"/>
      <c r="E5" s="690"/>
      <c r="F5" s="690"/>
      <c r="G5" s="690"/>
      <c r="H5" s="690"/>
      <c r="I5" s="690"/>
      <c r="J5" s="690"/>
      <c r="K5" s="690"/>
      <c r="L5" s="690"/>
      <c r="M5" s="690"/>
      <c r="N5" s="690"/>
      <c r="O5" s="690"/>
      <c r="P5" s="690"/>
      <c r="Q5" s="691"/>
      <c r="R5" s="686">
        <v>97074</v>
      </c>
      <c r="S5" s="687"/>
      <c r="T5" s="687"/>
      <c r="U5" s="687"/>
      <c r="V5" s="687"/>
      <c r="W5" s="687"/>
      <c r="X5" s="687"/>
      <c r="Y5" s="715"/>
      <c r="Z5" s="728">
        <v>3.7</v>
      </c>
      <c r="AA5" s="728"/>
      <c r="AB5" s="728"/>
      <c r="AC5" s="728"/>
      <c r="AD5" s="729">
        <v>97074</v>
      </c>
      <c r="AE5" s="729"/>
      <c r="AF5" s="729"/>
      <c r="AG5" s="729"/>
      <c r="AH5" s="729"/>
      <c r="AI5" s="729"/>
      <c r="AJ5" s="729"/>
      <c r="AK5" s="729"/>
      <c r="AL5" s="716">
        <v>6.4</v>
      </c>
      <c r="AM5" s="699"/>
      <c r="AN5" s="699"/>
      <c r="AO5" s="717"/>
      <c r="AP5" s="689" t="s">
        <v>215</v>
      </c>
      <c r="AQ5" s="690"/>
      <c r="AR5" s="690"/>
      <c r="AS5" s="690"/>
      <c r="AT5" s="690"/>
      <c r="AU5" s="690"/>
      <c r="AV5" s="690"/>
      <c r="AW5" s="690"/>
      <c r="AX5" s="690"/>
      <c r="AY5" s="690"/>
      <c r="AZ5" s="690"/>
      <c r="BA5" s="690"/>
      <c r="BB5" s="690"/>
      <c r="BC5" s="690"/>
      <c r="BD5" s="690"/>
      <c r="BE5" s="690"/>
      <c r="BF5" s="691"/>
      <c r="BG5" s="640">
        <v>96071</v>
      </c>
      <c r="BH5" s="641"/>
      <c r="BI5" s="641"/>
      <c r="BJ5" s="641"/>
      <c r="BK5" s="641"/>
      <c r="BL5" s="641"/>
      <c r="BM5" s="641"/>
      <c r="BN5" s="642"/>
      <c r="BO5" s="676">
        <v>99</v>
      </c>
      <c r="BP5" s="676"/>
      <c r="BQ5" s="676"/>
      <c r="BR5" s="676"/>
      <c r="BS5" s="677" t="s">
        <v>122</v>
      </c>
      <c r="BT5" s="677"/>
      <c r="BU5" s="677"/>
      <c r="BV5" s="677"/>
      <c r="BW5" s="677"/>
      <c r="BX5" s="677"/>
      <c r="BY5" s="677"/>
      <c r="BZ5" s="677"/>
      <c r="CA5" s="677"/>
      <c r="CB5" s="708"/>
      <c r="CD5" s="692" t="s">
        <v>210</v>
      </c>
      <c r="CE5" s="693"/>
      <c r="CF5" s="693"/>
      <c r="CG5" s="693"/>
      <c r="CH5" s="693"/>
      <c r="CI5" s="693"/>
      <c r="CJ5" s="693"/>
      <c r="CK5" s="693"/>
      <c r="CL5" s="693"/>
      <c r="CM5" s="693"/>
      <c r="CN5" s="693"/>
      <c r="CO5" s="693"/>
      <c r="CP5" s="693"/>
      <c r="CQ5" s="694"/>
      <c r="CR5" s="692" t="s">
        <v>216</v>
      </c>
      <c r="CS5" s="693"/>
      <c r="CT5" s="693"/>
      <c r="CU5" s="693"/>
      <c r="CV5" s="693"/>
      <c r="CW5" s="693"/>
      <c r="CX5" s="693"/>
      <c r="CY5" s="694"/>
      <c r="CZ5" s="692" t="s">
        <v>208</v>
      </c>
      <c r="DA5" s="693"/>
      <c r="DB5" s="693"/>
      <c r="DC5" s="694"/>
      <c r="DD5" s="692" t="s">
        <v>217</v>
      </c>
      <c r="DE5" s="693"/>
      <c r="DF5" s="693"/>
      <c r="DG5" s="693"/>
      <c r="DH5" s="693"/>
      <c r="DI5" s="693"/>
      <c r="DJ5" s="693"/>
      <c r="DK5" s="693"/>
      <c r="DL5" s="693"/>
      <c r="DM5" s="693"/>
      <c r="DN5" s="693"/>
      <c r="DO5" s="693"/>
      <c r="DP5" s="694"/>
      <c r="DQ5" s="692" t="s">
        <v>218</v>
      </c>
      <c r="DR5" s="693"/>
      <c r="DS5" s="693"/>
      <c r="DT5" s="693"/>
      <c r="DU5" s="693"/>
      <c r="DV5" s="693"/>
      <c r="DW5" s="693"/>
      <c r="DX5" s="693"/>
      <c r="DY5" s="693"/>
      <c r="DZ5" s="693"/>
      <c r="EA5" s="693"/>
      <c r="EB5" s="693"/>
      <c r="EC5" s="694"/>
    </row>
    <row r="6" spans="2:143" ht="11.25" customHeight="1" x14ac:dyDescent="0.2">
      <c r="B6" s="637" t="s">
        <v>219</v>
      </c>
      <c r="C6" s="638"/>
      <c r="D6" s="638"/>
      <c r="E6" s="638"/>
      <c r="F6" s="638"/>
      <c r="G6" s="638"/>
      <c r="H6" s="638"/>
      <c r="I6" s="638"/>
      <c r="J6" s="638"/>
      <c r="K6" s="638"/>
      <c r="L6" s="638"/>
      <c r="M6" s="638"/>
      <c r="N6" s="638"/>
      <c r="O6" s="638"/>
      <c r="P6" s="638"/>
      <c r="Q6" s="639"/>
      <c r="R6" s="640">
        <v>34674</v>
      </c>
      <c r="S6" s="641"/>
      <c r="T6" s="641"/>
      <c r="U6" s="641"/>
      <c r="V6" s="641"/>
      <c r="W6" s="641"/>
      <c r="X6" s="641"/>
      <c r="Y6" s="642"/>
      <c r="Z6" s="676">
        <v>1.3</v>
      </c>
      <c r="AA6" s="676"/>
      <c r="AB6" s="676"/>
      <c r="AC6" s="676"/>
      <c r="AD6" s="677">
        <v>34674</v>
      </c>
      <c r="AE6" s="677"/>
      <c r="AF6" s="677"/>
      <c r="AG6" s="677"/>
      <c r="AH6" s="677"/>
      <c r="AI6" s="677"/>
      <c r="AJ6" s="677"/>
      <c r="AK6" s="677"/>
      <c r="AL6" s="643">
        <v>2.2999999999999998</v>
      </c>
      <c r="AM6" s="644"/>
      <c r="AN6" s="644"/>
      <c r="AO6" s="678"/>
      <c r="AP6" s="637" t="s">
        <v>220</v>
      </c>
      <c r="AQ6" s="638"/>
      <c r="AR6" s="638"/>
      <c r="AS6" s="638"/>
      <c r="AT6" s="638"/>
      <c r="AU6" s="638"/>
      <c r="AV6" s="638"/>
      <c r="AW6" s="638"/>
      <c r="AX6" s="638"/>
      <c r="AY6" s="638"/>
      <c r="AZ6" s="638"/>
      <c r="BA6" s="638"/>
      <c r="BB6" s="638"/>
      <c r="BC6" s="638"/>
      <c r="BD6" s="638"/>
      <c r="BE6" s="638"/>
      <c r="BF6" s="639"/>
      <c r="BG6" s="640">
        <v>96071</v>
      </c>
      <c r="BH6" s="641"/>
      <c r="BI6" s="641"/>
      <c r="BJ6" s="641"/>
      <c r="BK6" s="641"/>
      <c r="BL6" s="641"/>
      <c r="BM6" s="641"/>
      <c r="BN6" s="642"/>
      <c r="BO6" s="676">
        <v>99</v>
      </c>
      <c r="BP6" s="676"/>
      <c r="BQ6" s="676"/>
      <c r="BR6" s="676"/>
      <c r="BS6" s="677" t="s">
        <v>122</v>
      </c>
      <c r="BT6" s="677"/>
      <c r="BU6" s="677"/>
      <c r="BV6" s="677"/>
      <c r="BW6" s="677"/>
      <c r="BX6" s="677"/>
      <c r="BY6" s="677"/>
      <c r="BZ6" s="677"/>
      <c r="CA6" s="677"/>
      <c r="CB6" s="708"/>
      <c r="CD6" s="689" t="s">
        <v>221</v>
      </c>
      <c r="CE6" s="690"/>
      <c r="CF6" s="690"/>
      <c r="CG6" s="690"/>
      <c r="CH6" s="690"/>
      <c r="CI6" s="690"/>
      <c r="CJ6" s="690"/>
      <c r="CK6" s="690"/>
      <c r="CL6" s="690"/>
      <c r="CM6" s="690"/>
      <c r="CN6" s="690"/>
      <c r="CO6" s="690"/>
      <c r="CP6" s="690"/>
      <c r="CQ6" s="691"/>
      <c r="CR6" s="640">
        <v>36509</v>
      </c>
      <c r="CS6" s="641"/>
      <c r="CT6" s="641"/>
      <c r="CU6" s="641"/>
      <c r="CV6" s="641"/>
      <c r="CW6" s="641"/>
      <c r="CX6" s="641"/>
      <c r="CY6" s="642"/>
      <c r="CZ6" s="716">
        <v>1.5</v>
      </c>
      <c r="DA6" s="699"/>
      <c r="DB6" s="699"/>
      <c r="DC6" s="718"/>
      <c r="DD6" s="646" t="s">
        <v>122</v>
      </c>
      <c r="DE6" s="641"/>
      <c r="DF6" s="641"/>
      <c r="DG6" s="641"/>
      <c r="DH6" s="641"/>
      <c r="DI6" s="641"/>
      <c r="DJ6" s="641"/>
      <c r="DK6" s="641"/>
      <c r="DL6" s="641"/>
      <c r="DM6" s="641"/>
      <c r="DN6" s="641"/>
      <c r="DO6" s="641"/>
      <c r="DP6" s="642"/>
      <c r="DQ6" s="646">
        <v>36509</v>
      </c>
      <c r="DR6" s="641"/>
      <c r="DS6" s="641"/>
      <c r="DT6" s="641"/>
      <c r="DU6" s="641"/>
      <c r="DV6" s="641"/>
      <c r="DW6" s="641"/>
      <c r="DX6" s="641"/>
      <c r="DY6" s="641"/>
      <c r="DZ6" s="641"/>
      <c r="EA6" s="641"/>
      <c r="EB6" s="641"/>
      <c r="EC6" s="675"/>
    </row>
    <row r="7" spans="2:143" ht="11.25" customHeight="1" x14ac:dyDescent="0.2">
      <c r="B7" s="637" t="s">
        <v>222</v>
      </c>
      <c r="C7" s="638"/>
      <c r="D7" s="638"/>
      <c r="E7" s="638"/>
      <c r="F7" s="638"/>
      <c r="G7" s="638"/>
      <c r="H7" s="638"/>
      <c r="I7" s="638"/>
      <c r="J7" s="638"/>
      <c r="K7" s="638"/>
      <c r="L7" s="638"/>
      <c r="M7" s="638"/>
      <c r="N7" s="638"/>
      <c r="O7" s="638"/>
      <c r="P7" s="638"/>
      <c r="Q7" s="639"/>
      <c r="R7" s="640">
        <v>24</v>
      </c>
      <c r="S7" s="641"/>
      <c r="T7" s="641"/>
      <c r="U7" s="641"/>
      <c r="V7" s="641"/>
      <c r="W7" s="641"/>
      <c r="X7" s="641"/>
      <c r="Y7" s="642"/>
      <c r="Z7" s="676">
        <v>0</v>
      </c>
      <c r="AA7" s="676"/>
      <c r="AB7" s="676"/>
      <c r="AC7" s="676"/>
      <c r="AD7" s="677">
        <v>24</v>
      </c>
      <c r="AE7" s="677"/>
      <c r="AF7" s="677"/>
      <c r="AG7" s="677"/>
      <c r="AH7" s="677"/>
      <c r="AI7" s="677"/>
      <c r="AJ7" s="677"/>
      <c r="AK7" s="677"/>
      <c r="AL7" s="643">
        <v>0</v>
      </c>
      <c r="AM7" s="644"/>
      <c r="AN7" s="644"/>
      <c r="AO7" s="678"/>
      <c r="AP7" s="637" t="s">
        <v>223</v>
      </c>
      <c r="AQ7" s="638"/>
      <c r="AR7" s="638"/>
      <c r="AS7" s="638"/>
      <c r="AT7" s="638"/>
      <c r="AU7" s="638"/>
      <c r="AV7" s="638"/>
      <c r="AW7" s="638"/>
      <c r="AX7" s="638"/>
      <c r="AY7" s="638"/>
      <c r="AZ7" s="638"/>
      <c r="BA7" s="638"/>
      <c r="BB7" s="638"/>
      <c r="BC7" s="638"/>
      <c r="BD7" s="638"/>
      <c r="BE7" s="638"/>
      <c r="BF7" s="639"/>
      <c r="BG7" s="640">
        <v>39671</v>
      </c>
      <c r="BH7" s="641"/>
      <c r="BI7" s="641"/>
      <c r="BJ7" s="641"/>
      <c r="BK7" s="641"/>
      <c r="BL7" s="641"/>
      <c r="BM7" s="641"/>
      <c r="BN7" s="642"/>
      <c r="BO7" s="676">
        <v>40.9</v>
      </c>
      <c r="BP7" s="676"/>
      <c r="BQ7" s="676"/>
      <c r="BR7" s="676"/>
      <c r="BS7" s="677" t="s">
        <v>122</v>
      </c>
      <c r="BT7" s="677"/>
      <c r="BU7" s="677"/>
      <c r="BV7" s="677"/>
      <c r="BW7" s="677"/>
      <c r="BX7" s="677"/>
      <c r="BY7" s="677"/>
      <c r="BZ7" s="677"/>
      <c r="CA7" s="677"/>
      <c r="CB7" s="708"/>
      <c r="CD7" s="637" t="s">
        <v>224</v>
      </c>
      <c r="CE7" s="638"/>
      <c r="CF7" s="638"/>
      <c r="CG7" s="638"/>
      <c r="CH7" s="638"/>
      <c r="CI7" s="638"/>
      <c r="CJ7" s="638"/>
      <c r="CK7" s="638"/>
      <c r="CL7" s="638"/>
      <c r="CM7" s="638"/>
      <c r="CN7" s="638"/>
      <c r="CO7" s="638"/>
      <c r="CP7" s="638"/>
      <c r="CQ7" s="639"/>
      <c r="CR7" s="640">
        <v>758047</v>
      </c>
      <c r="CS7" s="641"/>
      <c r="CT7" s="641"/>
      <c r="CU7" s="641"/>
      <c r="CV7" s="641"/>
      <c r="CW7" s="641"/>
      <c r="CX7" s="641"/>
      <c r="CY7" s="642"/>
      <c r="CZ7" s="676">
        <v>31.1</v>
      </c>
      <c r="DA7" s="676"/>
      <c r="DB7" s="676"/>
      <c r="DC7" s="676"/>
      <c r="DD7" s="646">
        <v>309696</v>
      </c>
      <c r="DE7" s="641"/>
      <c r="DF7" s="641"/>
      <c r="DG7" s="641"/>
      <c r="DH7" s="641"/>
      <c r="DI7" s="641"/>
      <c r="DJ7" s="641"/>
      <c r="DK7" s="641"/>
      <c r="DL7" s="641"/>
      <c r="DM7" s="641"/>
      <c r="DN7" s="641"/>
      <c r="DO7" s="641"/>
      <c r="DP7" s="642"/>
      <c r="DQ7" s="646">
        <v>447005</v>
      </c>
      <c r="DR7" s="641"/>
      <c r="DS7" s="641"/>
      <c r="DT7" s="641"/>
      <c r="DU7" s="641"/>
      <c r="DV7" s="641"/>
      <c r="DW7" s="641"/>
      <c r="DX7" s="641"/>
      <c r="DY7" s="641"/>
      <c r="DZ7" s="641"/>
      <c r="EA7" s="641"/>
      <c r="EB7" s="641"/>
      <c r="EC7" s="675"/>
    </row>
    <row r="8" spans="2:143" ht="11.25" customHeight="1" x14ac:dyDescent="0.2">
      <c r="B8" s="637" t="s">
        <v>225</v>
      </c>
      <c r="C8" s="638"/>
      <c r="D8" s="638"/>
      <c r="E8" s="638"/>
      <c r="F8" s="638"/>
      <c r="G8" s="638"/>
      <c r="H8" s="638"/>
      <c r="I8" s="638"/>
      <c r="J8" s="638"/>
      <c r="K8" s="638"/>
      <c r="L8" s="638"/>
      <c r="M8" s="638"/>
      <c r="N8" s="638"/>
      <c r="O8" s="638"/>
      <c r="P8" s="638"/>
      <c r="Q8" s="639"/>
      <c r="R8" s="640">
        <v>350</v>
      </c>
      <c r="S8" s="641"/>
      <c r="T8" s="641"/>
      <c r="U8" s="641"/>
      <c r="V8" s="641"/>
      <c r="W8" s="641"/>
      <c r="X8" s="641"/>
      <c r="Y8" s="642"/>
      <c r="Z8" s="676">
        <v>0</v>
      </c>
      <c r="AA8" s="676"/>
      <c r="AB8" s="676"/>
      <c r="AC8" s="676"/>
      <c r="AD8" s="677">
        <v>350</v>
      </c>
      <c r="AE8" s="677"/>
      <c r="AF8" s="677"/>
      <c r="AG8" s="677"/>
      <c r="AH8" s="677"/>
      <c r="AI8" s="677"/>
      <c r="AJ8" s="677"/>
      <c r="AK8" s="677"/>
      <c r="AL8" s="643">
        <v>0</v>
      </c>
      <c r="AM8" s="644"/>
      <c r="AN8" s="644"/>
      <c r="AO8" s="678"/>
      <c r="AP8" s="637" t="s">
        <v>226</v>
      </c>
      <c r="AQ8" s="638"/>
      <c r="AR8" s="638"/>
      <c r="AS8" s="638"/>
      <c r="AT8" s="638"/>
      <c r="AU8" s="638"/>
      <c r="AV8" s="638"/>
      <c r="AW8" s="638"/>
      <c r="AX8" s="638"/>
      <c r="AY8" s="638"/>
      <c r="AZ8" s="638"/>
      <c r="BA8" s="638"/>
      <c r="BB8" s="638"/>
      <c r="BC8" s="638"/>
      <c r="BD8" s="638"/>
      <c r="BE8" s="638"/>
      <c r="BF8" s="639"/>
      <c r="BG8" s="640">
        <v>1663</v>
      </c>
      <c r="BH8" s="641"/>
      <c r="BI8" s="641"/>
      <c r="BJ8" s="641"/>
      <c r="BK8" s="641"/>
      <c r="BL8" s="641"/>
      <c r="BM8" s="641"/>
      <c r="BN8" s="642"/>
      <c r="BO8" s="676">
        <v>1.7</v>
      </c>
      <c r="BP8" s="676"/>
      <c r="BQ8" s="676"/>
      <c r="BR8" s="676"/>
      <c r="BS8" s="677" t="s">
        <v>122</v>
      </c>
      <c r="BT8" s="677"/>
      <c r="BU8" s="677"/>
      <c r="BV8" s="677"/>
      <c r="BW8" s="677"/>
      <c r="BX8" s="677"/>
      <c r="BY8" s="677"/>
      <c r="BZ8" s="677"/>
      <c r="CA8" s="677"/>
      <c r="CB8" s="708"/>
      <c r="CD8" s="637" t="s">
        <v>227</v>
      </c>
      <c r="CE8" s="638"/>
      <c r="CF8" s="638"/>
      <c r="CG8" s="638"/>
      <c r="CH8" s="638"/>
      <c r="CI8" s="638"/>
      <c r="CJ8" s="638"/>
      <c r="CK8" s="638"/>
      <c r="CL8" s="638"/>
      <c r="CM8" s="638"/>
      <c r="CN8" s="638"/>
      <c r="CO8" s="638"/>
      <c r="CP8" s="638"/>
      <c r="CQ8" s="639"/>
      <c r="CR8" s="640">
        <v>330499</v>
      </c>
      <c r="CS8" s="641"/>
      <c r="CT8" s="641"/>
      <c r="CU8" s="641"/>
      <c r="CV8" s="641"/>
      <c r="CW8" s="641"/>
      <c r="CX8" s="641"/>
      <c r="CY8" s="642"/>
      <c r="CZ8" s="676">
        <v>13.6</v>
      </c>
      <c r="DA8" s="676"/>
      <c r="DB8" s="676"/>
      <c r="DC8" s="676"/>
      <c r="DD8" s="646" t="s">
        <v>122</v>
      </c>
      <c r="DE8" s="641"/>
      <c r="DF8" s="641"/>
      <c r="DG8" s="641"/>
      <c r="DH8" s="641"/>
      <c r="DI8" s="641"/>
      <c r="DJ8" s="641"/>
      <c r="DK8" s="641"/>
      <c r="DL8" s="641"/>
      <c r="DM8" s="641"/>
      <c r="DN8" s="641"/>
      <c r="DO8" s="641"/>
      <c r="DP8" s="642"/>
      <c r="DQ8" s="646">
        <v>261348</v>
      </c>
      <c r="DR8" s="641"/>
      <c r="DS8" s="641"/>
      <c r="DT8" s="641"/>
      <c r="DU8" s="641"/>
      <c r="DV8" s="641"/>
      <c r="DW8" s="641"/>
      <c r="DX8" s="641"/>
      <c r="DY8" s="641"/>
      <c r="DZ8" s="641"/>
      <c r="EA8" s="641"/>
      <c r="EB8" s="641"/>
      <c r="EC8" s="675"/>
    </row>
    <row r="9" spans="2:143" ht="11.25" customHeight="1" x14ac:dyDescent="0.2">
      <c r="B9" s="637" t="s">
        <v>228</v>
      </c>
      <c r="C9" s="638"/>
      <c r="D9" s="638"/>
      <c r="E9" s="638"/>
      <c r="F9" s="638"/>
      <c r="G9" s="638"/>
      <c r="H9" s="638"/>
      <c r="I9" s="638"/>
      <c r="J9" s="638"/>
      <c r="K9" s="638"/>
      <c r="L9" s="638"/>
      <c r="M9" s="638"/>
      <c r="N9" s="638"/>
      <c r="O9" s="638"/>
      <c r="P9" s="638"/>
      <c r="Q9" s="639"/>
      <c r="R9" s="640">
        <v>380</v>
      </c>
      <c r="S9" s="641"/>
      <c r="T9" s="641"/>
      <c r="U9" s="641"/>
      <c r="V9" s="641"/>
      <c r="W9" s="641"/>
      <c r="X9" s="641"/>
      <c r="Y9" s="642"/>
      <c r="Z9" s="676">
        <v>0</v>
      </c>
      <c r="AA9" s="676"/>
      <c r="AB9" s="676"/>
      <c r="AC9" s="676"/>
      <c r="AD9" s="677">
        <v>380</v>
      </c>
      <c r="AE9" s="677"/>
      <c r="AF9" s="677"/>
      <c r="AG9" s="677"/>
      <c r="AH9" s="677"/>
      <c r="AI9" s="677"/>
      <c r="AJ9" s="677"/>
      <c r="AK9" s="677"/>
      <c r="AL9" s="643">
        <v>0</v>
      </c>
      <c r="AM9" s="644"/>
      <c r="AN9" s="644"/>
      <c r="AO9" s="678"/>
      <c r="AP9" s="637" t="s">
        <v>229</v>
      </c>
      <c r="AQ9" s="638"/>
      <c r="AR9" s="638"/>
      <c r="AS9" s="638"/>
      <c r="AT9" s="638"/>
      <c r="AU9" s="638"/>
      <c r="AV9" s="638"/>
      <c r="AW9" s="638"/>
      <c r="AX9" s="638"/>
      <c r="AY9" s="638"/>
      <c r="AZ9" s="638"/>
      <c r="BA9" s="638"/>
      <c r="BB9" s="638"/>
      <c r="BC9" s="638"/>
      <c r="BD9" s="638"/>
      <c r="BE9" s="638"/>
      <c r="BF9" s="639"/>
      <c r="BG9" s="640">
        <v>34289</v>
      </c>
      <c r="BH9" s="641"/>
      <c r="BI9" s="641"/>
      <c r="BJ9" s="641"/>
      <c r="BK9" s="641"/>
      <c r="BL9" s="641"/>
      <c r="BM9" s="641"/>
      <c r="BN9" s="642"/>
      <c r="BO9" s="676">
        <v>35.299999999999997</v>
      </c>
      <c r="BP9" s="676"/>
      <c r="BQ9" s="676"/>
      <c r="BR9" s="676"/>
      <c r="BS9" s="677" t="s">
        <v>122</v>
      </c>
      <c r="BT9" s="677"/>
      <c r="BU9" s="677"/>
      <c r="BV9" s="677"/>
      <c r="BW9" s="677"/>
      <c r="BX9" s="677"/>
      <c r="BY9" s="677"/>
      <c r="BZ9" s="677"/>
      <c r="CA9" s="677"/>
      <c r="CB9" s="708"/>
      <c r="CD9" s="637" t="s">
        <v>230</v>
      </c>
      <c r="CE9" s="638"/>
      <c r="CF9" s="638"/>
      <c r="CG9" s="638"/>
      <c r="CH9" s="638"/>
      <c r="CI9" s="638"/>
      <c r="CJ9" s="638"/>
      <c r="CK9" s="638"/>
      <c r="CL9" s="638"/>
      <c r="CM9" s="638"/>
      <c r="CN9" s="638"/>
      <c r="CO9" s="638"/>
      <c r="CP9" s="638"/>
      <c r="CQ9" s="639"/>
      <c r="CR9" s="640">
        <v>129064</v>
      </c>
      <c r="CS9" s="641"/>
      <c r="CT9" s="641"/>
      <c r="CU9" s="641"/>
      <c r="CV9" s="641"/>
      <c r="CW9" s="641"/>
      <c r="CX9" s="641"/>
      <c r="CY9" s="642"/>
      <c r="CZ9" s="676">
        <v>5.3</v>
      </c>
      <c r="DA9" s="676"/>
      <c r="DB9" s="676"/>
      <c r="DC9" s="676"/>
      <c r="DD9" s="646" t="s">
        <v>122</v>
      </c>
      <c r="DE9" s="641"/>
      <c r="DF9" s="641"/>
      <c r="DG9" s="641"/>
      <c r="DH9" s="641"/>
      <c r="DI9" s="641"/>
      <c r="DJ9" s="641"/>
      <c r="DK9" s="641"/>
      <c r="DL9" s="641"/>
      <c r="DM9" s="641"/>
      <c r="DN9" s="641"/>
      <c r="DO9" s="641"/>
      <c r="DP9" s="642"/>
      <c r="DQ9" s="646">
        <v>112943</v>
      </c>
      <c r="DR9" s="641"/>
      <c r="DS9" s="641"/>
      <c r="DT9" s="641"/>
      <c r="DU9" s="641"/>
      <c r="DV9" s="641"/>
      <c r="DW9" s="641"/>
      <c r="DX9" s="641"/>
      <c r="DY9" s="641"/>
      <c r="DZ9" s="641"/>
      <c r="EA9" s="641"/>
      <c r="EB9" s="641"/>
      <c r="EC9" s="675"/>
    </row>
    <row r="10" spans="2:143" ht="11.25" customHeight="1" x14ac:dyDescent="0.2">
      <c r="B10" s="637" t="s">
        <v>231</v>
      </c>
      <c r="C10" s="638"/>
      <c r="D10" s="638"/>
      <c r="E10" s="638"/>
      <c r="F10" s="638"/>
      <c r="G10" s="638"/>
      <c r="H10" s="638"/>
      <c r="I10" s="638"/>
      <c r="J10" s="638"/>
      <c r="K10" s="638"/>
      <c r="L10" s="638"/>
      <c r="M10" s="638"/>
      <c r="N10" s="638"/>
      <c r="O10" s="638"/>
      <c r="P10" s="638"/>
      <c r="Q10" s="639"/>
      <c r="R10" s="640" t="s">
        <v>122</v>
      </c>
      <c r="S10" s="641"/>
      <c r="T10" s="641"/>
      <c r="U10" s="641"/>
      <c r="V10" s="641"/>
      <c r="W10" s="641"/>
      <c r="X10" s="641"/>
      <c r="Y10" s="642"/>
      <c r="Z10" s="676" t="s">
        <v>122</v>
      </c>
      <c r="AA10" s="676"/>
      <c r="AB10" s="676"/>
      <c r="AC10" s="676"/>
      <c r="AD10" s="677" t="s">
        <v>122</v>
      </c>
      <c r="AE10" s="677"/>
      <c r="AF10" s="677"/>
      <c r="AG10" s="677"/>
      <c r="AH10" s="677"/>
      <c r="AI10" s="677"/>
      <c r="AJ10" s="677"/>
      <c r="AK10" s="677"/>
      <c r="AL10" s="643" t="s">
        <v>122</v>
      </c>
      <c r="AM10" s="644"/>
      <c r="AN10" s="644"/>
      <c r="AO10" s="678"/>
      <c r="AP10" s="637" t="s">
        <v>232</v>
      </c>
      <c r="AQ10" s="638"/>
      <c r="AR10" s="638"/>
      <c r="AS10" s="638"/>
      <c r="AT10" s="638"/>
      <c r="AU10" s="638"/>
      <c r="AV10" s="638"/>
      <c r="AW10" s="638"/>
      <c r="AX10" s="638"/>
      <c r="AY10" s="638"/>
      <c r="AZ10" s="638"/>
      <c r="BA10" s="638"/>
      <c r="BB10" s="638"/>
      <c r="BC10" s="638"/>
      <c r="BD10" s="638"/>
      <c r="BE10" s="638"/>
      <c r="BF10" s="639"/>
      <c r="BG10" s="640">
        <v>2257</v>
      </c>
      <c r="BH10" s="641"/>
      <c r="BI10" s="641"/>
      <c r="BJ10" s="641"/>
      <c r="BK10" s="641"/>
      <c r="BL10" s="641"/>
      <c r="BM10" s="641"/>
      <c r="BN10" s="642"/>
      <c r="BO10" s="676">
        <v>2.2999999999999998</v>
      </c>
      <c r="BP10" s="676"/>
      <c r="BQ10" s="676"/>
      <c r="BR10" s="676"/>
      <c r="BS10" s="677" t="s">
        <v>122</v>
      </c>
      <c r="BT10" s="677"/>
      <c r="BU10" s="677"/>
      <c r="BV10" s="677"/>
      <c r="BW10" s="677"/>
      <c r="BX10" s="677"/>
      <c r="BY10" s="677"/>
      <c r="BZ10" s="677"/>
      <c r="CA10" s="677"/>
      <c r="CB10" s="708"/>
      <c r="CD10" s="637" t="s">
        <v>233</v>
      </c>
      <c r="CE10" s="638"/>
      <c r="CF10" s="638"/>
      <c r="CG10" s="638"/>
      <c r="CH10" s="638"/>
      <c r="CI10" s="638"/>
      <c r="CJ10" s="638"/>
      <c r="CK10" s="638"/>
      <c r="CL10" s="638"/>
      <c r="CM10" s="638"/>
      <c r="CN10" s="638"/>
      <c r="CO10" s="638"/>
      <c r="CP10" s="638"/>
      <c r="CQ10" s="639"/>
      <c r="CR10" s="640" t="s">
        <v>122</v>
      </c>
      <c r="CS10" s="641"/>
      <c r="CT10" s="641"/>
      <c r="CU10" s="641"/>
      <c r="CV10" s="641"/>
      <c r="CW10" s="641"/>
      <c r="CX10" s="641"/>
      <c r="CY10" s="642"/>
      <c r="CZ10" s="676" t="s">
        <v>122</v>
      </c>
      <c r="DA10" s="676"/>
      <c r="DB10" s="676"/>
      <c r="DC10" s="676"/>
      <c r="DD10" s="646" t="s">
        <v>122</v>
      </c>
      <c r="DE10" s="641"/>
      <c r="DF10" s="641"/>
      <c r="DG10" s="641"/>
      <c r="DH10" s="641"/>
      <c r="DI10" s="641"/>
      <c r="DJ10" s="641"/>
      <c r="DK10" s="641"/>
      <c r="DL10" s="641"/>
      <c r="DM10" s="641"/>
      <c r="DN10" s="641"/>
      <c r="DO10" s="641"/>
      <c r="DP10" s="642"/>
      <c r="DQ10" s="646" t="s">
        <v>122</v>
      </c>
      <c r="DR10" s="641"/>
      <c r="DS10" s="641"/>
      <c r="DT10" s="641"/>
      <c r="DU10" s="641"/>
      <c r="DV10" s="641"/>
      <c r="DW10" s="641"/>
      <c r="DX10" s="641"/>
      <c r="DY10" s="641"/>
      <c r="DZ10" s="641"/>
      <c r="EA10" s="641"/>
      <c r="EB10" s="641"/>
      <c r="EC10" s="675"/>
    </row>
    <row r="11" spans="2:143" ht="11.25" customHeight="1" x14ac:dyDescent="0.2">
      <c r="B11" s="637" t="s">
        <v>234</v>
      </c>
      <c r="C11" s="638"/>
      <c r="D11" s="638"/>
      <c r="E11" s="638"/>
      <c r="F11" s="638"/>
      <c r="G11" s="638"/>
      <c r="H11" s="638"/>
      <c r="I11" s="638"/>
      <c r="J11" s="638"/>
      <c r="K11" s="638"/>
      <c r="L11" s="638"/>
      <c r="M11" s="638"/>
      <c r="N11" s="638"/>
      <c r="O11" s="638"/>
      <c r="P11" s="638"/>
      <c r="Q11" s="639"/>
      <c r="R11" s="640">
        <v>29858</v>
      </c>
      <c r="S11" s="641"/>
      <c r="T11" s="641"/>
      <c r="U11" s="641"/>
      <c r="V11" s="641"/>
      <c r="W11" s="641"/>
      <c r="X11" s="641"/>
      <c r="Y11" s="642"/>
      <c r="Z11" s="643">
        <v>1.1000000000000001</v>
      </c>
      <c r="AA11" s="644"/>
      <c r="AB11" s="644"/>
      <c r="AC11" s="645"/>
      <c r="AD11" s="646">
        <v>29858</v>
      </c>
      <c r="AE11" s="641"/>
      <c r="AF11" s="641"/>
      <c r="AG11" s="641"/>
      <c r="AH11" s="641"/>
      <c r="AI11" s="641"/>
      <c r="AJ11" s="641"/>
      <c r="AK11" s="642"/>
      <c r="AL11" s="643">
        <v>2</v>
      </c>
      <c r="AM11" s="644"/>
      <c r="AN11" s="644"/>
      <c r="AO11" s="678"/>
      <c r="AP11" s="637" t="s">
        <v>235</v>
      </c>
      <c r="AQ11" s="638"/>
      <c r="AR11" s="638"/>
      <c r="AS11" s="638"/>
      <c r="AT11" s="638"/>
      <c r="AU11" s="638"/>
      <c r="AV11" s="638"/>
      <c r="AW11" s="638"/>
      <c r="AX11" s="638"/>
      <c r="AY11" s="638"/>
      <c r="AZ11" s="638"/>
      <c r="BA11" s="638"/>
      <c r="BB11" s="638"/>
      <c r="BC11" s="638"/>
      <c r="BD11" s="638"/>
      <c r="BE11" s="638"/>
      <c r="BF11" s="639"/>
      <c r="BG11" s="640">
        <v>1462</v>
      </c>
      <c r="BH11" s="641"/>
      <c r="BI11" s="641"/>
      <c r="BJ11" s="641"/>
      <c r="BK11" s="641"/>
      <c r="BL11" s="641"/>
      <c r="BM11" s="641"/>
      <c r="BN11" s="642"/>
      <c r="BO11" s="676">
        <v>1.5</v>
      </c>
      <c r="BP11" s="676"/>
      <c r="BQ11" s="676"/>
      <c r="BR11" s="676"/>
      <c r="BS11" s="677" t="s">
        <v>122</v>
      </c>
      <c r="BT11" s="677"/>
      <c r="BU11" s="677"/>
      <c r="BV11" s="677"/>
      <c r="BW11" s="677"/>
      <c r="BX11" s="677"/>
      <c r="BY11" s="677"/>
      <c r="BZ11" s="677"/>
      <c r="CA11" s="677"/>
      <c r="CB11" s="708"/>
      <c r="CD11" s="637" t="s">
        <v>236</v>
      </c>
      <c r="CE11" s="638"/>
      <c r="CF11" s="638"/>
      <c r="CG11" s="638"/>
      <c r="CH11" s="638"/>
      <c r="CI11" s="638"/>
      <c r="CJ11" s="638"/>
      <c r="CK11" s="638"/>
      <c r="CL11" s="638"/>
      <c r="CM11" s="638"/>
      <c r="CN11" s="638"/>
      <c r="CO11" s="638"/>
      <c r="CP11" s="638"/>
      <c r="CQ11" s="639"/>
      <c r="CR11" s="640">
        <v>187667</v>
      </c>
      <c r="CS11" s="641"/>
      <c r="CT11" s="641"/>
      <c r="CU11" s="641"/>
      <c r="CV11" s="641"/>
      <c r="CW11" s="641"/>
      <c r="CX11" s="641"/>
      <c r="CY11" s="642"/>
      <c r="CZ11" s="676">
        <v>7.7</v>
      </c>
      <c r="DA11" s="676"/>
      <c r="DB11" s="676"/>
      <c r="DC11" s="676"/>
      <c r="DD11" s="646">
        <v>30286</v>
      </c>
      <c r="DE11" s="641"/>
      <c r="DF11" s="641"/>
      <c r="DG11" s="641"/>
      <c r="DH11" s="641"/>
      <c r="DI11" s="641"/>
      <c r="DJ11" s="641"/>
      <c r="DK11" s="641"/>
      <c r="DL11" s="641"/>
      <c r="DM11" s="641"/>
      <c r="DN11" s="641"/>
      <c r="DO11" s="641"/>
      <c r="DP11" s="642"/>
      <c r="DQ11" s="646">
        <v>106819</v>
      </c>
      <c r="DR11" s="641"/>
      <c r="DS11" s="641"/>
      <c r="DT11" s="641"/>
      <c r="DU11" s="641"/>
      <c r="DV11" s="641"/>
      <c r="DW11" s="641"/>
      <c r="DX11" s="641"/>
      <c r="DY11" s="641"/>
      <c r="DZ11" s="641"/>
      <c r="EA11" s="641"/>
      <c r="EB11" s="641"/>
      <c r="EC11" s="675"/>
    </row>
    <row r="12" spans="2:143" ht="11.25" customHeight="1" x14ac:dyDescent="0.2">
      <c r="B12" s="637" t="s">
        <v>237</v>
      </c>
      <c r="C12" s="638"/>
      <c r="D12" s="638"/>
      <c r="E12" s="638"/>
      <c r="F12" s="638"/>
      <c r="G12" s="638"/>
      <c r="H12" s="638"/>
      <c r="I12" s="638"/>
      <c r="J12" s="638"/>
      <c r="K12" s="638"/>
      <c r="L12" s="638"/>
      <c r="M12" s="638"/>
      <c r="N12" s="638"/>
      <c r="O12" s="638"/>
      <c r="P12" s="638"/>
      <c r="Q12" s="639"/>
      <c r="R12" s="640" t="s">
        <v>122</v>
      </c>
      <c r="S12" s="641"/>
      <c r="T12" s="641"/>
      <c r="U12" s="641"/>
      <c r="V12" s="641"/>
      <c r="W12" s="641"/>
      <c r="X12" s="641"/>
      <c r="Y12" s="642"/>
      <c r="Z12" s="676" t="s">
        <v>122</v>
      </c>
      <c r="AA12" s="676"/>
      <c r="AB12" s="676"/>
      <c r="AC12" s="676"/>
      <c r="AD12" s="677" t="s">
        <v>122</v>
      </c>
      <c r="AE12" s="677"/>
      <c r="AF12" s="677"/>
      <c r="AG12" s="677"/>
      <c r="AH12" s="677"/>
      <c r="AI12" s="677"/>
      <c r="AJ12" s="677"/>
      <c r="AK12" s="677"/>
      <c r="AL12" s="643" t="s">
        <v>122</v>
      </c>
      <c r="AM12" s="644"/>
      <c r="AN12" s="644"/>
      <c r="AO12" s="678"/>
      <c r="AP12" s="637" t="s">
        <v>238</v>
      </c>
      <c r="AQ12" s="638"/>
      <c r="AR12" s="638"/>
      <c r="AS12" s="638"/>
      <c r="AT12" s="638"/>
      <c r="AU12" s="638"/>
      <c r="AV12" s="638"/>
      <c r="AW12" s="638"/>
      <c r="AX12" s="638"/>
      <c r="AY12" s="638"/>
      <c r="AZ12" s="638"/>
      <c r="BA12" s="638"/>
      <c r="BB12" s="638"/>
      <c r="BC12" s="638"/>
      <c r="BD12" s="638"/>
      <c r="BE12" s="638"/>
      <c r="BF12" s="639"/>
      <c r="BG12" s="640">
        <v>47337</v>
      </c>
      <c r="BH12" s="641"/>
      <c r="BI12" s="641"/>
      <c r="BJ12" s="641"/>
      <c r="BK12" s="641"/>
      <c r="BL12" s="641"/>
      <c r="BM12" s="641"/>
      <c r="BN12" s="642"/>
      <c r="BO12" s="676">
        <v>48.8</v>
      </c>
      <c r="BP12" s="676"/>
      <c r="BQ12" s="676"/>
      <c r="BR12" s="676"/>
      <c r="BS12" s="677" t="s">
        <v>122</v>
      </c>
      <c r="BT12" s="677"/>
      <c r="BU12" s="677"/>
      <c r="BV12" s="677"/>
      <c r="BW12" s="677"/>
      <c r="BX12" s="677"/>
      <c r="BY12" s="677"/>
      <c r="BZ12" s="677"/>
      <c r="CA12" s="677"/>
      <c r="CB12" s="708"/>
      <c r="CD12" s="637" t="s">
        <v>239</v>
      </c>
      <c r="CE12" s="638"/>
      <c r="CF12" s="638"/>
      <c r="CG12" s="638"/>
      <c r="CH12" s="638"/>
      <c r="CI12" s="638"/>
      <c r="CJ12" s="638"/>
      <c r="CK12" s="638"/>
      <c r="CL12" s="638"/>
      <c r="CM12" s="638"/>
      <c r="CN12" s="638"/>
      <c r="CO12" s="638"/>
      <c r="CP12" s="638"/>
      <c r="CQ12" s="639"/>
      <c r="CR12" s="640">
        <v>130163</v>
      </c>
      <c r="CS12" s="641"/>
      <c r="CT12" s="641"/>
      <c r="CU12" s="641"/>
      <c r="CV12" s="641"/>
      <c r="CW12" s="641"/>
      <c r="CX12" s="641"/>
      <c r="CY12" s="642"/>
      <c r="CZ12" s="676">
        <v>5.3</v>
      </c>
      <c r="DA12" s="676"/>
      <c r="DB12" s="676"/>
      <c r="DC12" s="676"/>
      <c r="DD12" s="646">
        <v>36471</v>
      </c>
      <c r="DE12" s="641"/>
      <c r="DF12" s="641"/>
      <c r="DG12" s="641"/>
      <c r="DH12" s="641"/>
      <c r="DI12" s="641"/>
      <c r="DJ12" s="641"/>
      <c r="DK12" s="641"/>
      <c r="DL12" s="641"/>
      <c r="DM12" s="641"/>
      <c r="DN12" s="641"/>
      <c r="DO12" s="641"/>
      <c r="DP12" s="642"/>
      <c r="DQ12" s="646">
        <v>118075</v>
      </c>
      <c r="DR12" s="641"/>
      <c r="DS12" s="641"/>
      <c r="DT12" s="641"/>
      <c r="DU12" s="641"/>
      <c r="DV12" s="641"/>
      <c r="DW12" s="641"/>
      <c r="DX12" s="641"/>
      <c r="DY12" s="641"/>
      <c r="DZ12" s="641"/>
      <c r="EA12" s="641"/>
      <c r="EB12" s="641"/>
      <c r="EC12" s="675"/>
    </row>
    <row r="13" spans="2:143" ht="11.25" customHeight="1" x14ac:dyDescent="0.2">
      <c r="B13" s="637" t="s">
        <v>240</v>
      </c>
      <c r="C13" s="638"/>
      <c r="D13" s="638"/>
      <c r="E13" s="638"/>
      <c r="F13" s="638"/>
      <c r="G13" s="638"/>
      <c r="H13" s="638"/>
      <c r="I13" s="638"/>
      <c r="J13" s="638"/>
      <c r="K13" s="638"/>
      <c r="L13" s="638"/>
      <c r="M13" s="638"/>
      <c r="N13" s="638"/>
      <c r="O13" s="638"/>
      <c r="P13" s="638"/>
      <c r="Q13" s="639"/>
      <c r="R13" s="640" t="s">
        <v>122</v>
      </c>
      <c r="S13" s="641"/>
      <c r="T13" s="641"/>
      <c r="U13" s="641"/>
      <c r="V13" s="641"/>
      <c r="W13" s="641"/>
      <c r="X13" s="641"/>
      <c r="Y13" s="642"/>
      <c r="Z13" s="676" t="s">
        <v>122</v>
      </c>
      <c r="AA13" s="676"/>
      <c r="AB13" s="676"/>
      <c r="AC13" s="676"/>
      <c r="AD13" s="677" t="s">
        <v>122</v>
      </c>
      <c r="AE13" s="677"/>
      <c r="AF13" s="677"/>
      <c r="AG13" s="677"/>
      <c r="AH13" s="677"/>
      <c r="AI13" s="677"/>
      <c r="AJ13" s="677"/>
      <c r="AK13" s="677"/>
      <c r="AL13" s="643" t="s">
        <v>122</v>
      </c>
      <c r="AM13" s="644"/>
      <c r="AN13" s="644"/>
      <c r="AO13" s="678"/>
      <c r="AP13" s="637" t="s">
        <v>241</v>
      </c>
      <c r="AQ13" s="638"/>
      <c r="AR13" s="638"/>
      <c r="AS13" s="638"/>
      <c r="AT13" s="638"/>
      <c r="AU13" s="638"/>
      <c r="AV13" s="638"/>
      <c r="AW13" s="638"/>
      <c r="AX13" s="638"/>
      <c r="AY13" s="638"/>
      <c r="AZ13" s="638"/>
      <c r="BA13" s="638"/>
      <c r="BB13" s="638"/>
      <c r="BC13" s="638"/>
      <c r="BD13" s="638"/>
      <c r="BE13" s="638"/>
      <c r="BF13" s="639"/>
      <c r="BG13" s="640">
        <v>33627</v>
      </c>
      <c r="BH13" s="641"/>
      <c r="BI13" s="641"/>
      <c r="BJ13" s="641"/>
      <c r="BK13" s="641"/>
      <c r="BL13" s="641"/>
      <c r="BM13" s="641"/>
      <c r="BN13" s="642"/>
      <c r="BO13" s="676">
        <v>34.6</v>
      </c>
      <c r="BP13" s="676"/>
      <c r="BQ13" s="676"/>
      <c r="BR13" s="676"/>
      <c r="BS13" s="677" t="s">
        <v>122</v>
      </c>
      <c r="BT13" s="677"/>
      <c r="BU13" s="677"/>
      <c r="BV13" s="677"/>
      <c r="BW13" s="677"/>
      <c r="BX13" s="677"/>
      <c r="BY13" s="677"/>
      <c r="BZ13" s="677"/>
      <c r="CA13" s="677"/>
      <c r="CB13" s="708"/>
      <c r="CD13" s="637" t="s">
        <v>242</v>
      </c>
      <c r="CE13" s="638"/>
      <c r="CF13" s="638"/>
      <c r="CG13" s="638"/>
      <c r="CH13" s="638"/>
      <c r="CI13" s="638"/>
      <c r="CJ13" s="638"/>
      <c r="CK13" s="638"/>
      <c r="CL13" s="638"/>
      <c r="CM13" s="638"/>
      <c r="CN13" s="638"/>
      <c r="CO13" s="638"/>
      <c r="CP13" s="638"/>
      <c r="CQ13" s="639"/>
      <c r="CR13" s="640">
        <v>319743</v>
      </c>
      <c r="CS13" s="641"/>
      <c r="CT13" s="641"/>
      <c r="CU13" s="641"/>
      <c r="CV13" s="641"/>
      <c r="CW13" s="641"/>
      <c r="CX13" s="641"/>
      <c r="CY13" s="642"/>
      <c r="CZ13" s="676">
        <v>13.1</v>
      </c>
      <c r="DA13" s="676"/>
      <c r="DB13" s="676"/>
      <c r="DC13" s="676"/>
      <c r="DD13" s="646">
        <v>70288</v>
      </c>
      <c r="DE13" s="641"/>
      <c r="DF13" s="641"/>
      <c r="DG13" s="641"/>
      <c r="DH13" s="641"/>
      <c r="DI13" s="641"/>
      <c r="DJ13" s="641"/>
      <c r="DK13" s="641"/>
      <c r="DL13" s="641"/>
      <c r="DM13" s="641"/>
      <c r="DN13" s="641"/>
      <c r="DO13" s="641"/>
      <c r="DP13" s="642"/>
      <c r="DQ13" s="646">
        <v>224887</v>
      </c>
      <c r="DR13" s="641"/>
      <c r="DS13" s="641"/>
      <c r="DT13" s="641"/>
      <c r="DU13" s="641"/>
      <c r="DV13" s="641"/>
      <c r="DW13" s="641"/>
      <c r="DX13" s="641"/>
      <c r="DY13" s="641"/>
      <c r="DZ13" s="641"/>
      <c r="EA13" s="641"/>
      <c r="EB13" s="641"/>
      <c r="EC13" s="675"/>
    </row>
    <row r="14" spans="2:143" ht="11.25" customHeight="1" x14ac:dyDescent="0.2">
      <c r="B14" s="637" t="s">
        <v>243</v>
      </c>
      <c r="C14" s="638"/>
      <c r="D14" s="638"/>
      <c r="E14" s="638"/>
      <c r="F14" s="638"/>
      <c r="G14" s="638"/>
      <c r="H14" s="638"/>
      <c r="I14" s="638"/>
      <c r="J14" s="638"/>
      <c r="K14" s="638"/>
      <c r="L14" s="638"/>
      <c r="M14" s="638"/>
      <c r="N14" s="638"/>
      <c r="O14" s="638"/>
      <c r="P14" s="638"/>
      <c r="Q14" s="639"/>
      <c r="R14" s="640">
        <v>373</v>
      </c>
      <c r="S14" s="641"/>
      <c r="T14" s="641"/>
      <c r="U14" s="641"/>
      <c r="V14" s="641"/>
      <c r="W14" s="641"/>
      <c r="X14" s="641"/>
      <c r="Y14" s="642"/>
      <c r="Z14" s="676">
        <v>0</v>
      </c>
      <c r="AA14" s="676"/>
      <c r="AB14" s="676"/>
      <c r="AC14" s="676"/>
      <c r="AD14" s="677">
        <v>373</v>
      </c>
      <c r="AE14" s="677"/>
      <c r="AF14" s="677"/>
      <c r="AG14" s="677"/>
      <c r="AH14" s="677"/>
      <c r="AI14" s="677"/>
      <c r="AJ14" s="677"/>
      <c r="AK14" s="677"/>
      <c r="AL14" s="643">
        <v>0</v>
      </c>
      <c r="AM14" s="644"/>
      <c r="AN14" s="644"/>
      <c r="AO14" s="678"/>
      <c r="AP14" s="637" t="s">
        <v>244</v>
      </c>
      <c r="AQ14" s="638"/>
      <c r="AR14" s="638"/>
      <c r="AS14" s="638"/>
      <c r="AT14" s="638"/>
      <c r="AU14" s="638"/>
      <c r="AV14" s="638"/>
      <c r="AW14" s="638"/>
      <c r="AX14" s="638"/>
      <c r="AY14" s="638"/>
      <c r="AZ14" s="638"/>
      <c r="BA14" s="638"/>
      <c r="BB14" s="638"/>
      <c r="BC14" s="638"/>
      <c r="BD14" s="638"/>
      <c r="BE14" s="638"/>
      <c r="BF14" s="639"/>
      <c r="BG14" s="640">
        <v>5081</v>
      </c>
      <c r="BH14" s="641"/>
      <c r="BI14" s="641"/>
      <c r="BJ14" s="641"/>
      <c r="BK14" s="641"/>
      <c r="BL14" s="641"/>
      <c r="BM14" s="641"/>
      <c r="BN14" s="642"/>
      <c r="BO14" s="676">
        <v>5.2</v>
      </c>
      <c r="BP14" s="676"/>
      <c r="BQ14" s="676"/>
      <c r="BR14" s="676"/>
      <c r="BS14" s="677" t="s">
        <v>122</v>
      </c>
      <c r="BT14" s="677"/>
      <c r="BU14" s="677"/>
      <c r="BV14" s="677"/>
      <c r="BW14" s="677"/>
      <c r="BX14" s="677"/>
      <c r="BY14" s="677"/>
      <c r="BZ14" s="677"/>
      <c r="CA14" s="677"/>
      <c r="CB14" s="708"/>
      <c r="CD14" s="637" t="s">
        <v>245</v>
      </c>
      <c r="CE14" s="638"/>
      <c r="CF14" s="638"/>
      <c r="CG14" s="638"/>
      <c r="CH14" s="638"/>
      <c r="CI14" s="638"/>
      <c r="CJ14" s="638"/>
      <c r="CK14" s="638"/>
      <c r="CL14" s="638"/>
      <c r="CM14" s="638"/>
      <c r="CN14" s="638"/>
      <c r="CO14" s="638"/>
      <c r="CP14" s="638"/>
      <c r="CQ14" s="639"/>
      <c r="CR14" s="640">
        <v>95483</v>
      </c>
      <c r="CS14" s="641"/>
      <c r="CT14" s="641"/>
      <c r="CU14" s="641"/>
      <c r="CV14" s="641"/>
      <c r="CW14" s="641"/>
      <c r="CX14" s="641"/>
      <c r="CY14" s="642"/>
      <c r="CZ14" s="676">
        <v>3.9</v>
      </c>
      <c r="DA14" s="676"/>
      <c r="DB14" s="676"/>
      <c r="DC14" s="676"/>
      <c r="DD14" s="646">
        <v>14697</v>
      </c>
      <c r="DE14" s="641"/>
      <c r="DF14" s="641"/>
      <c r="DG14" s="641"/>
      <c r="DH14" s="641"/>
      <c r="DI14" s="641"/>
      <c r="DJ14" s="641"/>
      <c r="DK14" s="641"/>
      <c r="DL14" s="641"/>
      <c r="DM14" s="641"/>
      <c r="DN14" s="641"/>
      <c r="DO14" s="641"/>
      <c r="DP14" s="642"/>
      <c r="DQ14" s="646">
        <v>89322</v>
      </c>
      <c r="DR14" s="641"/>
      <c r="DS14" s="641"/>
      <c r="DT14" s="641"/>
      <c r="DU14" s="641"/>
      <c r="DV14" s="641"/>
      <c r="DW14" s="641"/>
      <c r="DX14" s="641"/>
      <c r="DY14" s="641"/>
      <c r="DZ14" s="641"/>
      <c r="EA14" s="641"/>
      <c r="EB14" s="641"/>
      <c r="EC14" s="675"/>
    </row>
    <row r="15" spans="2:143" ht="11.25" customHeight="1" x14ac:dyDescent="0.2">
      <c r="B15" s="637" t="s">
        <v>246</v>
      </c>
      <c r="C15" s="638"/>
      <c r="D15" s="638"/>
      <c r="E15" s="638"/>
      <c r="F15" s="638"/>
      <c r="G15" s="638"/>
      <c r="H15" s="638"/>
      <c r="I15" s="638"/>
      <c r="J15" s="638"/>
      <c r="K15" s="638"/>
      <c r="L15" s="638"/>
      <c r="M15" s="638"/>
      <c r="N15" s="638"/>
      <c r="O15" s="638"/>
      <c r="P15" s="638"/>
      <c r="Q15" s="639"/>
      <c r="R15" s="640" t="s">
        <v>122</v>
      </c>
      <c r="S15" s="641"/>
      <c r="T15" s="641"/>
      <c r="U15" s="641"/>
      <c r="V15" s="641"/>
      <c r="W15" s="641"/>
      <c r="X15" s="641"/>
      <c r="Y15" s="642"/>
      <c r="Z15" s="676" t="s">
        <v>122</v>
      </c>
      <c r="AA15" s="676"/>
      <c r="AB15" s="676"/>
      <c r="AC15" s="676"/>
      <c r="AD15" s="677" t="s">
        <v>122</v>
      </c>
      <c r="AE15" s="677"/>
      <c r="AF15" s="677"/>
      <c r="AG15" s="677"/>
      <c r="AH15" s="677"/>
      <c r="AI15" s="677"/>
      <c r="AJ15" s="677"/>
      <c r="AK15" s="677"/>
      <c r="AL15" s="643" t="s">
        <v>122</v>
      </c>
      <c r="AM15" s="644"/>
      <c r="AN15" s="644"/>
      <c r="AO15" s="678"/>
      <c r="AP15" s="637" t="s">
        <v>247</v>
      </c>
      <c r="AQ15" s="638"/>
      <c r="AR15" s="638"/>
      <c r="AS15" s="638"/>
      <c r="AT15" s="638"/>
      <c r="AU15" s="638"/>
      <c r="AV15" s="638"/>
      <c r="AW15" s="638"/>
      <c r="AX15" s="638"/>
      <c r="AY15" s="638"/>
      <c r="AZ15" s="638"/>
      <c r="BA15" s="638"/>
      <c r="BB15" s="638"/>
      <c r="BC15" s="638"/>
      <c r="BD15" s="638"/>
      <c r="BE15" s="638"/>
      <c r="BF15" s="639"/>
      <c r="BG15" s="640">
        <v>3982</v>
      </c>
      <c r="BH15" s="641"/>
      <c r="BI15" s="641"/>
      <c r="BJ15" s="641"/>
      <c r="BK15" s="641"/>
      <c r="BL15" s="641"/>
      <c r="BM15" s="641"/>
      <c r="BN15" s="642"/>
      <c r="BO15" s="676">
        <v>4.0999999999999996</v>
      </c>
      <c r="BP15" s="676"/>
      <c r="BQ15" s="676"/>
      <c r="BR15" s="676"/>
      <c r="BS15" s="677" t="s">
        <v>122</v>
      </c>
      <c r="BT15" s="677"/>
      <c r="BU15" s="677"/>
      <c r="BV15" s="677"/>
      <c r="BW15" s="677"/>
      <c r="BX15" s="677"/>
      <c r="BY15" s="677"/>
      <c r="BZ15" s="677"/>
      <c r="CA15" s="677"/>
      <c r="CB15" s="708"/>
      <c r="CD15" s="637" t="s">
        <v>248</v>
      </c>
      <c r="CE15" s="638"/>
      <c r="CF15" s="638"/>
      <c r="CG15" s="638"/>
      <c r="CH15" s="638"/>
      <c r="CI15" s="638"/>
      <c r="CJ15" s="638"/>
      <c r="CK15" s="638"/>
      <c r="CL15" s="638"/>
      <c r="CM15" s="638"/>
      <c r="CN15" s="638"/>
      <c r="CO15" s="638"/>
      <c r="CP15" s="638"/>
      <c r="CQ15" s="639"/>
      <c r="CR15" s="640">
        <v>175366</v>
      </c>
      <c r="CS15" s="641"/>
      <c r="CT15" s="641"/>
      <c r="CU15" s="641"/>
      <c r="CV15" s="641"/>
      <c r="CW15" s="641"/>
      <c r="CX15" s="641"/>
      <c r="CY15" s="642"/>
      <c r="CZ15" s="676">
        <v>7.2</v>
      </c>
      <c r="DA15" s="676"/>
      <c r="DB15" s="676"/>
      <c r="DC15" s="676"/>
      <c r="DD15" s="646">
        <v>48084</v>
      </c>
      <c r="DE15" s="641"/>
      <c r="DF15" s="641"/>
      <c r="DG15" s="641"/>
      <c r="DH15" s="641"/>
      <c r="DI15" s="641"/>
      <c r="DJ15" s="641"/>
      <c r="DK15" s="641"/>
      <c r="DL15" s="641"/>
      <c r="DM15" s="641"/>
      <c r="DN15" s="641"/>
      <c r="DO15" s="641"/>
      <c r="DP15" s="642"/>
      <c r="DQ15" s="646">
        <v>162409</v>
      </c>
      <c r="DR15" s="641"/>
      <c r="DS15" s="641"/>
      <c r="DT15" s="641"/>
      <c r="DU15" s="641"/>
      <c r="DV15" s="641"/>
      <c r="DW15" s="641"/>
      <c r="DX15" s="641"/>
      <c r="DY15" s="641"/>
      <c r="DZ15" s="641"/>
      <c r="EA15" s="641"/>
      <c r="EB15" s="641"/>
      <c r="EC15" s="675"/>
    </row>
    <row r="16" spans="2:143" ht="11.25" customHeight="1" x14ac:dyDescent="0.2">
      <c r="B16" s="637" t="s">
        <v>249</v>
      </c>
      <c r="C16" s="638"/>
      <c r="D16" s="638"/>
      <c r="E16" s="638"/>
      <c r="F16" s="638"/>
      <c r="G16" s="638"/>
      <c r="H16" s="638"/>
      <c r="I16" s="638"/>
      <c r="J16" s="638"/>
      <c r="K16" s="638"/>
      <c r="L16" s="638"/>
      <c r="M16" s="638"/>
      <c r="N16" s="638"/>
      <c r="O16" s="638"/>
      <c r="P16" s="638"/>
      <c r="Q16" s="639"/>
      <c r="R16" s="640">
        <v>2740</v>
      </c>
      <c r="S16" s="641"/>
      <c r="T16" s="641"/>
      <c r="U16" s="641"/>
      <c r="V16" s="641"/>
      <c r="W16" s="641"/>
      <c r="X16" s="641"/>
      <c r="Y16" s="642"/>
      <c r="Z16" s="676">
        <v>0.1</v>
      </c>
      <c r="AA16" s="676"/>
      <c r="AB16" s="676"/>
      <c r="AC16" s="676"/>
      <c r="AD16" s="677">
        <v>2740</v>
      </c>
      <c r="AE16" s="677"/>
      <c r="AF16" s="677"/>
      <c r="AG16" s="677"/>
      <c r="AH16" s="677"/>
      <c r="AI16" s="677"/>
      <c r="AJ16" s="677"/>
      <c r="AK16" s="677"/>
      <c r="AL16" s="643">
        <v>0.2</v>
      </c>
      <c r="AM16" s="644"/>
      <c r="AN16" s="644"/>
      <c r="AO16" s="678"/>
      <c r="AP16" s="637" t="s">
        <v>250</v>
      </c>
      <c r="AQ16" s="638"/>
      <c r="AR16" s="638"/>
      <c r="AS16" s="638"/>
      <c r="AT16" s="638"/>
      <c r="AU16" s="638"/>
      <c r="AV16" s="638"/>
      <c r="AW16" s="638"/>
      <c r="AX16" s="638"/>
      <c r="AY16" s="638"/>
      <c r="AZ16" s="638"/>
      <c r="BA16" s="638"/>
      <c r="BB16" s="638"/>
      <c r="BC16" s="638"/>
      <c r="BD16" s="638"/>
      <c r="BE16" s="638"/>
      <c r="BF16" s="639"/>
      <c r="BG16" s="640" t="s">
        <v>122</v>
      </c>
      <c r="BH16" s="641"/>
      <c r="BI16" s="641"/>
      <c r="BJ16" s="641"/>
      <c r="BK16" s="641"/>
      <c r="BL16" s="641"/>
      <c r="BM16" s="641"/>
      <c r="BN16" s="642"/>
      <c r="BO16" s="676" t="s">
        <v>122</v>
      </c>
      <c r="BP16" s="676"/>
      <c r="BQ16" s="676"/>
      <c r="BR16" s="676"/>
      <c r="BS16" s="677" t="s">
        <v>122</v>
      </c>
      <c r="BT16" s="677"/>
      <c r="BU16" s="677"/>
      <c r="BV16" s="677"/>
      <c r="BW16" s="677"/>
      <c r="BX16" s="677"/>
      <c r="BY16" s="677"/>
      <c r="BZ16" s="677"/>
      <c r="CA16" s="677"/>
      <c r="CB16" s="708"/>
      <c r="CD16" s="637" t="s">
        <v>251</v>
      </c>
      <c r="CE16" s="638"/>
      <c r="CF16" s="638"/>
      <c r="CG16" s="638"/>
      <c r="CH16" s="638"/>
      <c r="CI16" s="638"/>
      <c r="CJ16" s="638"/>
      <c r="CK16" s="638"/>
      <c r="CL16" s="638"/>
      <c r="CM16" s="638"/>
      <c r="CN16" s="638"/>
      <c r="CO16" s="638"/>
      <c r="CP16" s="638"/>
      <c r="CQ16" s="639"/>
      <c r="CR16" s="640">
        <v>4041</v>
      </c>
      <c r="CS16" s="641"/>
      <c r="CT16" s="641"/>
      <c r="CU16" s="641"/>
      <c r="CV16" s="641"/>
      <c r="CW16" s="641"/>
      <c r="CX16" s="641"/>
      <c r="CY16" s="642"/>
      <c r="CZ16" s="676">
        <v>0.2</v>
      </c>
      <c r="DA16" s="676"/>
      <c r="DB16" s="676"/>
      <c r="DC16" s="676"/>
      <c r="DD16" s="646" t="s">
        <v>122</v>
      </c>
      <c r="DE16" s="641"/>
      <c r="DF16" s="641"/>
      <c r="DG16" s="641"/>
      <c r="DH16" s="641"/>
      <c r="DI16" s="641"/>
      <c r="DJ16" s="641"/>
      <c r="DK16" s="641"/>
      <c r="DL16" s="641"/>
      <c r="DM16" s="641"/>
      <c r="DN16" s="641"/>
      <c r="DO16" s="641"/>
      <c r="DP16" s="642"/>
      <c r="DQ16" s="646">
        <v>4041</v>
      </c>
      <c r="DR16" s="641"/>
      <c r="DS16" s="641"/>
      <c r="DT16" s="641"/>
      <c r="DU16" s="641"/>
      <c r="DV16" s="641"/>
      <c r="DW16" s="641"/>
      <c r="DX16" s="641"/>
      <c r="DY16" s="641"/>
      <c r="DZ16" s="641"/>
      <c r="EA16" s="641"/>
      <c r="EB16" s="641"/>
      <c r="EC16" s="675"/>
    </row>
    <row r="17" spans="2:133" ht="11.25" customHeight="1" x14ac:dyDescent="0.2">
      <c r="B17" s="637" t="s">
        <v>252</v>
      </c>
      <c r="C17" s="638"/>
      <c r="D17" s="638"/>
      <c r="E17" s="638"/>
      <c r="F17" s="638"/>
      <c r="G17" s="638"/>
      <c r="H17" s="638"/>
      <c r="I17" s="638"/>
      <c r="J17" s="638"/>
      <c r="K17" s="638"/>
      <c r="L17" s="638"/>
      <c r="M17" s="638"/>
      <c r="N17" s="638"/>
      <c r="O17" s="638"/>
      <c r="P17" s="638"/>
      <c r="Q17" s="639"/>
      <c r="R17" s="640">
        <v>2023</v>
      </c>
      <c r="S17" s="641"/>
      <c r="T17" s="641"/>
      <c r="U17" s="641"/>
      <c r="V17" s="641"/>
      <c r="W17" s="641"/>
      <c r="X17" s="641"/>
      <c r="Y17" s="642"/>
      <c r="Z17" s="676">
        <v>0.1</v>
      </c>
      <c r="AA17" s="676"/>
      <c r="AB17" s="676"/>
      <c r="AC17" s="676"/>
      <c r="AD17" s="677">
        <v>2023</v>
      </c>
      <c r="AE17" s="677"/>
      <c r="AF17" s="677"/>
      <c r="AG17" s="677"/>
      <c r="AH17" s="677"/>
      <c r="AI17" s="677"/>
      <c r="AJ17" s="677"/>
      <c r="AK17" s="677"/>
      <c r="AL17" s="643">
        <v>0.1</v>
      </c>
      <c r="AM17" s="644"/>
      <c r="AN17" s="644"/>
      <c r="AO17" s="678"/>
      <c r="AP17" s="637" t="s">
        <v>253</v>
      </c>
      <c r="AQ17" s="638"/>
      <c r="AR17" s="638"/>
      <c r="AS17" s="638"/>
      <c r="AT17" s="638"/>
      <c r="AU17" s="638"/>
      <c r="AV17" s="638"/>
      <c r="AW17" s="638"/>
      <c r="AX17" s="638"/>
      <c r="AY17" s="638"/>
      <c r="AZ17" s="638"/>
      <c r="BA17" s="638"/>
      <c r="BB17" s="638"/>
      <c r="BC17" s="638"/>
      <c r="BD17" s="638"/>
      <c r="BE17" s="638"/>
      <c r="BF17" s="639"/>
      <c r="BG17" s="640" t="s">
        <v>122</v>
      </c>
      <c r="BH17" s="641"/>
      <c r="BI17" s="641"/>
      <c r="BJ17" s="641"/>
      <c r="BK17" s="641"/>
      <c r="BL17" s="641"/>
      <c r="BM17" s="641"/>
      <c r="BN17" s="642"/>
      <c r="BO17" s="676" t="s">
        <v>122</v>
      </c>
      <c r="BP17" s="676"/>
      <c r="BQ17" s="676"/>
      <c r="BR17" s="676"/>
      <c r="BS17" s="677" t="s">
        <v>122</v>
      </c>
      <c r="BT17" s="677"/>
      <c r="BU17" s="677"/>
      <c r="BV17" s="677"/>
      <c r="BW17" s="677"/>
      <c r="BX17" s="677"/>
      <c r="BY17" s="677"/>
      <c r="BZ17" s="677"/>
      <c r="CA17" s="677"/>
      <c r="CB17" s="708"/>
      <c r="CD17" s="637" t="s">
        <v>254</v>
      </c>
      <c r="CE17" s="638"/>
      <c r="CF17" s="638"/>
      <c r="CG17" s="638"/>
      <c r="CH17" s="638"/>
      <c r="CI17" s="638"/>
      <c r="CJ17" s="638"/>
      <c r="CK17" s="638"/>
      <c r="CL17" s="638"/>
      <c r="CM17" s="638"/>
      <c r="CN17" s="638"/>
      <c r="CO17" s="638"/>
      <c r="CP17" s="638"/>
      <c r="CQ17" s="639"/>
      <c r="CR17" s="640">
        <v>269235</v>
      </c>
      <c r="CS17" s="641"/>
      <c r="CT17" s="641"/>
      <c r="CU17" s="641"/>
      <c r="CV17" s="641"/>
      <c r="CW17" s="641"/>
      <c r="CX17" s="641"/>
      <c r="CY17" s="642"/>
      <c r="CZ17" s="676">
        <v>11.1</v>
      </c>
      <c r="DA17" s="676"/>
      <c r="DB17" s="676"/>
      <c r="DC17" s="676"/>
      <c r="DD17" s="646" t="s">
        <v>122</v>
      </c>
      <c r="DE17" s="641"/>
      <c r="DF17" s="641"/>
      <c r="DG17" s="641"/>
      <c r="DH17" s="641"/>
      <c r="DI17" s="641"/>
      <c r="DJ17" s="641"/>
      <c r="DK17" s="641"/>
      <c r="DL17" s="641"/>
      <c r="DM17" s="641"/>
      <c r="DN17" s="641"/>
      <c r="DO17" s="641"/>
      <c r="DP17" s="642"/>
      <c r="DQ17" s="646">
        <v>269235</v>
      </c>
      <c r="DR17" s="641"/>
      <c r="DS17" s="641"/>
      <c r="DT17" s="641"/>
      <c r="DU17" s="641"/>
      <c r="DV17" s="641"/>
      <c r="DW17" s="641"/>
      <c r="DX17" s="641"/>
      <c r="DY17" s="641"/>
      <c r="DZ17" s="641"/>
      <c r="EA17" s="641"/>
      <c r="EB17" s="641"/>
      <c r="EC17" s="675"/>
    </row>
    <row r="18" spans="2:133" ht="11.25" customHeight="1" x14ac:dyDescent="0.2">
      <c r="B18" s="637" t="s">
        <v>255</v>
      </c>
      <c r="C18" s="638"/>
      <c r="D18" s="638"/>
      <c r="E18" s="638"/>
      <c r="F18" s="638"/>
      <c r="G18" s="638"/>
      <c r="H18" s="638"/>
      <c r="I18" s="638"/>
      <c r="J18" s="638"/>
      <c r="K18" s="638"/>
      <c r="L18" s="638"/>
      <c r="M18" s="638"/>
      <c r="N18" s="638"/>
      <c r="O18" s="638"/>
      <c r="P18" s="638"/>
      <c r="Q18" s="639"/>
      <c r="R18" s="640">
        <v>20</v>
      </c>
      <c r="S18" s="641"/>
      <c r="T18" s="641"/>
      <c r="U18" s="641"/>
      <c r="V18" s="641"/>
      <c r="W18" s="641"/>
      <c r="X18" s="641"/>
      <c r="Y18" s="642"/>
      <c r="Z18" s="676">
        <v>0</v>
      </c>
      <c r="AA18" s="676"/>
      <c r="AB18" s="676"/>
      <c r="AC18" s="676"/>
      <c r="AD18" s="677">
        <v>20</v>
      </c>
      <c r="AE18" s="677"/>
      <c r="AF18" s="677"/>
      <c r="AG18" s="677"/>
      <c r="AH18" s="677"/>
      <c r="AI18" s="677"/>
      <c r="AJ18" s="677"/>
      <c r="AK18" s="677"/>
      <c r="AL18" s="643">
        <v>0</v>
      </c>
      <c r="AM18" s="644"/>
      <c r="AN18" s="644"/>
      <c r="AO18" s="678"/>
      <c r="AP18" s="637" t="s">
        <v>256</v>
      </c>
      <c r="AQ18" s="638"/>
      <c r="AR18" s="638"/>
      <c r="AS18" s="638"/>
      <c r="AT18" s="638"/>
      <c r="AU18" s="638"/>
      <c r="AV18" s="638"/>
      <c r="AW18" s="638"/>
      <c r="AX18" s="638"/>
      <c r="AY18" s="638"/>
      <c r="AZ18" s="638"/>
      <c r="BA18" s="638"/>
      <c r="BB18" s="638"/>
      <c r="BC18" s="638"/>
      <c r="BD18" s="638"/>
      <c r="BE18" s="638"/>
      <c r="BF18" s="639"/>
      <c r="BG18" s="640" t="s">
        <v>122</v>
      </c>
      <c r="BH18" s="641"/>
      <c r="BI18" s="641"/>
      <c r="BJ18" s="641"/>
      <c r="BK18" s="641"/>
      <c r="BL18" s="641"/>
      <c r="BM18" s="641"/>
      <c r="BN18" s="642"/>
      <c r="BO18" s="676" t="s">
        <v>122</v>
      </c>
      <c r="BP18" s="676"/>
      <c r="BQ18" s="676"/>
      <c r="BR18" s="676"/>
      <c r="BS18" s="677" t="s">
        <v>122</v>
      </c>
      <c r="BT18" s="677"/>
      <c r="BU18" s="677"/>
      <c r="BV18" s="677"/>
      <c r="BW18" s="677"/>
      <c r="BX18" s="677"/>
      <c r="BY18" s="677"/>
      <c r="BZ18" s="677"/>
      <c r="CA18" s="677"/>
      <c r="CB18" s="708"/>
      <c r="CD18" s="637" t="s">
        <v>257</v>
      </c>
      <c r="CE18" s="638"/>
      <c r="CF18" s="638"/>
      <c r="CG18" s="638"/>
      <c r="CH18" s="638"/>
      <c r="CI18" s="638"/>
      <c r="CJ18" s="638"/>
      <c r="CK18" s="638"/>
      <c r="CL18" s="638"/>
      <c r="CM18" s="638"/>
      <c r="CN18" s="638"/>
      <c r="CO18" s="638"/>
      <c r="CP18" s="638"/>
      <c r="CQ18" s="639"/>
      <c r="CR18" s="640" t="s">
        <v>122</v>
      </c>
      <c r="CS18" s="641"/>
      <c r="CT18" s="641"/>
      <c r="CU18" s="641"/>
      <c r="CV18" s="641"/>
      <c r="CW18" s="641"/>
      <c r="CX18" s="641"/>
      <c r="CY18" s="642"/>
      <c r="CZ18" s="676" t="s">
        <v>122</v>
      </c>
      <c r="DA18" s="676"/>
      <c r="DB18" s="676"/>
      <c r="DC18" s="676"/>
      <c r="DD18" s="646" t="s">
        <v>122</v>
      </c>
      <c r="DE18" s="641"/>
      <c r="DF18" s="641"/>
      <c r="DG18" s="641"/>
      <c r="DH18" s="641"/>
      <c r="DI18" s="641"/>
      <c r="DJ18" s="641"/>
      <c r="DK18" s="641"/>
      <c r="DL18" s="641"/>
      <c r="DM18" s="641"/>
      <c r="DN18" s="641"/>
      <c r="DO18" s="641"/>
      <c r="DP18" s="642"/>
      <c r="DQ18" s="646" t="s">
        <v>122</v>
      </c>
      <c r="DR18" s="641"/>
      <c r="DS18" s="641"/>
      <c r="DT18" s="641"/>
      <c r="DU18" s="641"/>
      <c r="DV18" s="641"/>
      <c r="DW18" s="641"/>
      <c r="DX18" s="641"/>
      <c r="DY18" s="641"/>
      <c r="DZ18" s="641"/>
      <c r="EA18" s="641"/>
      <c r="EB18" s="641"/>
      <c r="EC18" s="675"/>
    </row>
    <row r="19" spans="2:133" ht="11.25" customHeight="1" x14ac:dyDescent="0.2">
      <c r="B19" s="637" t="s">
        <v>258</v>
      </c>
      <c r="C19" s="638"/>
      <c r="D19" s="638"/>
      <c r="E19" s="638"/>
      <c r="F19" s="638"/>
      <c r="G19" s="638"/>
      <c r="H19" s="638"/>
      <c r="I19" s="638"/>
      <c r="J19" s="638"/>
      <c r="K19" s="638"/>
      <c r="L19" s="638"/>
      <c r="M19" s="638"/>
      <c r="N19" s="638"/>
      <c r="O19" s="638"/>
      <c r="P19" s="638"/>
      <c r="Q19" s="639"/>
      <c r="R19" s="640">
        <v>20</v>
      </c>
      <c r="S19" s="641"/>
      <c r="T19" s="641"/>
      <c r="U19" s="641"/>
      <c r="V19" s="641"/>
      <c r="W19" s="641"/>
      <c r="X19" s="641"/>
      <c r="Y19" s="642"/>
      <c r="Z19" s="676">
        <v>0</v>
      </c>
      <c r="AA19" s="676"/>
      <c r="AB19" s="676"/>
      <c r="AC19" s="676"/>
      <c r="AD19" s="677">
        <v>20</v>
      </c>
      <c r="AE19" s="677"/>
      <c r="AF19" s="677"/>
      <c r="AG19" s="677"/>
      <c r="AH19" s="677"/>
      <c r="AI19" s="677"/>
      <c r="AJ19" s="677"/>
      <c r="AK19" s="677"/>
      <c r="AL19" s="643">
        <v>0</v>
      </c>
      <c r="AM19" s="644"/>
      <c r="AN19" s="644"/>
      <c r="AO19" s="678"/>
      <c r="AP19" s="637" t="s">
        <v>259</v>
      </c>
      <c r="AQ19" s="638"/>
      <c r="AR19" s="638"/>
      <c r="AS19" s="638"/>
      <c r="AT19" s="638"/>
      <c r="AU19" s="638"/>
      <c r="AV19" s="638"/>
      <c r="AW19" s="638"/>
      <c r="AX19" s="638"/>
      <c r="AY19" s="638"/>
      <c r="AZ19" s="638"/>
      <c r="BA19" s="638"/>
      <c r="BB19" s="638"/>
      <c r="BC19" s="638"/>
      <c r="BD19" s="638"/>
      <c r="BE19" s="638"/>
      <c r="BF19" s="639"/>
      <c r="BG19" s="640">
        <v>1003</v>
      </c>
      <c r="BH19" s="641"/>
      <c r="BI19" s="641"/>
      <c r="BJ19" s="641"/>
      <c r="BK19" s="641"/>
      <c r="BL19" s="641"/>
      <c r="BM19" s="641"/>
      <c r="BN19" s="642"/>
      <c r="BO19" s="676">
        <v>1</v>
      </c>
      <c r="BP19" s="676"/>
      <c r="BQ19" s="676"/>
      <c r="BR19" s="676"/>
      <c r="BS19" s="677" t="s">
        <v>122</v>
      </c>
      <c r="BT19" s="677"/>
      <c r="BU19" s="677"/>
      <c r="BV19" s="677"/>
      <c r="BW19" s="677"/>
      <c r="BX19" s="677"/>
      <c r="BY19" s="677"/>
      <c r="BZ19" s="677"/>
      <c r="CA19" s="677"/>
      <c r="CB19" s="708"/>
      <c r="CD19" s="637" t="s">
        <v>260</v>
      </c>
      <c r="CE19" s="638"/>
      <c r="CF19" s="638"/>
      <c r="CG19" s="638"/>
      <c r="CH19" s="638"/>
      <c r="CI19" s="638"/>
      <c r="CJ19" s="638"/>
      <c r="CK19" s="638"/>
      <c r="CL19" s="638"/>
      <c r="CM19" s="638"/>
      <c r="CN19" s="638"/>
      <c r="CO19" s="638"/>
      <c r="CP19" s="638"/>
      <c r="CQ19" s="639"/>
      <c r="CR19" s="640" t="s">
        <v>122</v>
      </c>
      <c r="CS19" s="641"/>
      <c r="CT19" s="641"/>
      <c r="CU19" s="641"/>
      <c r="CV19" s="641"/>
      <c r="CW19" s="641"/>
      <c r="CX19" s="641"/>
      <c r="CY19" s="642"/>
      <c r="CZ19" s="676" t="s">
        <v>122</v>
      </c>
      <c r="DA19" s="676"/>
      <c r="DB19" s="676"/>
      <c r="DC19" s="676"/>
      <c r="DD19" s="646" t="s">
        <v>122</v>
      </c>
      <c r="DE19" s="641"/>
      <c r="DF19" s="641"/>
      <c r="DG19" s="641"/>
      <c r="DH19" s="641"/>
      <c r="DI19" s="641"/>
      <c r="DJ19" s="641"/>
      <c r="DK19" s="641"/>
      <c r="DL19" s="641"/>
      <c r="DM19" s="641"/>
      <c r="DN19" s="641"/>
      <c r="DO19" s="641"/>
      <c r="DP19" s="642"/>
      <c r="DQ19" s="646" t="s">
        <v>122</v>
      </c>
      <c r="DR19" s="641"/>
      <c r="DS19" s="641"/>
      <c r="DT19" s="641"/>
      <c r="DU19" s="641"/>
      <c r="DV19" s="641"/>
      <c r="DW19" s="641"/>
      <c r="DX19" s="641"/>
      <c r="DY19" s="641"/>
      <c r="DZ19" s="641"/>
      <c r="EA19" s="641"/>
      <c r="EB19" s="641"/>
      <c r="EC19" s="675"/>
    </row>
    <row r="20" spans="2:133" ht="11.25" customHeight="1" x14ac:dyDescent="0.2">
      <c r="B20" s="709" t="s">
        <v>261</v>
      </c>
      <c r="C20" s="710"/>
      <c r="D20" s="710"/>
      <c r="E20" s="710"/>
      <c r="F20" s="710"/>
      <c r="G20" s="710"/>
      <c r="H20" s="710"/>
      <c r="I20" s="710"/>
      <c r="J20" s="710"/>
      <c r="K20" s="710"/>
      <c r="L20" s="710"/>
      <c r="M20" s="710"/>
      <c r="N20" s="710"/>
      <c r="O20" s="710"/>
      <c r="P20" s="710"/>
      <c r="Q20" s="711"/>
      <c r="R20" s="640" t="s">
        <v>122</v>
      </c>
      <c r="S20" s="641"/>
      <c r="T20" s="641"/>
      <c r="U20" s="641"/>
      <c r="V20" s="641"/>
      <c r="W20" s="641"/>
      <c r="X20" s="641"/>
      <c r="Y20" s="642"/>
      <c r="Z20" s="676" t="s">
        <v>122</v>
      </c>
      <c r="AA20" s="676"/>
      <c r="AB20" s="676"/>
      <c r="AC20" s="676"/>
      <c r="AD20" s="677" t="s">
        <v>122</v>
      </c>
      <c r="AE20" s="677"/>
      <c r="AF20" s="677"/>
      <c r="AG20" s="677"/>
      <c r="AH20" s="677"/>
      <c r="AI20" s="677"/>
      <c r="AJ20" s="677"/>
      <c r="AK20" s="677"/>
      <c r="AL20" s="643" t="s">
        <v>122</v>
      </c>
      <c r="AM20" s="644"/>
      <c r="AN20" s="644"/>
      <c r="AO20" s="678"/>
      <c r="AP20" s="637" t="s">
        <v>262</v>
      </c>
      <c r="AQ20" s="638"/>
      <c r="AR20" s="638"/>
      <c r="AS20" s="638"/>
      <c r="AT20" s="638"/>
      <c r="AU20" s="638"/>
      <c r="AV20" s="638"/>
      <c r="AW20" s="638"/>
      <c r="AX20" s="638"/>
      <c r="AY20" s="638"/>
      <c r="AZ20" s="638"/>
      <c r="BA20" s="638"/>
      <c r="BB20" s="638"/>
      <c r="BC20" s="638"/>
      <c r="BD20" s="638"/>
      <c r="BE20" s="638"/>
      <c r="BF20" s="639"/>
      <c r="BG20" s="640">
        <v>1003</v>
      </c>
      <c r="BH20" s="641"/>
      <c r="BI20" s="641"/>
      <c r="BJ20" s="641"/>
      <c r="BK20" s="641"/>
      <c r="BL20" s="641"/>
      <c r="BM20" s="641"/>
      <c r="BN20" s="642"/>
      <c r="BO20" s="676">
        <v>1</v>
      </c>
      <c r="BP20" s="676"/>
      <c r="BQ20" s="676"/>
      <c r="BR20" s="676"/>
      <c r="BS20" s="677" t="s">
        <v>122</v>
      </c>
      <c r="BT20" s="677"/>
      <c r="BU20" s="677"/>
      <c r="BV20" s="677"/>
      <c r="BW20" s="677"/>
      <c r="BX20" s="677"/>
      <c r="BY20" s="677"/>
      <c r="BZ20" s="677"/>
      <c r="CA20" s="677"/>
      <c r="CB20" s="708"/>
      <c r="CD20" s="637" t="s">
        <v>263</v>
      </c>
      <c r="CE20" s="638"/>
      <c r="CF20" s="638"/>
      <c r="CG20" s="638"/>
      <c r="CH20" s="638"/>
      <c r="CI20" s="638"/>
      <c r="CJ20" s="638"/>
      <c r="CK20" s="638"/>
      <c r="CL20" s="638"/>
      <c r="CM20" s="638"/>
      <c r="CN20" s="638"/>
      <c r="CO20" s="638"/>
      <c r="CP20" s="638"/>
      <c r="CQ20" s="639"/>
      <c r="CR20" s="640">
        <v>2435817</v>
      </c>
      <c r="CS20" s="641"/>
      <c r="CT20" s="641"/>
      <c r="CU20" s="641"/>
      <c r="CV20" s="641"/>
      <c r="CW20" s="641"/>
      <c r="CX20" s="641"/>
      <c r="CY20" s="642"/>
      <c r="CZ20" s="676">
        <v>100</v>
      </c>
      <c r="DA20" s="676"/>
      <c r="DB20" s="676"/>
      <c r="DC20" s="676"/>
      <c r="DD20" s="646">
        <v>509522</v>
      </c>
      <c r="DE20" s="641"/>
      <c r="DF20" s="641"/>
      <c r="DG20" s="641"/>
      <c r="DH20" s="641"/>
      <c r="DI20" s="641"/>
      <c r="DJ20" s="641"/>
      <c r="DK20" s="641"/>
      <c r="DL20" s="641"/>
      <c r="DM20" s="641"/>
      <c r="DN20" s="641"/>
      <c r="DO20" s="641"/>
      <c r="DP20" s="642"/>
      <c r="DQ20" s="646">
        <v>1832593</v>
      </c>
      <c r="DR20" s="641"/>
      <c r="DS20" s="641"/>
      <c r="DT20" s="641"/>
      <c r="DU20" s="641"/>
      <c r="DV20" s="641"/>
      <c r="DW20" s="641"/>
      <c r="DX20" s="641"/>
      <c r="DY20" s="641"/>
      <c r="DZ20" s="641"/>
      <c r="EA20" s="641"/>
      <c r="EB20" s="641"/>
      <c r="EC20" s="675"/>
    </row>
    <row r="21" spans="2:133" ht="11.25" customHeight="1" x14ac:dyDescent="0.2">
      <c r="B21" s="637" t="s">
        <v>264</v>
      </c>
      <c r="C21" s="638"/>
      <c r="D21" s="638"/>
      <c r="E21" s="638"/>
      <c r="F21" s="638"/>
      <c r="G21" s="638"/>
      <c r="H21" s="638"/>
      <c r="I21" s="638"/>
      <c r="J21" s="638"/>
      <c r="K21" s="638"/>
      <c r="L21" s="638"/>
      <c r="M21" s="638"/>
      <c r="N21" s="638"/>
      <c r="O21" s="638"/>
      <c r="P21" s="638"/>
      <c r="Q21" s="639"/>
      <c r="R21" s="640">
        <v>1463398</v>
      </c>
      <c r="S21" s="641"/>
      <c r="T21" s="641"/>
      <c r="U21" s="641"/>
      <c r="V21" s="641"/>
      <c r="W21" s="641"/>
      <c r="X21" s="641"/>
      <c r="Y21" s="642"/>
      <c r="Z21" s="676">
        <v>55.4</v>
      </c>
      <c r="AA21" s="676"/>
      <c r="AB21" s="676"/>
      <c r="AC21" s="676"/>
      <c r="AD21" s="677">
        <v>1352354</v>
      </c>
      <c r="AE21" s="677"/>
      <c r="AF21" s="677"/>
      <c r="AG21" s="677"/>
      <c r="AH21" s="677"/>
      <c r="AI21" s="677"/>
      <c r="AJ21" s="677"/>
      <c r="AK21" s="677"/>
      <c r="AL21" s="643">
        <v>88.9</v>
      </c>
      <c r="AM21" s="644"/>
      <c r="AN21" s="644"/>
      <c r="AO21" s="678"/>
      <c r="AP21" s="637" t="s">
        <v>265</v>
      </c>
      <c r="AQ21" s="712"/>
      <c r="AR21" s="712"/>
      <c r="AS21" s="712"/>
      <c r="AT21" s="712"/>
      <c r="AU21" s="712"/>
      <c r="AV21" s="712"/>
      <c r="AW21" s="712"/>
      <c r="AX21" s="712"/>
      <c r="AY21" s="712"/>
      <c r="AZ21" s="712"/>
      <c r="BA21" s="712"/>
      <c r="BB21" s="712"/>
      <c r="BC21" s="712"/>
      <c r="BD21" s="712"/>
      <c r="BE21" s="712"/>
      <c r="BF21" s="713"/>
      <c r="BG21" s="640">
        <v>1003</v>
      </c>
      <c r="BH21" s="641"/>
      <c r="BI21" s="641"/>
      <c r="BJ21" s="641"/>
      <c r="BK21" s="641"/>
      <c r="BL21" s="641"/>
      <c r="BM21" s="641"/>
      <c r="BN21" s="642"/>
      <c r="BO21" s="676">
        <v>1</v>
      </c>
      <c r="BP21" s="676"/>
      <c r="BQ21" s="676"/>
      <c r="BR21" s="676"/>
      <c r="BS21" s="677" t="s">
        <v>122</v>
      </c>
      <c r="BT21" s="677"/>
      <c r="BU21" s="677"/>
      <c r="BV21" s="677"/>
      <c r="BW21" s="677"/>
      <c r="BX21" s="677"/>
      <c r="BY21" s="677"/>
      <c r="BZ21" s="677"/>
      <c r="CA21" s="677"/>
      <c r="CB21" s="708"/>
      <c r="CD21" s="621"/>
      <c r="CE21" s="622"/>
      <c r="CF21" s="622"/>
      <c r="CG21" s="622"/>
      <c r="CH21" s="622"/>
      <c r="CI21" s="622"/>
      <c r="CJ21" s="622"/>
      <c r="CK21" s="622"/>
      <c r="CL21" s="622"/>
      <c r="CM21" s="622"/>
      <c r="CN21" s="622"/>
      <c r="CO21" s="622"/>
      <c r="CP21" s="622"/>
      <c r="CQ21" s="623"/>
      <c r="CR21" s="719"/>
      <c r="CS21" s="720"/>
      <c r="CT21" s="720"/>
      <c r="CU21" s="720"/>
      <c r="CV21" s="720"/>
      <c r="CW21" s="720"/>
      <c r="CX21" s="720"/>
      <c r="CY21" s="721"/>
      <c r="CZ21" s="722"/>
      <c r="DA21" s="722"/>
      <c r="DB21" s="722"/>
      <c r="DC21" s="722"/>
      <c r="DD21" s="723"/>
      <c r="DE21" s="720"/>
      <c r="DF21" s="720"/>
      <c r="DG21" s="720"/>
      <c r="DH21" s="720"/>
      <c r="DI21" s="720"/>
      <c r="DJ21" s="720"/>
      <c r="DK21" s="720"/>
      <c r="DL21" s="720"/>
      <c r="DM21" s="720"/>
      <c r="DN21" s="720"/>
      <c r="DO21" s="720"/>
      <c r="DP21" s="721"/>
      <c r="DQ21" s="723"/>
      <c r="DR21" s="720"/>
      <c r="DS21" s="720"/>
      <c r="DT21" s="720"/>
      <c r="DU21" s="720"/>
      <c r="DV21" s="720"/>
      <c r="DW21" s="720"/>
      <c r="DX21" s="720"/>
      <c r="DY21" s="720"/>
      <c r="DZ21" s="720"/>
      <c r="EA21" s="720"/>
      <c r="EB21" s="720"/>
      <c r="EC21" s="727"/>
    </row>
    <row r="22" spans="2:133" ht="11.25" customHeight="1" x14ac:dyDescent="0.2">
      <c r="B22" s="637" t="s">
        <v>266</v>
      </c>
      <c r="C22" s="638"/>
      <c r="D22" s="638"/>
      <c r="E22" s="638"/>
      <c r="F22" s="638"/>
      <c r="G22" s="638"/>
      <c r="H22" s="638"/>
      <c r="I22" s="638"/>
      <c r="J22" s="638"/>
      <c r="K22" s="638"/>
      <c r="L22" s="638"/>
      <c r="M22" s="638"/>
      <c r="N22" s="638"/>
      <c r="O22" s="638"/>
      <c r="P22" s="638"/>
      <c r="Q22" s="639"/>
      <c r="R22" s="640">
        <v>1352354</v>
      </c>
      <c r="S22" s="641"/>
      <c r="T22" s="641"/>
      <c r="U22" s="641"/>
      <c r="V22" s="641"/>
      <c r="W22" s="641"/>
      <c r="X22" s="641"/>
      <c r="Y22" s="642"/>
      <c r="Z22" s="676">
        <v>51.2</v>
      </c>
      <c r="AA22" s="676"/>
      <c r="AB22" s="676"/>
      <c r="AC22" s="676"/>
      <c r="AD22" s="677">
        <v>1352354</v>
      </c>
      <c r="AE22" s="677"/>
      <c r="AF22" s="677"/>
      <c r="AG22" s="677"/>
      <c r="AH22" s="677"/>
      <c r="AI22" s="677"/>
      <c r="AJ22" s="677"/>
      <c r="AK22" s="677"/>
      <c r="AL22" s="643">
        <v>88.9</v>
      </c>
      <c r="AM22" s="644"/>
      <c r="AN22" s="644"/>
      <c r="AO22" s="678"/>
      <c r="AP22" s="637" t="s">
        <v>267</v>
      </c>
      <c r="AQ22" s="712"/>
      <c r="AR22" s="712"/>
      <c r="AS22" s="712"/>
      <c r="AT22" s="712"/>
      <c r="AU22" s="712"/>
      <c r="AV22" s="712"/>
      <c r="AW22" s="712"/>
      <c r="AX22" s="712"/>
      <c r="AY22" s="712"/>
      <c r="AZ22" s="712"/>
      <c r="BA22" s="712"/>
      <c r="BB22" s="712"/>
      <c r="BC22" s="712"/>
      <c r="BD22" s="712"/>
      <c r="BE22" s="712"/>
      <c r="BF22" s="713"/>
      <c r="BG22" s="640" t="s">
        <v>122</v>
      </c>
      <c r="BH22" s="641"/>
      <c r="BI22" s="641"/>
      <c r="BJ22" s="641"/>
      <c r="BK22" s="641"/>
      <c r="BL22" s="641"/>
      <c r="BM22" s="641"/>
      <c r="BN22" s="642"/>
      <c r="BO22" s="676" t="s">
        <v>122</v>
      </c>
      <c r="BP22" s="676"/>
      <c r="BQ22" s="676"/>
      <c r="BR22" s="676"/>
      <c r="BS22" s="677" t="s">
        <v>122</v>
      </c>
      <c r="BT22" s="677"/>
      <c r="BU22" s="677"/>
      <c r="BV22" s="677"/>
      <c r="BW22" s="677"/>
      <c r="BX22" s="677"/>
      <c r="BY22" s="677"/>
      <c r="BZ22" s="677"/>
      <c r="CA22" s="677"/>
      <c r="CB22" s="708"/>
      <c r="CD22" s="692" t="s">
        <v>268</v>
      </c>
      <c r="CE22" s="693"/>
      <c r="CF22" s="693"/>
      <c r="CG22" s="693"/>
      <c r="CH22" s="693"/>
      <c r="CI22" s="693"/>
      <c r="CJ22" s="693"/>
      <c r="CK22" s="693"/>
      <c r="CL22" s="693"/>
      <c r="CM22" s="693"/>
      <c r="CN22" s="693"/>
      <c r="CO22" s="693"/>
      <c r="CP22" s="693"/>
      <c r="CQ22" s="693"/>
      <c r="CR22" s="693"/>
      <c r="CS22" s="693"/>
      <c r="CT22" s="693"/>
      <c r="CU22" s="693"/>
      <c r="CV22" s="693"/>
      <c r="CW22" s="693"/>
      <c r="CX22" s="693"/>
      <c r="CY22" s="693"/>
      <c r="CZ22" s="693"/>
      <c r="DA22" s="693"/>
      <c r="DB22" s="693"/>
      <c r="DC22" s="693"/>
      <c r="DD22" s="693"/>
      <c r="DE22" s="693"/>
      <c r="DF22" s="693"/>
      <c r="DG22" s="693"/>
      <c r="DH22" s="693"/>
      <c r="DI22" s="693"/>
      <c r="DJ22" s="693"/>
      <c r="DK22" s="693"/>
      <c r="DL22" s="693"/>
      <c r="DM22" s="693"/>
      <c r="DN22" s="693"/>
      <c r="DO22" s="693"/>
      <c r="DP22" s="693"/>
      <c r="DQ22" s="693"/>
      <c r="DR22" s="693"/>
      <c r="DS22" s="693"/>
      <c r="DT22" s="693"/>
      <c r="DU22" s="693"/>
      <c r="DV22" s="693"/>
      <c r="DW22" s="693"/>
      <c r="DX22" s="693"/>
      <c r="DY22" s="693"/>
      <c r="DZ22" s="693"/>
      <c r="EA22" s="693"/>
      <c r="EB22" s="693"/>
      <c r="EC22" s="694"/>
    </row>
    <row r="23" spans="2:133" ht="11.25" customHeight="1" x14ac:dyDescent="0.2">
      <c r="B23" s="637" t="s">
        <v>269</v>
      </c>
      <c r="C23" s="638"/>
      <c r="D23" s="638"/>
      <c r="E23" s="638"/>
      <c r="F23" s="638"/>
      <c r="G23" s="638"/>
      <c r="H23" s="638"/>
      <c r="I23" s="638"/>
      <c r="J23" s="638"/>
      <c r="K23" s="638"/>
      <c r="L23" s="638"/>
      <c r="M23" s="638"/>
      <c r="N23" s="638"/>
      <c r="O23" s="638"/>
      <c r="P23" s="638"/>
      <c r="Q23" s="639"/>
      <c r="R23" s="640">
        <v>110997</v>
      </c>
      <c r="S23" s="641"/>
      <c r="T23" s="641"/>
      <c r="U23" s="641"/>
      <c r="V23" s="641"/>
      <c r="W23" s="641"/>
      <c r="X23" s="641"/>
      <c r="Y23" s="642"/>
      <c r="Z23" s="676">
        <v>4.2</v>
      </c>
      <c r="AA23" s="676"/>
      <c r="AB23" s="676"/>
      <c r="AC23" s="676"/>
      <c r="AD23" s="677" t="s">
        <v>122</v>
      </c>
      <c r="AE23" s="677"/>
      <c r="AF23" s="677"/>
      <c r="AG23" s="677"/>
      <c r="AH23" s="677"/>
      <c r="AI23" s="677"/>
      <c r="AJ23" s="677"/>
      <c r="AK23" s="677"/>
      <c r="AL23" s="643" t="s">
        <v>122</v>
      </c>
      <c r="AM23" s="644"/>
      <c r="AN23" s="644"/>
      <c r="AO23" s="678"/>
      <c r="AP23" s="637" t="s">
        <v>270</v>
      </c>
      <c r="AQ23" s="712"/>
      <c r="AR23" s="712"/>
      <c r="AS23" s="712"/>
      <c r="AT23" s="712"/>
      <c r="AU23" s="712"/>
      <c r="AV23" s="712"/>
      <c r="AW23" s="712"/>
      <c r="AX23" s="712"/>
      <c r="AY23" s="712"/>
      <c r="AZ23" s="712"/>
      <c r="BA23" s="712"/>
      <c r="BB23" s="712"/>
      <c r="BC23" s="712"/>
      <c r="BD23" s="712"/>
      <c r="BE23" s="712"/>
      <c r="BF23" s="713"/>
      <c r="BG23" s="640" t="s">
        <v>122</v>
      </c>
      <c r="BH23" s="641"/>
      <c r="BI23" s="641"/>
      <c r="BJ23" s="641"/>
      <c r="BK23" s="641"/>
      <c r="BL23" s="641"/>
      <c r="BM23" s="641"/>
      <c r="BN23" s="642"/>
      <c r="BO23" s="676" t="s">
        <v>122</v>
      </c>
      <c r="BP23" s="676"/>
      <c r="BQ23" s="676"/>
      <c r="BR23" s="676"/>
      <c r="BS23" s="677" t="s">
        <v>122</v>
      </c>
      <c r="BT23" s="677"/>
      <c r="BU23" s="677"/>
      <c r="BV23" s="677"/>
      <c r="BW23" s="677"/>
      <c r="BX23" s="677"/>
      <c r="BY23" s="677"/>
      <c r="BZ23" s="677"/>
      <c r="CA23" s="677"/>
      <c r="CB23" s="708"/>
      <c r="CD23" s="692" t="s">
        <v>210</v>
      </c>
      <c r="CE23" s="693"/>
      <c r="CF23" s="693"/>
      <c r="CG23" s="693"/>
      <c r="CH23" s="693"/>
      <c r="CI23" s="693"/>
      <c r="CJ23" s="693"/>
      <c r="CK23" s="693"/>
      <c r="CL23" s="693"/>
      <c r="CM23" s="693"/>
      <c r="CN23" s="693"/>
      <c r="CO23" s="693"/>
      <c r="CP23" s="693"/>
      <c r="CQ23" s="694"/>
      <c r="CR23" s="692" t="s">
        <v>271</v>
      </c>
      <c r="CS23" s="693"/>
      <c r="CT23" s="693"/>
      <c r="CU23" s="693"/>
      <c r="CV23" s="693"/>
      <c r="CW23" s="693"/>
      <c r="CX23" s="693"/>
      <c r="CY23" s="694"/>
      <c r="CZ23" s="692" t="s">
        <v>272</v>
      </c>
      <c r="DA23" s="693"/>
      <c r="DB23" s="693"/>
      <c r="DC23" s="694"/>
      <c r="DD23" s="692" t="s">
        <v>273</v>
      </c>
      <c r="DE23" s="693"/>
      <c r="DF23" s="693"/>
      <c r="DG23" s="693"/>
      <c r="DH23" s="693"/>
      <c r="DI23" s="693"/>
      <c r="DJ23" s="693"/>
      <c r="DK23" s="694"/>
      <c r="DL23" s="724" t="s">
        <v>274</v>
      </c>
      <c r="DM23" s="725"/>
      <c r="DN23" s="725"/>
      <c r="DO23" s="725"/>
      <c r="DP23" s="725"/>
      <c r="DQ23" s="725"/>
      <c r="DR23" s="725"/>
      <c r="DS23" s="725"/>
      <c r="DT23" s="725"/>
      <c r="DU23" s="725"/>
      <c r="DV23" s="726"/>
      <c r="DW23" s="692" t="s">
        <v>275</v>
      </c>
      <c r="DX23" s="693"/>
      <c r="DY23" s="693"/>
      <c r="DZ23" s="693"/>
      <c r="EA23" s="693"/>
      <c r="EB23" s="693"/>
      <c r="EC23" s="694"/>
    </row>
    <row r="24" spans="2:133" ht="11.25" customHeight="1" x14ac:dyDescent="0.2">
      <c r="B24" s="637" t="s">
        <v>276</v>
      </c>
      <c r="C24" s="638"/>
      <c r="D24" s="638"/>
      <c r="E24" s="638"/>
      <c r="F24" s="638"/>
      <c r="G24" s="638"/>
      <c r="H24" s="638"/>
      <c r="I24" s="638"/>
      <c r="J24" s="638"/>
      <c r="K24" s="638"/>
      <c r="L24" s="638"/>
      <c r="M24" s="638"/>
      <c r="N24" s="638"/>
      <c r="O24" s="638"/>
      <c r="P24" s="638"/>
      <c r="Q24" s="639"/>
      <c r="R24" s="640">
        <v>47</v>
      </c>
      <c r="S24" s="641"/>
      <c r="T24" s="641"/>
      <c r="U24" s="641"/>
      <c r="V24" s="641"/>
      <c r="W24" s="641"/>
      <c r="X24" s="641"/>
      <c r="Y24" s="642"/>
      <c r="Z24" s="676">
        <v>0</v>
      </c>
      <c r="AA24" s="676"/>
      <c r="AB24" s="676"/>
      <c r="AC24" s="676"/>
      <c r="AD24" s="677" t="s">
        <v>122</v>
      </c>
      <c r="AE24" s="677"/>
      <c r="AF24" s="677"/>
      <c r="AG24" s="677"/>
      <c r="AH24" s="677"/>
      <c r="AI24" s="677"/>
      <c r="AJ24" s="677"/>
      <c r="AK24" s="677"/>
      <c r="AL24" s="643" t="s">
        <v>122</v>
      </c>
      <c r="AM24" s="644"/>
      <c r="AN24" s="644"/>
      <c r="AO24" s="678"/>
      <c r="AP24" s="637" t="s">
        <v>277</v>
      </c>
      <c r="AQ24" s="712"/>
      <c r="AR24" s="712"/>
      <c r="AS24" s="712"/>
      <c r="AT24" s="712"/>
      <c r="AU24" s="712"/>
      <c r="AV24" s="712"/>
      <c r="AW24" s="712"/>
      <c r="AX24" s="712"/>
      <c r="AY24" s="712"/>
      <c r="AZ24" s="712"/>
      <c r="BA24" s="712"/>
      <c r="BB24" s="712"/>
      <c r="BC24" s="712"/>
      <c r="BD24" s="712"/>
      <c r="BE24" s="712"/>
      <c r="BF24" s="713"/>
      <c r="BG24" s="640" t="s">
        <v>122</v>
      </c>
      <c r="BH24" s="641"/>
      <c r="BI24" s="641"/>
      <c r="BJ24" s="641"/>
      <c r="BK24" s="641"/>
      <c r="BL24" s="641"/>
      <c r="BM24" s="641"/>
      <c r="BN24" s="642"/>
      <c r="BO24" s="676" t="s">
        <v>122</v>
      </c>
      <c r="BP24" s="676"/>
      <c r="BQ24" s="676"/>
      <c r="BR24" s="676"/>
      <c r="BS24" s="677" t="s">
        <v>122</v>
      </c>
      <c r="BT24" s="677"/>
      <c r="BU24" s="677"/>
      <c r="BV24" s="677"/>
      <c r="BW24" s="677"/>
      <c r="BX24" s="677"/>
      <c r="BY24" s="677"/>
      <c r="BZ24" s="677"/>
      <c r="CA24" s="677"/>
      <c r="CB24" s="708"/>
      <c r="CD24" s="689" t="s">
        <v>278</v>
      </c>
      <c r="CE24" s="690"/>
      <c r="CF24" s="690"/>
      <c r="CG24" s="690"/>
      <c r="CH24" s="690"/>
      <c r="CI24" s="690"/>
      <c r="CJ24" s="690"/>
      <c r="CK24" s="690"/>
      <c r="CL24" s="690"/>
      <c r="CM24" s="690"/>
      <c r="CN24" s="690"/>
      <c r="CO24" s="690"/>
      <c r="CP24" s="690"/>
      <c r="CQ24" s="691"/>
      <c r="CR24" s="686">
        <v>693262</v>
      </c>
      <c r="CS24" s="687"/>
      <c r="CT24" s="687"/>
      <c r="CU24" s="687"/>
      <c r="CV24" s="687"/>
      <c r="CW24" s="687"/>
      <c r="CX24" s="687"/>
      <c r="CY24" s="715"/>
      <c r="CZ24" s="716">
        <v>28.5</v>
      </c>
      <c r="DA24" s="699"/>
      <c r="DB24" s="699"/>
      <c r="DC24" s="718"/>
      <c r="DD24" s="714">
        <v>658367</v>
      </c>
      <c r="DE24" s="687"/>
      <c r="DF24" s="687"/>
      <c r="DG24" s="687"/>
      <c r="DH24" s="687"/>
      <c r="DI24" s="687"/>
      <c r="DJ24" s="687"/>
      <c r="DK24" s="715"/>
      <c r="DL24" s="714">
        <v>627843</v>
      </c>
      <c r="DM24" s="687"/>
      <c r="DN24" s="687"/>
      <c r="DO24" s="687"/>
      <c r="DP24" s="687"/>
      <c r="DQ24" s="687"/>
      <c r="DR24" s="687"/>
      <c r="DS24" s="687"/>
      <c r="DT24" s="687"/>
      <c r="DU24" s="687"/>
      <c r="DV24" s="715"/>
      <c r="DW24" s="716">
        <v>41.1</v>
      </c>
      <c r="DX24" s="699"/>
      <c r="DY24" s="699"/>
      <c r="DZ24" s="699"/>
      <c r="EA24" s="699"/>
      <c r="EB24" s="699"/>
      <c r="EC24" s="717"/>
    </row>
    <row r="25" spans="2:133" ht="11.25" customHeight="1" x14ac:dyDescent="0.2">
      <c r="B25" s="637" t="s">
        <v>279</v>
      </c>
      <c r="C25" s="638"/>
      <c r="D25" s="638"/>
      <c r="E25" s="638"/>
      <c r="F25" s="638"/>
      <c r="G25" s="638"/>
      <c r="H25" s="638"/>
      <c r="I25" s="638"/>
      <c r="J25" s="638"/>
      <c r="K25" s="638"/>
      <c r="L25" s="638"/>
      <c r="M25" s="638"/>
      <c r="N25" s="638"/>
      <c r="O25" s="638"/>
      <c r="P25" s="638"/>
      <c r="Q25" s="639"/>
      <c r="R25" s="640">
        <v>1630914</v>
      </c>
      <c r="S25" s="641"/>
      <c r="T25" s="641"/>
      <c r="U25" s="641"/>
      <c r="V25" s="641"/>
      <c r="W25" s="641"/>
      <c r="X25" s="641"/>
      <c r="Y25" s="642"/>
      <c r="Z25" s="676">
        <v>61.7</v>
      </c>
      <c r="AA25" s="676"/>
      <c r="AB25" s="676"/>
      <c r="AC25" s="676"/>
      <c r="AD25" s="677">
        <v>1519870</v>
      </c>
      <c r="AE25" s="677"/>
      <c r="AF25" s="677"/>
      <c r="AG25" s="677"/>
      <c r="AH25" s="677"/>
      <c r="AI25" s="677"/>
      <c r="AJ25" s="677"/>
      <c r="AK25" s="677"/>
      <c r="AL25" s="643">
        <v>99.9</v>
      </c>
      <c r="AM25" s="644"/>
      <c r="AN25" s="644"/>
      <c r="AO25" s="678"/>
      <c r="AP25" s="637" t="s">
        <v>280</v>
      </c>
      <c r="AQ25" s="712"/>
      <c r="AR25" s="712"/>
      <c r="AS25" s="712"/>
      <c r="AT25" s="712"/>
      <c r="AU25" s="712"/>
      <c r="AV25" s="712"/>
      <c r="AW25" s="712"/>
      <c r="AX25" s="712"/>
      <c r="AY25" s="712"/>
      <c r="AZ25" s="712"/>
      <c r="BA25" s="712"/>
      <c r="BB25" s="712"/>
      <c r="BC25" s="712"/>
      <c r="BD25" s="712"/>
      <c r="BE25" s="712"/>
      <c r="BF25" s="713"/>
      <c r="BG25" s="640" t="s">
        <v>122</v>
      </c>
      <c r="BH25" s="641"/>
      <c r="BI25" s="641"/>
      <c r="BJ25" s="641"/>
      <c r="BK25" s="641"/>
      <c r="BL25" s="641"/>
      <c r="BM25" s="641"/>
      <c r="BN25" s="642"/>
      <c r="BO25" s="676" t="s">
        <v>122</v>
      </c>
      <c r="BP25" s="676"/>
      <c r="BQ25" s="676"/>
      <c r="BR25" s="676"/>
      <c r="BS25" s="677" t="s">
        <v>122</v>
      </c>
      <c r="BT25" s="677"/>
      <c r="BU25" s="677"/>
      <c r="BV25" s="677"/>
      <c r="BW25" s="677"/>
      <c r="BX25" s="677"/>
      <c r="BY25" s="677"/>
      <c r="BZ25" s="677"/>
      <c r="CA25" s="677"/>
      <c r="CB25" s="708"/>
      <c r="CD25" s="637" t="s">
        <v>281</v>
      </c>
      <c r="CE25" s="638"/>
      <c r="CF25" s="638"/>
      <c r="CG25" s="638"/>
      <c r="CH25" s="638"/>
      <c r="CI25" s="638"/>
      <c r="CJ25" s="638"/>
      <c r="CK25" s="638"/>
      <c r="CL25" s="638"/>
      <c r="CM25" s="638"/>
      <c r="CN25" s="638"/>
      <c r="CO25" s="638"/>
      <c r="CP25" s="638"/>
      <c r="CQ25" s="639"/>
      <c r="CR25" s="640">
        <v>347933</v>
      </c>
      <c r="CS25" s="649"/>
      <c r="CT25" s="649"/>
      <c r="CU25" s="649"/>
      <c r="CV25" s="649"/>
      <c r="CW25" s="649"/>
      <c r="CX25" s="649"/>
      <c r="CY25" s="650"/>
      <c r="CZ25" s="643">
        <v>14.3</v>
      </c>
      <c r="DA25" s="651"/>
      <c r="DB25" s="651"/>
      <c r="DC25" s="652"/>
      <c r="DD25" s="646">
        <v>336448</v>
      </c>
      <c r="DE25" s="649"/>
      <c r="DF25" s="649"/>
      <c r="DG25" s="649"/>
      <c r="DH25" s="649"/>
      <c r="DI25" s="649"/>
      <c r="DJ25" s="649"/>
      <c r="DK25" s="650"/>
      <c r="DL25" s="646">
        <v>331434</v>
      </c>
      <c r="DM25" s="649"/>
      <c r="DN25" s="649"/>
      <c r="DO25" s="649"/>
      <c r="DP25" s="649"/>
      <c r="DQ25" s="649"/>
      <c r="DR25" s="649"/>
      <c r="DS25" s="649"/>
      <c r="DT25" s="649"/>
      <c r="DU25" s="649"/>
      <c r="DV25" s="650"/>
      <c r="DW25" s="643">
        <v>21.7</v>
      </c>
      <c r="DX25" s="651"/>
      <c r="DY25" s="651"/>
      <c r="DZ25" s="651"/>
      <c r="EA25" s="651"/>
      <c r="EB25" s="651"/>
      <c r="EC25" s="665"/>
    </row>
    <row r="26" spans="2:133" ht="11.25" customHeight="1" x14ac:dyDescent="0.2">
      <c r="B26" s="637" t="s">
        <v>282</v>
      </c>
      <c r="C26" s="638"/>
      <c r="D26" s="638"/>
      <c r="E26" s="638"/>
      <c r="F26" s="638"/>
      <c r="G26" s="638"/>
      <c r="H26" s="638"/>
      <c r="I26" s="638"/>
      <c r="J26" s="638"/>
      <c r="K26" s="638"/>
      <c r="L26" s="638"/>
      <c r="M26" s="638"/>
      <c r="N26" s="638"/>
      <c r="O26" s="638"/>
      <c r="P26" s="638"/>
      <c r="Q26" s="639"/>
      <c r="R26" s="640" t="s">
        <v>122</v>
      </c>
      <c r="S26" s="641"/>
      <c r="T26" s="641"/>
      <c r="U26" s="641"/>
      <c r="V26" s="641"/>
      <c r="W26" s="641"/>
      <c r="X26" s="641"/>
      <c r="Y26" s="642"/>
      <c r="Z26" s="676" t="s">
        <v>122</v>
      </c>
      <c r="AA26" s="676"/>
      <c r="AB26" s="676"/>
      <c r="AC26" s="676"/>
      <c r="AD26" s="677" t="s">
        <v>122</v>
      </c>
      <c r="AE26" s="677"/>
      <c r="AF26" s="677"/>
      <c r="AG26" s="677"/>
      <c r="AH26" s="677"/>
      <c r="AI26" s="677"/>
      <c r="AJ26" s="677"/>
      <c r="AK26" s="677"/>
      <c r="AL26" s="643" t="s">
        <v>122</v>
      </c>
      <c r="AM26" s="644"/>
      <c r="AN26" s="644"/>
      <c r="AO26" s="678"/>
      <c r="AP26" s="637" t="s">
        <v>283</v>
      </c>
      <c r="AQ26" s="712"/>
      <c r="AR26" s="712"/>
      <c r="AS26" s="712"/>
      <c r="AT26" s="712"/>
      <c r="AU26" s="712"/>
      <c r="AV26" s="712"/>
      <c r="AW26" s="712"/>
      <c r="AX26" s="712"/>
      <c r="AY26" s="712"/>
      <c r="AZ26" s="712"/>
      <c r="BA26" s="712"/>
      <c r="BB26" s="712"/>
      <c r="BC26" s="712"/>
      <c r="BD26" s="712"/>
      <c r="BE26" s="712"/>
      <c r="BF26" s="713"/>
      <c r="BG26" s="640" t="s">
        <v>122</v>
      </c>
      <c r="BH26" s="641"/>
      <c r="BI26" s="641"/>
      <c r="BJ26" s="641"/>
      <c r="BK26" s="641"/>
      <c r="BL26" s="641"/>
      <c r="BM26" s="641"/>
      <c r="BN26" s="642"/>
      <c r="BO26" s="676" t="s">
        <v>122</v>
      </c>
      <c r="BP26" s="676"/>
      <c r="BQ26" s="676"/>
      <c r="BR26" s="676"/>
      <c r="BS26" s="677" t="s">
        <v>122</v>
      </c>
      <c r="BT26" s="677"/>
      <c r="BU26" s="677"/>
      <c r="BV26" s="677"/>
      <c r="BW26" s="677"/>
      <c r="BX26" s="677"/>
      <c r="BY26" s="677"/>
      <c r="BZ26" s="677"/>
      <c r="CA26" s="677"/>
      <c r="CB26" s="708"/>
      <c r="CD26" s="637" t="s">
        <v>284</v>
      </c>
      <c r="CE26" s="638"/>
      <c r="CF26" s="638"/>
      <c r="CG26" s="638"/>
      <c r="CH26" s="638"/>
      <c r="CI26" s="638"/>
      <c r="CJ26" s="638"/>
      <c r="CK26" s="638"/>
      <c r="CL26" s="638"/>
      <c r="CM26" s="638"/>
      <c r="CN26" s="638"/>
      <c r="CO26" s="638"/>
      <c r="CP26" s="638"/>
      <c r="CQ26" s="639"/>
      <c r="CR26" s="640">
        <v>174320</v>
      </c>
      <c r="CS26" s="641"/>
      <c r="CT26" s="641"/>
      <c r="CU26" s="641"/>
      <c r="CV26" s="641"/>
      <c r="CW26" s="641"/>
      <c r="CX26" s="641"/>
      <c r="CY26" s="642"/>
      <c r="CZ26" s="643">
        <v>7.2</v>
      </c>
      <c r="DA26" s="651"/>
      <c r="DB26" s="651"/>
      <c r="DC26" s="652"/>
      <c r="DD26" s="646">
        <v>174320</v>
      </c>
      <c r="DE26" s="641"/>
      <c r="DF26" s="641"/>
      <c r="DG26" s="641"/>
      <c r="DH26" s="641"/>
      <c r="DI26" s="641"/>
      <c r="DJ26" s="641"/>
      <c r="DK26" s="642"/>
      <c r="DL26" s="646" t="s">
        <v>122</v>
      </c>
      <c r="DM26" s="641"/>
      <c r="DN26" s="641"/>
      <c r="DO26" s="641"/>
      <c r="DP26" s="641"/>
      <c r="DQ26" s="641"/>
      <c r="DR26" s="641"/>
      <c r="DS26" s="641"/>
      <c r="DT26" s="641"/>
      <c r="DU26" s="641"/>
      <c r="DV26" s="642"/>
      <c r="DW26" s="643" t="s">
        <v>122</v>
      </c>
      <c r="DX26" s="651"/>
      <c r="DY26" s="651"/>
      <c r="DZ26" s="651"/>
      <c r="EA26" s="651"/>
      <c r="EB26" s="651"/>
      <c r="EC26" s="665"/>
    </row>
    <row r="27" spans="2:133" ht="11.25" customHeight="1" x14ac:dyDescent="0.2">
      <c r="B27" s="637" t="s">
        <v>285</v>
      </c>
      <c r="C27" s="638"/>
      <c r="D27" s="638"/>
      <c r="E27" s="638"/>
      <c r="F27" s="638"/>
      <c r="G27" s="638"/>
      <c r="H27" s="638"/>
      <c r="I27" s="638"/>
      <c r="J27" s="638"/>
      <c r="K27" s="638"/>
      <c r="L27" s="638"/>
      <c r="M27" s="638"/>
      <c r="N27" s="638"/>
      <c r="O27" s="638"/>
      <c r="P27" s="638"/>
      <c r="Q27" s="639"/>
      <c r="R27" s="640">
        <v>324</v>
      </c>
      <c r="S27" s="641"/>
      <c r="T27" s="641"/>
      <c r="U27" s="641"/>
      <c r="V27" s="641"/>
      <c r="W27" s="641"/>
      <c r="X27" s="641"/>
      <c r="Y27" s="642"/>
      <c r="Z27" s="676">
        <v>0</v>
      </c>
      <c r="AA27" s="676"/>
      <c r="AB27" s="676"/>
      <c r="AC27" s="676"/>
      <c r="AD27" s="677" t="s">
        <v>122</v>
      </c>
      <c r="AE27" s="677"/>
      <c r="AF27" s="677"/>
      <c r="AG27" s="677"/>
      <c r="AH27" s="677"/>
      <c r="AI27" s="677"/>
      <c r="AJ27" s="677"/>
      <c r="AK27" s="677"/>
      <c r="AL27" s="643" t="s">
        <v>122</v>
      </c>
      <c r="AM27" s="644"/>
      <c r="AN27" s="644"/>
      <c r="AO27" s="678"/>
      <c r="AP27" s="637" t="s">
        <v>286</v>
      </c>
      <c r="AQ27" s="638"/>
      <c r="AR27" s="638"/>
      <c r="AS27" s="638"/>
      <c r="AT27" s="638"/>
      <c r="AU27" s="638"/>
      <c r="AV27" s="638"/>
      <c r="AW27" s="638"/>
      <c r="AX27" s="638"/>
      <c r="AY27" s="638"/>
      <c r="AZ27" s="638"/>
      <c r="BA27" s="638"/>
      <c r="BB27" s="638"/>
      <c r="BC27" s="638"/>
      <c r="BD27" s="638"/>
      <c r="BE27" s="638"/>
      <c r="BF27" s="639"/>
      <c r="BG27" s="640">
        <v>97074</v>
      </c>
      <c r="BH27" s="641"/>
      <c r="BI27" s="641"/>
      <c r="BJ27" s="641"/>
      <c r="BK27" s="641"/>
      <c r="BL27" s="641"/>
      <c r="BM27" s="641"/>
      <c r="BN27" s="642"/>
      <c r="BO27" s="676">
        <v>100</v>
      </c>
      <c r="BP27" s="676"/>
      <c r="BQ27" s="676"/>
      <c r="BR27" s="676"/>
      <c r="BS27" s="677" t="s">
        <v>122</v>
      </c>
      <c r="BT27" s="677"/>
      <c r="BU27" s="677"/>
      <c r="BV27" s="677"/>
      <c r="BW27" s="677"/>
      <c r="BX27" s="677"/>
      <c r="BY27" s="677"/>
      <c r="BZ27" s="677"/>
      <c r="CA27" s="677"/>
      <c r="CB27" s="708"/>
      <c r="CD27" s="637" t="s">
        <v>287</v>
      </c>
      <c r="CE27" s="638"/>
      <c r="CF27" s="638"/>
      <c r="CG27" s="638"/>
      <c r="CH27" s="638"/>
      <c r="CI27" s="638"/>
      <c r="CJ27" s="638"/>
      <c r="CK27" s="638"/>
      <c r="CL27" s="638"/>
      <c r="CM27" s="638"/>
      <c r="CN27" s="638"/>
      <c r="CO27" s="638"/>
      <c r="CP27" s="638"/>
      <c r="CQ27" s="639"/>
      <c r="CR27" s="640">
        <v>76094</v>
      </c>
      <c r="CS27" s="649"/>
      <c r="CT27" s="649"/>
      <c r="CU27" s="649"/>
      <c r="CV27" s="649"/>
      <c r="CW27" s="649"/>
      <c r="CX27" s="649"/>
      <c r="CY27" s="650"/>
      <c r="CZ27" s="643">
        <v>3.1</v>
      </c>
      <c r="DA27" s="651"/>
      <c r="DB27" s="651"/>
      <c r="DC27" s="652"/>
      <c r="DD27" s="646">
        <v>52684</v>
      </c>
      <c r="DE27" s="649"/>
      <c r="DF27" s="649"/>
      <c r="DG27" s="649"/>
      <c r="DH27" s="649"/>
      <c r="DI27" s="649"/>
      <c r="DJ27" s="649"/>
      <c r="DK27" s="650"/>
      <c r="DL27" s="646">
        <v>27174</v>
      </c>
      <c r="DM27" s="649"/>
      <c r="DN27" s="649"/>
      <c r="DO27" s="649"/>
      <c r="DP27" s="649"/>
      <c r="DQ27" s="649"/>
      <c r="DR27" s="649"/>
      <c r="DS27" s="649"/>
      <c r="DT27" s="649"/>
      <c r="DU27" s="649"/>
      <c r="DV27" s="650"/>
      <c r="DW27" s="643">
        <v>1.8</v>
      </c>
      <c r="DX27" s="651"/>
      <c r="DY27" s="651"/>
      <c r="DZ27" s="651"/>
      <c r="EA27" s="651"/>
      <c r="EB27" s="651"/>
      <c r="EC27" s="665"/>
    </row>
    <row r="28" spans="2:133" ht="11.25" customHeight="1" x14ac:dyDescent="0.2">
      <c r="B28" s="637" t="s">
        <v>288</v>
      </c>
      <c r="C28" s="638"/>
      <c r="D28" s="638"/>
      <c r="E28" s="638"/>
      <c r="F28" s="638"/>
      <c r="G28" s="638"/>
      <c r="H28" s="638"/>
      <c r="I28" s="638"/>
      <c r="J28" s="638"/>
      <c r="K28" s="638"/>
      <c r="L28" s="638"/>
      <c r="M28" s="638"/>
      <c r="N28" s="638"/>
      <c r="O28" s="638"/>
      <c r="P28" s="638"/>
      <c r="Q28" s="639"/>
      <c r="R28" s="640">
        <v>20899</v>
      </c>
      <c r="S28" s="641"/>
      <c r="T28" s="641"/>
      <c r="U28" s="641"/>
      <c r="V28" s="641"/>
      <c r="W28" s="641"/>
      <c r="X28" s="641"/>
      <c r="Y28" s="642"/>
      <c r="Z28" s="676">
        <v>0.8</v>
      </c>
      <c r="AA28" s="676"/>
      <c r="AB28" s="676"/>
      <c r="AC28" s="676"/>
      <c r="AD28" s="677">
        <v>404</v>
      </c>
      <c r="AE28" s="677"/>
      <c r="AF28" s="677"/>
      <c r="AG28" s="677"/>
      <c r="AH28" s="677"/>
      <c r="AI28" s="677"/>
      <c r="AJ28" s="677"/>
      <c r="AK28" s="677"/>
      <c r="AL28" s="643">
        <v>0</v>
      </c>
      <c r="AM28" s="644"/>
      <c r="AN28" s="644"/>
      <c r="AO28" s="678"/>
      <c r="AP28" s="637"/>
      <c r="AQ28" s="638"/>
      <c r="AR28" s="638"/>
      <c r="AS28" s="638"/>
      <c r="AT28" s="638"/>
      <c r="AU28" s="638"/>
      <c r="AV28" s="638"/>
      <c r="AW28" s="638"/>
      <c r="AX28" s="638"/>
      <c r="AY28" s="638"/>
      <c r="AZ28" s="638"/>
      <c r="BA28" s="638"/>
      <c r="BB28" s="638"/>
      <c r="BC28" s="638"/>
      <c r="BD28" s="638"/>
      <c r="BE28" s="638"/>
      <c r="BF28" s="639"/>
      <c r="BG28" s="640"/>
      <c r="BH28" s="641"/>
      <c r="BI28" s="641"/>
      <c r="BJ28" s="641"/>
      <c r="BK28" s="641"/>
      <c r="BL28" s="641"/>
      <c r="BM28" s="641"/>
      <c r="BN28" s="642"/>
      <c r="BO28" s="676"/>
      <c r="BP28" s="676"/>
      <c r="BQ28" s="676"/>
      <c r="BR28" s="676"/>
      <c r="BS28" s="646"/>
      <c r="BT28" s="641"/>
      <c r="BU28" s="641"/>
      <c r="BV28" s="641"/>
      <c r="BW28" s="641"/>
      <c r="BX28" s="641"/>
      <c r="BY28" s="641"/>
      <c r="BZ28" s="641"/>
      <c r="CA28" s="641"/>
      <c r="CB28" s="675"/>
      <c r="CD28" s="637" t="s">
        <v>289</v>
      </c>
      <c r="CE28" s="638"/>
      <c r="CF28" s="638"/>
      <c r="CG28" s="638"/>
      <c r="CH28" s="638"/>
      <c r="CI28" s="638"/>
      <c r="CJ28" s="638"/>
      <c r="CK28" s="638"/>
      <c r="CL28" s="638"/>
      <c r="CM28" s="638"/>
      <c r="CN28" s="638"/>
      <c r="CO28" s="638"/>
      <c r="CP28" s="638"/>
      <c r="CQ28" s="639"/>
      <c r="CR28" s="640">
        <v>269235</v>
      </c>
      <c r="CS28" s="641"/>
      <c r="CT28" s="641"/>
      <c r="CU28" s="641"/>
      <c r="CV28" s="641"/>
      <c r="CW28" s="641"/>
      <c r="CX28" s="641"/>
      <c r="CY28" s="642"/>
      <c r="CZ28" s="643">
        <v>11.1</v>
      </c>
      <c r="DA28" s="651"/>
      <c r="DB28" s="651"/>
      <c r="DC28" s="652"/>
      <c r="DD28" s="646">
        <v>269235</v>
      </c>
      <c r="DE28" s="641"/>
      <c r="DF28" s="641"/>
      <c r="DG28" s="641"/>
      <c r="DH28" s="641"/>
      <c r="DI28" s="641"/>
      <c r="DJ28" s="641"/>
      <c r="DK28" s="642"/>
      <c r="DL28" s="646">
        <v>269235</v>
      </c>
      <c r="DM28" s="641"/>
      <c r="DN28" s="641"/>
      <c r="DO28" s="641"/>
      <c r="DP28" s="641"/>
      <c r="DQ28" s="641"/>
      <c r="DR28" s="641"/>
      <c r="DS28" s="641"/>
      <c r="DT28" s="641"/>
      <c r="DU28" s="641"/>
      <c r="DV28" s="642"/>
      <c r="DW28" s="643">
        <v>17.600000000000001</v>
      </c>
      <c r="DX28" s="651"/>
      <c r="DY28" s="651"/>
      <c r="DZ28" s="651"/>
      <c r="EA28" s="651"/>
      <c r="EB28" s="651"/>
      <c r="EC28" s="665"/>
    </row>
    <row r="29" spans="2:133" ht="11.25" customHeight="1" x14ac:dyDescent="0.2">
      <c r="B29" s="637" t="s">
        <v>290</v>
      </c>
      <c r="C29" s="638"/>
      <c r="D29" s="638"/>
      <c r="E29" s="638"/>
      <c r="F29" s="638"/>
      <c r="G29" s="638"/>
      <c r="H29" s="638"/>
      <c r="I29" s="638"/>
      <c r="J29" s="638"/>
      <c r="K29" s="638"/>
      <c r="L29" s="638"/>
      <c r="M29" s="638"/>
      <c r="N29" s="638"/>
      <c r="O29" s="638"/>
      <c r="P29" s="638"/>
      <c r="Q29" s="639"/>
      <c r="R29" s="640">
        <v>991</v>
      </c>
      <c r="S29" s="641"/>
      <c r="T29" s="641"/>
      <c r="U29" s="641"/>
      <c r="V29" s="641"/>
      <c r="W29" s="641"/>
      <c r="X29" s="641"/>
      <c r="Y29" s="642"/>
      <c r="Z29" s="676">
        <v>0</v>
      </c>
      <c r="AA29" s="676"/>
      <c r="AB29" s="676"/>
      <c r="AC29" s="676"/>
      <c r="AD29" s="677" t="s">
        <v>122</v>
      </c>
      <c r="AE29" s="677"/>
      <c r="AF29" s="677"/>
      <c r="AG29" s="677"/>
      <c r="AH29" s="677"/>
      <c r="AI29" s="677"/>
      <c r="AJ29" s="677"/>
      <c r="AK29" s="677"/>
      <c r="AL29" s="643" t="s">
        <v>122</v>
      </c>
      <c r="AM29" s="644"/>
      <c r="AN29" s="644"/>
      <c r="AO29" s="678"/>
      <c r="AP29" s="621"/>
      <c r="AQ29" s="622"/>
      <c r="AR29" s="622"/>
      <c r="AS29" s="622"/>
      <c r="AT29" s="622"/>
      <c r="AU29" s="622"/>
      <c r="AV29" s="622"/>
      <c r="AW29" s="622"/>
      <c r="AX29" s="622"/>
      <c r="AY29" s="622"/>
      <c r="AZ29" s="622"/>
      <c r="BA29" s="622"/>
      <c r="BB29" s="622"/>
      <c r="BC29" s="622"/>
      <c r="BD29" s="622"/>
      <c r="BE29" s="622"/>
      <c r="BF29" s="623"/>
      <c r="BG29" s="640"/>
      <c r="BH29" s="641"/>
      <c r="BI29" s="641"/>
      <c r="BJ29" s="641"/>
      <c r="BK29" s="641"/>
      <c r="BL29" s="641"/>
      <c r="BM29" s="641"/>
      <c r="BN29" s="642"/>
      <c r="BO29" s="676"/>
      <c r="BP29" s="676"/>
      <c r="BQ29" s="676"/>
      <c r="BR29" s="676"/>
      <c r="BS29" s="677"/>
      <c r="BT29" s="677"/>
      <c r="BU29" s="677"/>
      <c r="BV29" s="677"/>
      <c r="BW29" s="677"/>
      <c r="BX29" s="677"/>
      <c r="BY29" s="677"/>
      <c r="BZ29" s="677"/>
      <c r="CA29" s="677"/>
      <c r="CB29" s="708"/>
      <c r="CD29" s="653" t="s">
        <v>291</v>
      </c>
      <c r="CE29" s="654"/>
      <c r="CF29" s="637" t="s">
        <v>66</v>
      </c>
      <c r="CG29" s="638"/>
      <c r="CH29" s="638"/>
      <c r="CI29" s="638"/>
      <c r="CJ29" s="638"/>
      <c r="CK29" s="638"/>
      <c r="CL29" s="638"/>
      <c r="CM29" s="638"/>
      <c r="CN29" s="638"/>
      <c r="CO29" s="638"/>
      <c r="CP29" s="638"/>
      <c r="CQ29" s="639"/>
      <c r="CR29" s="640">
        <v>269235</v>
      </c>
      <c r="CS29" s="649"/>
      <c r="CT29" s="649"/>
      <c r="CU29" s="649"/>
      <c r="CV29" s="649"/>
      <c r="CW29" s="649"/>
      <c r="CX29" s="649"/>
      <c r="CY29" s="650"/>
      <c r="CZ29" s="643">
        <v>11.1</v>
      </c>
      <c r="DA29" s="651"/>
      <c r="DB29" s="651"/>
      <c r="DC29" s="652"/>
      <c r="DD29" s="646">
        <v>269235</v>
      </c>
      <c r="DE29" s="649"/>
      <c r="DF29" s="649"/>
      <c r="DG29" s="649"/>
      <c r="DH29" s="649"/>
      <c r="DI29" s="649"/>
      <c r="DJ29" s="649"/>
      <c r="DK29" s="650"/>
      <c r="DL29" s="646">
        <v>269235</v>
      </c>
      <c r="DM29" s="649"/>
      <c r="DN29" s="649"/>
      <c r="DO29" s="649"/>
      <c r="DP29" s="649"/>
      <c r="DQ29" s="649"/>
      <c r="DR29" s="649"/>
      <c r="DS29" s="649"/>
      <c r="DT29" s="649"/>
      <c r="DU29" s="649"/>
      <c r="DV29" s="650"/>
      <c r="DW29" s="643">
        <v>17.600000000000001</v>
      </c>
      <c r="DX29" s="651"/>
      <c r="DY29" s="651"/>
      <c r="DZ29" s="651"/>
      <c r="EA29" s="651"/>
      <c r="EB29" s="651"/>
      <c r="EC29" s="665"/>
    </row>
    <row r="30" spans="2:133" ht="11.25" customHeight="1" x14ac:dyDescent="0.2">
      <c r="B30" s="637" t="s">
        <v>292</v>
      </c>
      <c r="C30" s="638"/>
      <c r="D30" s="638"/>
      <c r="E30" s="638"/>
      <c r="F30" s="638"/>
      <c r="G30" s="638"/>
      <c r="H30" s="638"/>
      <c r="I30" s="638"/>
      <c r="J30" s="638"/>
      <c r="K30" s="638"/>
      <c r="L30" s="638"/>
      <c r="M30" s="638"/>
      <c r="N30" s="638"/>
      <c r="O30" s="638"/>
      <c r="P30" s="638"/>
      <c r="Q30" s="639"/>
      <c r="R30" s="640">
        <v>305271</v>
      </c>
      <c r="S30" s="641"/>
      <c r="T30" s="641"/>
      <c r="U30" s="641"/>
      <c r="V30" s="641"/>
      <c r="W30" s="641"/>
      <c r="X30" s="641"/>
      <c r="Y30" s="642"/>
      <c r="Z30" s="676">
        <v>11.6</v>
      </c>
      <c r="AA30" s="676"/>
      <c r="AB30" s="676"/>
      <c r="AC30" s="676"/>
      <c r="AD30" s="677" t="s">
        <v>122</v>
      </c>
      <c r="AE30" s="677"/>
      <c r="AF30" s="677"/>
      <c r="AG30" s="677"/>
      <c r="AH30" s="677"/>
      <c r="AI30" s="677"/>
      <c r="AJ30" s="677"/>
      <c r="AK30" s="677"/>
      <c r="AL30" s="643" t="s">
        <v>122</v>
      </c>
      <c r="AM30" s="644"/>
      <c r="AN30" s="644"/>
      <c r="AO30" s="678"/>
      <c r="AP30" s="692" t="s">
        <v>210</v>
      </c>
      <c r="AQ30" s="693"/>
      <c r="AR30" s="693"/>
      <c r="AS30" s="693"/>
      <c r="AT30" s="693"/>
      <c r="AU30" s="693"/>
      <c r="AV30" s="693"/>
      <c r="AW30" s="693"/>
      <c r="AX30" s="693"/>
      <c r="AY30" s="693"/>
      <c r="AZ30" s="693"/>
      <c r="BA30" s="693"/>
      <c r="BB30" s="693"/>
      <c r="BC30" s="693"/>
      <c r="BD30" s="693"/>
      <c r="BE30" s="693"/>
      <c r="BF30" s="694"/>
      <c r="BG30" s="692" t="s">
        <v>293</v>
      </c>
      <c r="BH30" s="706"/>
      <c r="BI30" s="706"/>
      <c r="BJ30" s="706"/>
      <c r="BK30" s="706"/>
      <c r="BL30" s="706"/>
      <c r="BM30" s="706"/>
      <c r="BN30" s="706"/>
      <c r="BO30" s="706"/>
      <c r="BP30" s="706"/>
      <c r="BQ30" s="707"/>
      <c r="BR30" s="692" t="s">
        <v>294</v>
      </c>
      <c r="BS30" s="706"/>
      <c r="BT30" s="706"/>
      <c r="BU30" s="706"/>
      <c r="BV30" s="706"/>
      <c r="BW30" s="706"/>
      <c r="BX30" s="706"/>
      <c r="BY30" s="706"/>
      <c r="BZ30" s="706"/>
      <c r="CA30" s="706"/>
      <c r="CB30" s="707"/>
      <c r="CD30" s="655"/>
      <c r="CE30" s="656"/>
      <c r="CF30" s="637" t="s">
        <v>295</v>
      </c>
      <c r="CG30" s="638"/>
      <c r="CH30" s="638"/>
      <c r="CI30" s="638"/>
      <c r="CJ30" s="638"/>
      <c r="CK30" s="638"/>
      <c r="CL30" s="638"/>
      <c r="CM30" s="638"/>
      <c r="CN30" s="638"/>
      <c r="CO30" s="638"/>
      <c r="CP30" s="638"/>
      <c r="CQ30" s="639"/>
      <c r="CR30" s="640">
        <v>262924</v>
      </c>
      <c r="CS30" s="641"/>
      <c r="CT30" s="641"/>
      <c r="CU30" s="641"/>
      <c r="CV30" s="641"/>
      <c r="CW30" s="641"/>
      <c r="CX30" s="641"/>
      <c r="CY30" s="642"/>
      <c r="CZ30" s="643">
        <v>10.8</v>
      </c>
      <c r="DA30" s="651"/>
      <c r="DB30" s="651"/>
      <c r="DC30" s="652"/>
      <c r="DD30" s="646">
        <v>262924</v>
      </c>
      <c r="DE30" s="641"/>
      <c r="DF30" s="641"/>
      <c r="DG30" s="641"/>
      <c r="DH30" s="641"/>
      <c r="DI30" s="641"/>
      <c r="DJ30" s="641"/>
      <c r="DK30" s="642"/>
      <c r="DL30" s="646">
        <v>262924</v>
      </c>
      <c r="DM30" s="641"/>
      <c r="DN30" s="641"/>
      <c r="DO30" s="641"/>
      <c r="DP30" s="641"/>
      <c r="DQ30" s="641"/>
      <c r="DR30" s="641"/>
      <c r="DS30" s="641"/>
      <c r="DT30" s="641"/>
      <c r="DU30" s="641"/>
      <c r="DV30" s="642"/>
      <c r="DW30" s="643">
        <v>17.2</v>
      </c>
      <c r="DX30" s="651"/>
      <c r="DY30" s="651"/>
      <c r="DZ30" s="651"/>
      <c r="EA30" s="651"/>
      <c r="EB30" s="651"/>
      <c r="EC30" s="665"/>
    </row>
    <row r="31" spans="2:133" ht="11.25" customHeight="1" x14ac:dyDescent="0.2">
      <c r="B31" s="709" t="s">
        <v>296</v>
      </c>
      <c r="C31" s="710"/>
      <c r="D31" s="710"/>
      <c r="E31" s="710"/>
      <c r="F31" s="710"/>
      <c r="G31" s="710"/>
      <c r="H31" s="710"/>
      <c r="I31" s="710"/>
      <c r="J31" s="710"/>
      <c r="K31" s="710"/>
      <c r="L31" s="710"/>
      <c r="M31" s="710"/>
      <c r="N31" s="710"/>
      <c r="O31" s="710"/>
      <c r="P31" s="710"/>
      <c r="Q31" s="711"/>
      <c r="R31" s="640" t="s">
        <v>122</v>
      </c>
      <c r="S31" s="641"/>
      <c r="T31" s="641"/>
      <c r="U31" s="641"/>
      <c r="V31" s="641"/>
      <c r="W31" s="641"/>
      <c r="X31" s="641"/>
      <c r="Y31" s="642"/>
      <c r="Z31" s="676" t="s">
        <v>122</v>
      </c>
      <c r="AA31" s="676"/>
      <c r="AB31" s="676"/>
      <c r="AC31" s="676"/>
      <c r="AD31" s="677" t="s">
        <v>122</v>
      </c>
      <c r="AE31" s="677"/>
      <c r="AF31" s="677"/>
      <c r="AG31" s="677"/>
      <c r="AH31" s="677"/>
      <c r="AI31" s="677"/>
      <c r="AJ31" s="677"/>
      <c r="AK31" s="677"/>
      <c r="AL31" s="643" t="s">
        <v>122</v>
      </c>
      <c r="AM31" s="644"/>
      <c r="AN31" s="644"/>
      <c r="AO31" s="678"/>
      <c r="AP31" s="701" t="s">
        <v>297</v>
      </c>
      <c r="AQ31" s="702"/>
      <c r="AR31" s="702"/>
      <c r="AS31" s="702"/>
      <c r="AT31" s="703" t="s">
        <v>298</v>
      </c>
      <c r="AU31" s="212"/>
      <c r="AV31" s="212"/>
      <c r="AW31" s="212"/>
      <c r="AX31" s="689" t="s">
        <v>176</v>
      </c>
      <c r="AY31" s="690"/>
      <c r="AZ31" s="690"/>
      <c r="BA31" s="690"/>
      <c r="BB31" s="690"/>
      <c r="BC31" s="690"/>
      <c r="BD31" s="690"/>
      <c r="BE31" s="690"/>
      <c r="BF31" s="691"/>
      <c r="BG31" s="697">
        <v>99</v>
      </c>
      <c r="BH31" s="698"/>
      <c r="BI31" s="698"/>
      <c r="BJ31" s="698"/>
      <c r="BK31" s="698"/>
      <c r="BL31" s="698"/>
      <c r="BM31" s="699">
        <v>88.9</v>
      </c>
      <c r="BN31" s="698"/>
      <c r="BO31" s="698"/>
      <c r="BP31" s="698"/>
      <c r="BQ31" s="700"/>
      <c r="BR31" s="697">
        <v>98.9</v>
      </c>
      <c r="BS31" s="698"/>
      <c r="BT31" s="698"/>
      <c r="BU31" s="698"/>
      <c r="BV31" s="698"/>
      <c r="BW31" s="698"/>
      <c r="BX31" s="699">
        <v>89.6</v>
      </c>
      <c r="BY31" s="698"/>
      <c r="BZ31" s="698"/>
      <c r="CA31" s="698"/>
      <c r="CB31" s="700"/>
      <c r="CD31" s="655"/>
      <c r="CE31" s="656"/>
      <c r="CF31" s="637" t="s">
        <v>299</v>
      </c>
      <c r="CG31" s="638"/>
      <c r="CH31" s="638"/>
      <c r="CI31" s="638"/>
      <c r="CJ31" s="638"/>
      <c r="CK31" s="638"/>
      <c r="CL31" s="638"/>
      <c r="CM31" s="638"/>
      <c r="CN31" s="638"/>
      <c r="CO31" s="638"/>
      <c r="CP31" s="638"/>
      <c r="CQ31" s="639"/>
      <c r="CR31" s="640">
        <v>6311</v>
      </c>
      <c r="CS31" s="649"/>
      <c r="CT31" s="649"/>
      <c r="CU31" s="649"/>
      <c r="CV31" s="649"/>
      <c r="CW31" s="649"/>
      <c r="CX31" s="649"/>
      <c r="CY31" s="650"/>
      <c r="CZ31" s="643">
        <v>0.3</v>
      </c>
      <c r="DA31" s="651"/>
      <c r="DB31" s="651"/>
      <c r="DC31" s="652"/>
      <c r="DD31" s="646">
        <v>6311</v>
      </c>
      <c r="DE31" s="649"/>
      <c r="DF31" s="649"/>
      <c r="DG31" s="649"/>
      <c r="DH31" s="649"/>
      <c r="DI31" s="649"/>
      <c r="DJ31" s="649"/>
      <c r="DK31" s="650"/>
      <c r="DL31" s="646">
        <v>6311</v>
      </c>
      <c r="DM31" s="649"/>
      <c r="DN31" s="649"/>
      <c r="DO31" s="649"/>
      <c r="DP31" s="649"/>
      <c r="DQ31" s="649"/>
      <c r="DR31" s="649"/>
      <c r="DS31" s="649"/>
      <c r="DT31" s="649"/>
      <c r="DU31" s="649"/>
      <c r="DV31" s="650"/>
      <c r="DW31" s="643">
        <v>0.4</v>
      </c>
      <c r="DX31" s="651"/>
      <c r="DY31" s="651"/>
      <c r="DZ31" s="651"/>
      <c r="EA31" s="651"/>
      <c r="EB31" s="651"/>
      <c r="EC31" s="665"/>
    </row>
    <row r="32" spans="2:133" ht="11.25" customHeight="1" x14ac:dyDescent="0.2">
      <c r="B32" s="637" t="s">
        <v>300</v>
      </c>
      <c r="C32" s="638"/>
      <c r="D32" s="638"/>
      <c r="E32" s="638"/>
      <c r="F32" s="638"/>
      <c r="G32" s="638"/>
      <c r="H32" s="638"/>
      <c r="I32" s="638"/>
      <c r="J32" s="638"/>
      <c r="K32" s="638"/>
      <c r="L32" s="638"/>
      <c r="M32" s="638"/>
      <c r="N32" s="638"/>
      <c r="O32" s="638"/>
      <c r="P32" s="638"/>
      <c r="Q32" s="639"/>
      <c r="R32" s="640">
        <v>137038</v>
      </c>
      <c r="S32" s="641"/>
      <c r="T32" s="641"/>
      <c r="U32" s="641"/>
      <c r="V32" s="641"/>
      <c r="W32" s="641"/>
      <c r="X32" s="641"/>
      <c r="Y32" s="642"/>
      <c r="Z32" s="676">
        <v>5.2</v>
      </c>
      <c r="AA32" s="676"/>
      <c r="AB32" s="676"/>
      <c r="AC32" s="676"/>
      <c r="AD32" s="677" t="s">
        <v>122</v>
      </c>
      <c r="AE32" s="677"/>
      <c r="AF32" s="677"/>
      <c r="AG32" s="677"/>
      <c r="AH32" s="677"/>
      <c r="AI32" s="677"/>
      <c r="AJ32" s="677"/>
      <c r="AK32" s="677"/>
      <c r="AL32" s="643" t="s">
        <v>122</v>
      </c>
      <c r="AM32" s="644"/>
      <c r="AN32" s="644"/>
      <c r="AO32" s="678"/>
      <c r="AP32" s="679"/>
      <c r="AQ32" s="680"/>
      <c r="AR32" s="680"/>
      <c r="AS32" s="680"/>
      <c r="AT32" s="704"/>
      <c r="AU32" s="208" t="s">
        <v>301</v>
      </c>
      <c r="AX32" s="637" t="s">
        <v>302</v>
      </c>
      <c r="AY32" s="638"/>
      <c r="AZ32" s="638"/>
      <c r="BA32" s="638"/>
      <c r="BB32" s="638"/>
      <c r="BC32" s="638"/>
      <c r="BD32" s="638"/>
      <c r="BE32" s="638"/>
      <c r="BF32" s="639"/>
      <c r="BG32" s="696">
        <v>100</v>
      </c>
      <c r="BH32" s="649"/>
      <c r="BI32" s="649"/>
      <c r="BJ32" s="649"/>
      <c r="BK32" s="649"/>
      <c r="BL32" s="649"/>
      <c r="BM32" s="644">
        <v>100</v>
      </c>
      <c r="BN32" s="649"/>
      <c r="BO32" s="649"/>
      <c r="BP32" s="649"/>
      <c r="BQ32" s="674"/>
      <c r="BR32" s="696">
        <v>99.8</v>
      </c>
      <c r="BS32" s="649"/>
      <c r="BT32" s="649"/>
      <c r="BU32" s="649"/>
      <c r="BV32" s="649"/>
      <c r="BW32" s="649"/>
      <c r="BX32" s="644">
        <v>99.8</v>
      </c>
      <c r="BY32" s="649"/>
      <c r="BZ32" s="649"/>
      <c r="CA32" s="649"/>
      <c r="CB32" s="674"/>
      <c r="CD32" s="657"/>
      <c r="CE32" s="658"/>
      <c r="CF32" s="637" t="s">
        <v>303</v>
      </c>
      <c r="CG32" s="638"/>
      <c r="CH32" s="638"/>
      <c r="CI32" s="638"/>
      <c r="CJ32" s="638"/>
      <c r="CK32" s="638"/>
      <c r="CL32" s="638"/>
      <c r="CM32" s="638"/>
      <c r="CN32" s="638"/>
      <c r="CO32" s="638"/>
      <c r="CP32" s="638"/>
      <c r="CQ32" s="639"/>
      <c r="CR32" s="640" t="s">
        <v>122</v>
      </c>
      <c r="CS32" s="641"/>
      <c r="CT32" s="641"/>
      <c r="CU32" s="641"/>
      <c r="CV32" s="641"/>
      <c r="CW32" s="641"/>
      <c r="CX32" s="641"/>
      <c r="CY32" s="642"/>
      <c r="CZ32" s="643" t="s">
        <v>122</v>
      </c>
      <c r="DA32" s="651"/>
      <c r="DB32" s="651"/>
      <c r="DC32" s="652"/>
      <c r="DD32" s="646" t="s">
        <v>122</v>
      </c>
      <c r="DE32" s="641"/>
      <c r="DF32" s="641"/>
      <c r="DG32" s="641"/>
      <c r="DH32" s="641"/>
      <c r="DI32" s="641"/>
      <c r="DJ32" s="641"/>
      <c r="DK32" s="642"/>
      <c r="DL32" s="646" t="s">
        <v>122</v>
      </c>
      <c r="DM32" s="641"/>
      <c r="DN32" s="641"/>
      <c r="DO32" s="641"/>
      <c r="DP32" s="641"/>
      <c r="DQ32" s="641"/>
      <c r="DR32" s="641"/>
      <c r="DS32" s="641"/>
      <c r="DT32" s="641"/>
      <c r="DU32" s="641"/>
      <c r="DV32" s="642"/>
      <c r="DW32" s="643" t="s">
        <v>122</v>
      </c>
      <c r="DX32" s="651"/>
      <c r="DY32" s="651"/>
      <c r="DZ32" s="651"/>
      <c r="EA32" s="651"/>
      <c r="EB32" s="651"/>
      <c r="EC32" s="665"/>
    </row>
    <row r="33" spans="2:133" ht="11.25" customHeight="1" x14ac:dyDescent="0.2">
      <c r="B33" s="637" t="s">
        <v>304</v>
      </c>
      <c r="C33" s="638"/>
      <c r="D33" s="638"/>
      <c r="E33" s="638"/>
      <c r="F33" s="638"/>
      <c r="G33" s="638"/>
      <c r="H33" s="638"/>
      <c r="I33" s="638"/>
      <c r="J33" s="638"/>
      <c r="K33" s="638"/>
      <c r="L33" s="638"/>
      <c r="M33" s="638"/>
      <c r="N33" s="638"/>
      <c r="O33" s="638"/>
      <c r="P33" s="638"/>
      <c r="Q33" s="639"/>
      <c r="R33" s="640">
        <v>1528</v>
      </c>
      <c r="S33" s="641"/>
      <c r="T33" s="641"/>
      <c r="U33" s="641"/>
      <c r="V33" s="641"/>
      <c r="W33" s="641"/>
      <c r="X33" s="641"/>
      <c r="Y33" s="642"/>
      <c r="Z33" s="676">
        <v>0.1</v>
      </c>
      <c r="AA33" s="676"/>
      <c r="AB33" s="676"/>
      <c r="AC33" s="676"/>
      <c r="AD33" s="677">
        <v>745</v>
      </c>
      <c r="AE33" s="677"/>
      <c r="AF33" s="677"/>
      <c r="AG33" s="677"/>
      <c r="AH33" s="677"/>
      <c r="AI33" s="677"/>
      <c r="AJ33" s="677"/>
      <c r="AK33" s="677"/>
      <c r="AL33" s="643">
        <v>0</v>
      </c>
      <c r="AM33" s="644"/>
      <c r="AN33" s="644"/>
      <c r="AO33" s="678"/>
      <c r="AP33" s="681"/>
      <c r="AQ33" s="682"/>
      <c r="AR33" s="682"/>
      <c r="AS33" s="682"/>
      <c r="AT33" s="705"/>
      <c r="AU33" s="213"/>
      <c r="AV33" s="213"/>
      <c r="AW33" s="213"/>
      <c r="AX33" s="621" t="s">
        <v>305</v>
      </c>
      <c r="AY33" s="622"/>
      <c r="AZ33" s="622"/>
      <c r="BA33" s="622"/>
      <c r="BB33" s="622"/>
      <c r="BC33" s="622"/>
      <c r="BD33" s="622"/>
      <c r="BE33" s="622"/>
      <c r="BF33" s="623"/>
      <c r="BG33" s="695">
        <v>97.1</v>
      </c>
      <c r="BH33" s="625"/>
      <c r="BI33" s="625"/>
      <c r="BJ33" s="625"/>
      <c r="BK33" s="625"/>
      <c r="BL33" s="625"/>
      <c r="BM33" s="669">
        <v>73.5</v>
      </c>
      <c r="BN33" s="625"/>
      <c r="BO33" s="625"/>
      <c r="BP33" s="625"/>
      <c r="BQ33" s="663"/>
      <c r="BR33" s="695">
        <v>97.1</v>
      </c>
      <c r="BS33" s="625"/>
      <c r="BT33" s="625"/>
      <c r="BU33" s="625"/>
      <c r="BV33" s="625"/>
      <c r="BW33" s="625"/>
      <c r="BX33" s="669">
        <v>74.5</v>
      </c>
      <c r="BY33" s="625"/>
      <c r="BZ33" s="625"/>
      <c r="CA33" s="625"/>
      <c r="CB33" s="663"/>
      <c r="CD33" s="637" t="s">
        <v>306</v>
      </c>
      <c r="CE33" s="638"/>
      <c r="CF33" s="638"/>
      <c r="CG33" s="638"/>
      <c r="CH33" s="638"/>
      <c r="CI33" s="638"/>
      <c r="CJ33" s="638"/>
      <c r="CK33" s="638"/>
      <c r="CL33" s="638"/>
      <c r="CM33" s="638"/>
      <c r="CN33" s="638"/>
      <c r="CO33" s="638"/>
      <c r="CP33" s="638"/>
      <c r="CQ33" s="639"/>
      <c r="CR33" s="640">
        <v>1228992</v>
      </c>
      <c r="CS33" s="649"/>
      <c r="CT33" s="649"/>
      <c r="CU33" s="649"/>
      <c r="CV33" s="649"/>
      <c r="CW33" s="649"/>
      <c r="CX33" s="649"/>
      <c r="CY33" s="650"/>
      <c r="CZ33" s="643">
        <v>50.5</v>
      </c>
      <c r="DA33" s="651"/>
      <c r="DB33" s="651"/>
      <c r="DC33" s="652"/>
      <c r="DD33" s="646">
        <v>844491</v>
      </c>
      <c r="DE33" s="649"/>
      <c r="DF33" s="649"/>
      <c r="DG33" s="649"/>
      <c r="DH33" s="649"/>
      <c r="DI33" s="649"/>
      <c r="DJ33" s="649"/>
      <c r="DK33" s="650"/>
      <c r="DL33" s="646">
        <v>719777</v>
      </c>
      <c r="DM33" s="649"/>
      <c r="DN33" s="649"/>
      <c r="DO33" s="649"/>
      <c r="DP33" s="649"/>
      <c r="DQ33" s="649"/>
      <c r="DR33" s="649"/>
      <c r="DS33" s="649"/>
      <c r="DT33" s="649"/>
      <c r="DU33" s="649"/>
      <c r="DV33" s="650"/>
      <c r="DW33" s="643">
        <v>47.2</v>
      </c>
      <c r="DX33" s="651"/>
      <c r="DY33" s="651"/>
      <c r="DZ33" s="651"/>
      <c r="EA33" s="651"/>
      <c r="EB33" s="651"/>
      <c r="EC33" s="665"/>
    </row>
    <row r="34" spans="2:133" ht="11.25" customHeight="1" x14ac:dyDescent="0.2">
      <c r="B34" s="637" t="s">
        <v>307</v>
      </c>
      <c r="C34" s="638"/>
      <c r="D34" s="638"/>
      <c r="E34" s="638"/>
      <c r="F34" s="638"/>
      <c r="G34" s="638"/>
      <c r="H34" s="638"/>
      <c r="I34" s="638"/>
      <c r="J34" s="638"/>
      <c r="K34" s="638"/>
      <c r="L34" s="638"/>
      <c r="M34" s="638"/>
      <c r="N34" s="638"/>
      <c r="O34" s="638"/>
      <c r="P34" s="638"/>
      <c r="Q34" s="639"/>
      <c r="R34" s="640">
        <v>6485</v>
      </c>
      <c r="S34" s="641"/>
      <c r="T34" s="641"/>
      <c r="U34" s="641"/>
      <c r="V34" s="641"/>
      <c r="W34" s="641"/>
      <c r="X34" s="641"/>
      <c r="Y34" s="642"/>
      <c r="Z34" s="676">
        <v>0.2</v>
      </c>
      <c r="AA34" s="676"/>
      <c r="AB34" s="676"/>
      <c r="AC34" s="676"/>
      <c r="AD34" s="677" t="s">
        <v>122</v>
      </c>
      <c r="AE34" s="677"/>
      <c r="AF34" s="677"/>
      <c r="AG34" s="677"/>
      <c r="AH34" s="677"/>
      <c r="AI34" s="677"/>
      <c r="AJ34" s="677"/>
      <c r="AK34" s="677"/>
      <c r="AL34" s="643" t="s">
        <v>122</v>
      </c>
      <c r="AM34" s="644"/>
      <c r="AN34" s="644"/>
      <c r="AO34" s="678"/>
      <c r="AP34" s="216"/>
      <c r="AQ34" s="217"/>
      <c r="AS34" s="212"/>
      <c r="AT34" s="212"/>
      <c r="AU34" s="212"/>
      <c r="AV34" s="212"/>
      <c r="AW34" s="212"/>
      <c r="AX34" s="212"/>
      <c r="AY34" s="212"/>
      <c r="AZ34" s="212"/>
      <c r="BA34" s="212"/>
      <c r="BB34" s="212"/>
      <c r="BC34" s="212"/>
      <c r="BD34" s="212"/>
      <c r="BE34" s="212"/>
      <c r="BF34" s="212"/>
      <c r="BG34" s="217"/>
      <c r="BH34" s="217"/>
      <c r="BI34" s="217"/>
      <c r="BJ34" s="217"/>
      <c r="BK34" s="217"/>
      <c r="BL34" s="217"/>
      <c r="BM34" s="217"/>
      <c r="BN34" s="217"/>
      <c r="BO34" s="217"/>
      <c r="BP34" s="217"/>
      <c r="BQ34" s="217"/>
      <c r="BR34" s="217"/>
      <c r="BS34" s="217"/>
      <c r="BT34" s="217"/>
      <c r="BU34" s="217"/>
      <c r="BV34" s="217"/>
      <c r="BW34" s="217"/>
      <c r="BX34" s="217"/>
      <c r="BY34" s="217"/>
      <c r="BZ34" s="217"/>
      <c r="CA34" s="217"/>
      <c r="CB34" s="217"/>
      <c r="CD34" s="637" t="s">
        <v>308</v>
      </c>
      <c r="CE34" s="638"/>
      <c r="CF34" s="638"/>
      <c r="CG34" s="638"/>
      <c r="CH34" s="638"/>
      <c r="CI34" s="638"/>
      <c r="CJ34" s="638"/>
      <c r="CK34" s="638"/>
      <c r="CL34" s="638"/>
      <c r="CM34" s="638"/>
      <c r="CN34" s="638"/>
      <c r="CO34" s="638"/>
      <c r="CP34" s="638"/>
      <c r="CQ34" s="639"/>
      <c r="CR34" s="640">
        <v>431633</v>
      </c>
      <c r="CS34" s="641"/>
      <c r="CT34" s="641"/>
      <c r="CU34" s="641"/>
      <c r="CV34" s="641"/>
      <c r="CW34" s="641"/>
      <c r="CX34" s="641"/>
      <c r="CY34" s="642"/>
      <c r="CZ34" s="643">
        <v>17.7</v>
      </c>
      <c r="DA34" s="651"/>
      <c r="DB34" s="651"/>
      <c r="DC34" s="652"/>
      <c r="DD34" s="646">
        <v>244659</v>
      </c>
      <c r="DE34" s="641"/>
      <c r="DF34" s="641"/>
      <c r="DG34" s="641"/>
      <c r="DH34" s="641"/>
      <c r="DI34" s="641"/>
      <c r="DJ34" s="641"/>
      <c r="DK34" s="642"/>
      <c r="DL34" s="646">
        <v>149926</v>
      </c>
      <c r="DM34" s="641"/>
      <c r="DN34" s="641"/>
      <c r="DO34" s="641"/>
      <c r="DP34" s="641"/>
      <c r="DQ34" s="641"/>
      <c r="DR34" s="641"/>
      <c r="DS34" s="641"/>
      <c r="DT34" s="641"/>
      <c r="DU34" s="641"/>
      <c r="DV34" s="642"/>
      <c r="DW34" s="643">
        <v>9.8000000000000007</v>
      </c>
      <c r="DX34" s="651"/>
      <c r="DY34" s="651"/>
      <c r="DZ34" s="651"/>
      <c r="EA34" s="651"/>
      <c r="EB34" s="651"/>
      <c r="EC34" s="665"/>
    </row>
    <row r="35" spans="2:133" ht="11.25" customHeight="1" x14ac:dyDescent="0.2">
      <c r="B35" s="637" t="s">
        <v>309</v>
      </c>
      <c r="C35" s="638"/>
      <c r="D35" s="638"/>
      <c r="E35" s="638"/>
      <c r="F35" s="638"/>
      <c r="G35" s="638"/>
      <c r="H35" s="638"/>
      <c r="I35" s="638"/>
      <c r="J35" s="638"/>
      <c r="K35" s="638"/>
      <c r="L35" s="638"/>
      <c r="M35" s="638"/>
      <c r="N35" s="638"/>
      <c r="O35" s="638"/>
      <c r="P35" s="638"/>
      <c r="Q35" s="639"/>
      <c r="R35" s="640">
        <v>216946</v>
      </c>
      <c r="S35" s="641"/>
      <c r="T35" s="641"/>
      <c r="U35" s="641"/>
      <c r="V35" s="641"/>
      <c r="W35" s="641"/>
      <c r="X35" s="641"/>
      <c r="Y35" s="642"/>
      <c r="Z35" s="676">
        <v>8.1999999999999993</v>
      </c>
      <c r="AA35" s="676"/>
      <c r="AB35" s="676"/>
      <c r="AC35" s="676"/>
      <c r="AD35" s="677" t="s">
        <v>122</v>
      </c>
      <c r="AE35" s="677"/>
      <c r="AF35" s="677"/>
      <c r="AG35" s="677"/>
      <c r="AH35" s="677"/>
      <c r="AI35" s="677"/>
      <c r="AJ35" s="677"/>
      <c r="AK35" s="677"/>
      <c r="AL35" s="643" t="s">
        <v>122</v>
      </c>
      <c r="AM35" s="644"/>
      <c r="AN35" s="644"/>
      <c r="AO35" s="678"/>
      <c r="AP35" s="218"/>
      <c r="AQ35" s="692" t="s">
        <v>310</v>
      </c>
      <c r="AR35" s="693"/>
      <c r="AS35" s="693"/>
      <c r="AT35" s="693"/>
      <c r="AU35" s="693"/>
      <c r="AV35" s="693"/>
      <c r="AW35" s="693"/>
      <c r="AX35" s="693"/>
      <c r="AY35" s="693"/>
      <c r="AZ35" s="693"/>
      <c r="BA35" s="693"/>
      <c r="BB35" s="693"/>
      <c r="BC35" s="693"/>
      <c r="BD35" s="693"/>
      <c r="BE35" s="693"/>
      <c r="BF35" s="694"/>
      <c r="BG35" s="692" t="s">
        <v>311</v>
      </c>
      <c r="BH35" s="693"/>
      <c r="BI35" s="693"/>
      <c r="BJ35" s="693"/>
      <c r="BK35" s="693"/>
      <c r="BL35" s="693"/>
      <c r="BM35" s="693"/>
      <c r="BN35" s="693"/>
      <c r="BO35" s="693"/>
      <c r="BP35" s="693"/>
      <c r="BQ35" s="693"/>
      <c r="BR35" s="693"/>
      <c r="BS35" s="693"/>
      <c r="BT35" s="693"/>
      <c r="BU35" s="693"/>
      <c r="BV35" s="693"/>
      <c r="BW35" s="693"/>
      <c r="BX35" s="693"/>
      <c r="BY35" s="693"/>
      <c r="BZ35" s="693"/>
      <c r="CA35" s="693"/>
      <c r="CB35" s="694"/>
      <c r="CD35" s="637" t="s">
        <v>312</v>
      </c>
      <c r="CE35" s="638"/>
      <c r="CF35" s="638"/>
      <c r="CG35" s="638"/>
      <c r="CH35" s="638"/>
      <c r="CI35" s="638"/>
      <c r="CJ35" s="638"/>
      <c r="CK35" s="638"/>
      <c r="CL35" s="638"/>
      <c r="CM35" s="638"/>
      <c r="CN35" s="638"/>
      <c r="CO35" s="638"/>
      <c r="CP35" s="638"/>
      <c r="CQ35" s="639"/>
      <c r="CR35" s="640">
        <v>127327</v>
      </c>
      <c r="CS35" s="649"/>
      <c r="CT35" s="649"/>
      <c r="CU35" s="649"/>
      <c r="CV35" s="649"/>
      <c r="CW35" s="649"/>
      <c r="CX35" s="649"/>
      <c r="CY35" s="650"/>
      <c r="CZ35" s="643">
        <v>5.2</v>
      </c>
      <c r="DA35" s="651"/>
      <c r="DB35" s="651"/>
      <c r="DC35" s="652"/>
      <c r="DD35" s="646">
        <v>96954</v>
      </c>
      <c r="DE35" s="649"/>
      <c r="DF35" s="649"/>
      <c r="DG35" s="649"/>
      <c r="DH35" s="649"/>
      <c r="DI35" s="649"/>
      <c r="DJ35" s="649"/>
      <c r="DK35" s="650"/>
      <c r="DL35" s="646">
        <v>96954</v>
      </c>
      <c r="DM35" s="649"/>
      <c r="DN35" s="649"/>
      <c r="DO35" s="649"/>
      <c r="DP35" s="649"/>
      <c r="DQ35" s="649"/>
      <c r="DR35" s="649"/>
      <c r="DS35" s="649"/>
      <c r="DT35" s="649"/>
      <c r="DU35" s="649"/>
      <c r="DV35" s="650"/>
      <c r="DW35" s="643">
        <v>6.4</v>
      </c>
      <c r="DX35" s="651"/>
      <c r="DY35" s="651"/>
      <c r="DZ35" s="651"/>
      <c r="EA35" s="651"/>
      <c r="EB35" s="651"/>
      <c r="EC35" s="665"/>
    </row>
    <row r="36" spans="2:133" ht="11.25" customHeight="1" x14ac:dyDescent="0.2">
      <c r="B36" s="637" t="s">
        <v>313</v>
      </c>
      <c r="C36" s="638"/>
      <c r="D36" s="638"/>
      <c r="E36" s="638"/>
      <c r="F36" s="638"/>
      <c r="G36" s="638"/>
      <c r="H36" s="638"/>
      <c r="I36" s="638"/>
      <c r="J36" s="638"/>
      <c r="K36" s="638"/>
      <c r="L36" s="638"/>
      <c r="M36" s="638"/>
      <c r="N36" s="638"/>
      <c r="O36" s="638"/>
      <c r="P36" s="638"/>
      <c r="Q36" s="639"/>
      <c r="R36" s="640">
        <v>89509</v>
      </c>
      <c r="S36" s="641"/>
      <c r="T36" s="641"/>
      <c r="U36" s="641"/>
      <c r="V36" s="641"/>
      <c r="W36" s="641"/>
      <c r="X36" s="641"/>
      <c r="Y36" s="642"/>
      <c r="Z36" s="676">
        <v>3.4</v>
      </c>
      <c r="AA36" s="676"/>
      <c r="AB36" s="676"/>
      <c r="AC36" s="676"/>
      <c r="AD36" s="677" t="s">
        <v>122</v>
      </c>
      <c r="AE36" s="677"/>
      <c r="AF36" s="677"/>
      <c r="AG36" s="677"/>
      <c r="AH36" s="677"/>
      <c r="AI36" s="677"/>
      <c r="AJ36" s="677"/>
      <c r="AK36" s="677"/>
      <c r="AL36" s="643" t="s">
        <v>122</v>
      </c>
      <c r="AM36" s="644"/>
      <c r="AN36" s="644"/>
      <c r="AO36" s="678"/>
      <c r="AP36" s="218"/>
      <c r="AQ36" s="683" t="s">
        <v>314</v>
      </c>
      <c r="AR36" s="684"/>
      <c r="AS36" s="684"/>
      <c r="AT36" s="684"/>
      <c r="AU36" s="684"/>
      <c r="AV36" s="684"/>
      <c r="AW36" s="684"/>
      <c r="AX36" s="684"/>
      <c r="AY36" s="685"/>
      <c r="AZ36" s="686">
        <v>262376</v>
      </c>
      <c r="BA36" s="687"/>
      <c r="BB36" s="687"/>
      <c r="BC36" s="687"/>
      <c r="BD36" s="687"/>
      <c r="BE36" s="687"/>
      <c r="BF36" s="688"/>
      <c r="BG36" s="689" t="s">
        <v>315</v>
      </c>
      <c r="BH36" s="690"/>
      <c r="BI36" s="690"/>
      <c r="BJ36" s="690"/>
      <c r="BK36" s="690"/>
      <c r="BL36" s="690"/>
      <c r="BM36" s="690"/>
      <c r="BN36" s="690"/>
      <c r="BO36" s="690"/>
      <c r="BP36" s="690"/>
      <c r="BQ36" s="690"/>
      <c r="BR36" s="690"/>
      <c r="BS36" s="690"/>
      <c r="BT36" s="690"/>
      <c r="BU36" s="691"/>
      <c r="BV36" s="686">
        <v>332</v>
      </c>
      <c r="BW36" s="687"/>
      <c r="BX36" s="687"/>
      <c r="BY36" s="687"/>
      <c r="BZ36" s="687"/>
      <c r="CA36" s="687"/>
      <c r="CB36" s="688"/>
      <c r="CD36" s="637" t="s">
        <v>316</v>
      </c>
      <c r="CE36" s="638"/>
      <c r="CF36" s="638"/>
      <c r="CG36" s="638"/>
      <c r="CH36" s="638"/>
      <c r="CI36" s="638"/>
      <c r="CJ36" s="638"/>
      <c r="CK36" s="638"/>
      <c r="CL36" s="638"/>
      <c r="CM36" s="638"/>
      <c r="CN36" s="638"/>
      <c r="CO36" s="638"/>
      <c r="CP36" s="638"/>
      <c r="CQ36" s="639"/>
      <c r="CR36" s="640">
        <v>551519</v>
      </c>
      <c r="CS36" s="641"/>
      <c r="CT36" s="641"/>
      <c r="CU36" s="641"/>
      <c r="CV36" s="641"/>
      <c r="CW36" s="641"/>
      <c r="CX36" s="641"/>
      <c r="CY36" s="642"/>
      <c r="CZ36" s="643">
        <v>22.6</v>
      </c>
      <c r="DA36" s="651"/>
      <c r="DB36" s="651"/>
      <c r="DC36" s="652"/>
      <c r="DD36" s="646">
        <v>427598</v>
      </c>
      <c r="DE36" s="641"/>
      <c r="DF36" s="641"/>
      <c r="DG36" s="641"/>
      <c r="DH36" s="641"/>
      <c r="DI36" s="641"/>
      <c r="DJ36" s="641"/>
      <c r="DK36" s="642"/>
      <c r="DL36" s="646">
        <v>410461</v>
      </c>
      <c r="DM36" s="641"/>
      <c r="DN36" s="641"/>
      <c r="DO36" s="641"/>
      <c r="DP36" s="641"/>
      <c r="DQ36" s="641"/>
      <c r="DR36" s="641"/>
      <c r="DS36" s="641"/>
      <c r="DT36" s="641"/>
      <c r="DU36" s="641"/>
      <c r="DV36" s="642"/>
      <c r="DW36" s="643">
        <v>26.9</v>
      </c>
      <c r="DX36" s="651"/>
      <c r="DY36" s="651"/>
      <c r="DZ36" s="651"/>
      <c r="EA36" s="651"/>
      <c r="EB36" s="651"/>
      <c r="EC36" s="665"/>
    </row>
    <row r="37" spans="2:133" ht="11.25" customHeight="1" x14ac:dyDescent="0.2">
      <c r="B37" s="637" t="s">
        <v>317</v>
      </c>
      <c r="C37" s="638"/>
      <c r="D37" s="638"/>
      <c r="E37" s="638"/>
      <c r="F37" s="638"/>
      <c r="G37" s="638"/>
      <c r="H37" s="638"/>
      <c r="I37" s="638"/>
      <c r="J37" s="638"/>
      <c r="K37" s="638"/>
      <c r="L37" s="638"/>
      <c r="M37" s="638"/>
      <c r="N37" s="638"/>
      <c r="O37" s="638"/>
      <c r="P37" s="638"/>
      <c r="Q37" s="639"/>
      <c r="R37" s="640">
        <v>26335</v>
      </c>
      <c r="S37" s="641"/>
      <c r="T37" s="641"/>
      <c r="U37" s="641"/>
      <c r="V37" s="641"/>
      <c r="W37" s="641"/>
      <c r="X37" s="641"/>
      <c r="Y37" s="642"/>
      <c r="Z37" s="676">
        <v>1</v>
      </c>
      <c r="AA37" s="676"/>
      <c r="AB37" s="676"/>
      <c r="AC37" s="676"/>
      <c r="AD37" s="677">
        <v>121</v>
      </c>
      <c r="AE37" s="677"/>
      <c r="AF37" s="677"/>
      <c r="AG37" s="677"/>
      <c r="AH37" s="677"/>
      <c r="AI37" s="677"/>
      <c r="AJ37" s="677"/>
      <c r="AK37" s="677"/>
      <c r="AL37" s="643">
        <v>0</v>
      </c>
      <c r="AM37" s="644"/>
      <c r="AN37" s="644"/>
      <c r="AO37" s="678"/>
      <c r="AQ37" s="671" t="s">
        <v>318</v>
      </c>
      <c r="AR37" s="672"/>
      <c r="AS37" s="672"/>
      <c r="AT37" s="672"/>
      <c r="AU37" s="672"/>
      <c r="AV37" s="672"/>
      <c r="AW37" s="672"/>
      <c r="AX37" s="672"/>
      <c r="AY37" s="673"/>
      <c r="AZ37" s="640">
        <v>106076</v>
      </c>
      <c r="BA37" s="641"/>
      <c r="BB37" s="641"/>
      <c r="BC37" s="641"/>
      <c r="BD37" s="649"/>
      <c r="BE37" s="649"/>
      <c r="BF37" s="674"/>
      <c r="BG37" s="637" t="s">
        <v>319</v>
      </c>
      <c r="BH37" s="638"/>
      <c r="BI37" s="638"/>
      <c r="BJ37" s="638"/>
      <c r="BK37" s="638"/>
      <c r="BL37" s="638"/>
      <c r="BM37" s="638"/>
      <c r="BN37" s="638"/>
      <c r="BO37" s="638"/>
      <c r="BP37" s="638"/>
      <c r="BQ37" s="638"/>
      <c r="BR37" s="638"/>
      <c r="BS37" s="638"/>
      <c r="BT37" s="638"/>
      <c r="BU37" s="639"/>
      <c r="BV37" s="640">
        <v>7751</v>
      </c>
      <c r="BW37" s="641"/>
      <c r="BX37" s="641"/>
      <c r="BY37" s="641"/>
      <c r="BZ37" s="641"/>
      <c r="CA37" s="641"/>
      <c r="CB37" s="675"/>
      <c r="CD37" s="637" t="s">
        <v>320</v>
      </c>
      <c r="CE37" s="638"/>
      <c r="CF37" s="638"/>
      <c r="CG37" s="638"/>
      <c r="CH37" s="638"/>
      <c r="CI37" s="638"/>
      <c r="CJ37" s="638"/>
      <c r="CK37" s="638"/>
      <c r="CL37" s="638"/>
      <c r="CM37" s="638"/>
      <c r="CN37" s="638"/>
      <c r="CO37" s="638"/>
      <c r="CP37" s="638"/>
      <c r="CQ37" s="639"/>
      <c r="CR37" s="640">
        <v>79871</v>
      </c>
      <c r="CS37" s="649"/>
      <c r="CT37" s="649"/>
      <c r="CU37" s="649"/>
      <c r="CV37" s="649"/>
      <c r="CW37" s="649"/>
      <c r="CX37" s="649"/>
      <c r="CY37" s="650"/>
      <c r="CZ37" s="643">
        <v>3.3</v>
      </c>
      <c r="DA37" s="651"/>
      <c r="DB37" s="651"/>
      <c r="DC37" s="652"/>
      <c r="DD37" s="646">
        <v>69271</v>
      </c>
      <c r="DE37" s="649"/>
      <c r="DF37" s="649"/>
      <c r="DG37" s="649"/>
      <c r="DH37" s="649"/>
      <c r="DI37" s="649"/>
      <c r="DJ37" s="649"/>
      <c r="DK37" s="650"/>
      <c r="DL37" s="646">
        <v>69271</v>
      </c>
      <c r="DM37" s="649"/>
      <c r="DN37" s="649"/>
      <c r="DO37" s="649"/>
      <c r="DP37" s="649"/>
      <c r="DQ37" s="649"/>
      <c r="DR37" s="649"/>
      <c r="DS37" s="649"/>
      <c r="DT37" s="649"/>
      <c r="DU37" s="649"/>
      <c r="DV37" s="650"/>
      <c r="DW37" s="643">
        <v>4.5</v>
      </c>
      <c r="DX37" s="651"/>
      <c r="DY37" s="651"/>
      <c r="DZ37" s="651"/>
      <c r="EA37" s="651"/>
      <c r="EB37" s="651"/>
      <c r="EC37" s="665"/>
    </row>
    <row r="38" spans="2:133" ht="11.25" customHeight="1" x14ac:dyDescent="0.2">
      <c r="B38" s="637" t="s">
        <v>321</v>
      </c>
      <c r="C38" s="638"/>
      <c r="D38" s="638"/>
      <c r="E38" s="638"/>
      <c r="F38" s="638"/>
      <c r="G38" s="638"/>
      <c r="H38" s="638"/>
      <c r="I38" s="638"/>
      <c r="J38" s="638"/>
      <c r="K38" s="638"/>
      <c r="L38" s="638"/>
      <c r="M38" s="638"/>
      <c r="N38" s="638"/>
      <c r="O38" s="638"/>
      <c r="P38" s="638"/>
      <c r="Q38" s="639"/>
      <c r="R38" s="640">
        <v>206296</v>
      </c>
      <c r="S38" s="641"/>
      <c r="T38" s="641"/>
      <c r="U38" s="641"/>
      <c r="V38" s="641"/>
      <c r="W38" s="641"/>
      <c r="X38" s="641"/>
      <c r="Y38" s="642"/>
      <c r="Z38" s="676">
        <v>7.8</v>
      </c>
      <c r="AA38" s="676"/>
      <c r="AB38" s="676"/>
      <c r="AC38" s="676"/>
      <c r="AD38" s="677" t="s">
        <v>122</v>
      </c>
      <c r="AE38" s="677"/>
      <c r="AF38" s="677"/>
      <c r="AG38" s="677"/>
      <c r="AH38" s="677"/>
      <c r="AI38" s="677"/>
      <c r="AJ38" s="677"/>
      <c r="AK38" s="677"/>
      <c r="AL38" s="643" t="s">
        <v>122</v>
      </c>
      <c r="AM38" s="644"/>
      <c r="AN38" s="644"/>
      <c r="AO38" s="678"/>
      <c r="AQ38" s="671" t="s">
        <v>322</v>
      </c>
      <c r="AR38" s="672"/>
      <c r="AS38" s="672"/>
      <c r="AT38" s="672"/>
      <c r="AU38" s="672"/>
      <c r="AV38" s="672"/>
      <c r="AW38" s="672"/>
      <c r="AX38" s="672"/>
      <c r="AY38" s="673"/>
      <c r="AZ38" s="640">
        <v>46899</v>
      </c>
      <c r="BA38" s="641"/>
      <c r="BB38" s="641"/>
      <c r="BC38" s="641"/>
      <c r="BD38" s="649"/>
      <c r="BE38" s="649"/>
      <c r="BF38" s="674"/>
      <c r="BG38" s="637" t="s">
        <v>323</v>
      </c>
      <c r="BH38" s="638"/>
      <c r="BI38" s="638"/>
      <c r="BJ38" s="638"/>
      <c r="BK38" s="638"/>
      <c r="BL38" s="638"/>
      <c r="BM38" s="638"/>
      <c r="BN38" s="638"/>
      <c r="BO38" s="638"/>
      <c r="BP38" s="638"/>
      <c r="BQ38" s="638"/>
      <c r="BR38" s="638"/>
      <c r="BS38" s="638"/>
      <c r="BT38" s="638"/>
      <c r="BU38" s="639"/>
      <c r="BV38" s="640">
        <v>233</v>
      </c>
      <c r="BW38" s="641"/>
      <c r="BX38" s="641"/>
      <c r="BY38" s="641"/>
      <c r="BZ38" s="641"/>
      <c r="CA38" s="641"/>
      <c r="CB38" s="675"/>
      <c r="CD38" s="637" t="s">
        <v>324</v>
      </c>
      <c r="CE38" s="638"/>
      <c r="CF38" s="638"/>
      <c r="CG38" s="638"/>
      <c r="CH38" s="638"/>
      <c r="CI38" s="638"/>
      <c r="CJ38" s="638"/>
      <c r="CK38" s="638"/>
      <c r="CL38" s="638"/>
      <c r="CM38" s="638"/>
      <c r="CN38" s="638"/>
      <c r="CO38" s="638"/>
      <c r="CP38" s="638"/>
      <c r="CQ38" s="639"/>
      <c r="CR38" s="640">
        <v>109401</v>
      </c>
      <c r="CS38" s="641"/>
      <c r="CT38" s="641"/>
      <c r="CU38" s="641"/>
      <c r="CV38" s="641"/>
      <c r="CW38" s="641"/>
      <c r="CX38" s="641"/>
      <c r="CY38" s="642"/>
      <c r="CZ38" s="643">
        <v>4.5</v>
      </c>
      <c r="DA38" s="651"/>
      <c r="DB38" s="651"/>
      <c r="DC38" s="652"/>
      <c r="DD38" s="646">
        <v>73620</v>
      </c>
      <c r="DE38" s="641"/>
      <c r="DF38" s="641"/>
      <c r="DG38" s="641"/>
      <c r="DH38" s="641"/>
      <c r="DI38" s="641"/>
      <c r="DJ38" s="641"/>
      <c r="DK38" s="642"/>
      <c r="DL38" s="646">
        <v>60876</v>
      </c>
      <c r="DM38" s="641"/>
      <c r="DN38" s="641"/>
      <c r="DO38" s="641"/>
      <c r="DP38" s="641"/>
      <c r="DQ38" s="641"/>
      <c r="DR38" s="641"/>
      <c r="DS38" s="641"/>
      <c r="DT38" s="641"/>
      <c r="DU38" s="641"/>
      <c r="DV38" s="642"/>
      <c r="DW38" s="643">
        <v>4</v>
      </c>
      <c r="DX38" s="651"/>
      <c r="DY38" s="651"/>
      <c r="DZ38" s="651"/>
      <c r="EA38" s="651"/>
      <c r="EB38" s="651"/>
      <c r="EC38" s="665"/>
    </row>
    <row r="39" spans="2:133" ht="11.25" customHeight="1" x14ac:dyDescent="0.2">
      <c r="B39" s="637" t="s">
        <v>325</v>
      </c>
      <c r="C39" s="638"/>
      <c r="D39" s="638"/>
      <c r="E39" s="638"/>
      <c r="F39" s="638"/>
      <c r="G39" s="638"/>
      <c r="H39" s="638"/>
      <c r="I39" s="638"/>
      <c r="J39" s="638"/>
      <c r="K39" s="638"/>
      <c r="L39" s="638"/>
      <c r="M39" s="638"/>
      <c r="N39" s="638"/>
      <c r="O39" s="638"/>
      <c r="P39" s="638"/>
      <c r="Q39" s="639"/>
      <c r="R39" s="640" t="s">
        <v>122</v>
      </c>
      <c r="S39" s="641"/>
      <c r="T39" s="641"/>
      <c r="U39" s="641"/>
      <c r="V39" s="641"/>
      <c r="W39" s="641"/>
      <c r="X39" s="641"/>
      <c r="Y39" s="642"/>
      <c r="Z39" s="676" t="s">
        <v>122</v>
      </c>
      <c r="AA39" s="676"/>
      <c r="AB39" s="676"/>
      <c r="AC39" s="676"/>
      <c r="AD39" s="677" t="s">
        <v>122</v>
      </c>
      <c r="AE39" s="677"/>
      <c r="AF39" s="677"/>
      <c r="AG39" s="677"/>
      <c r="AH39" s="677"/>
      <c r="AI39" s="677"/>
      <c r="AJ39" s="677"/>
      <c r="AK39" s="677"/>
      <c r="AL39" s="643" t="s">
        <v>122</v>
      </c>
      <c r="AM39" s="644"/>
      <c r="AN39" s="644"/>
      <c r="AO39" s="678"/>
      <c r="AQ39" s="671" t="s">
        <v>326</v>
      </c>
      <c r="AR39" s="672"/>
      <c r="AS39" s="672"/>
      <c r="AT39" s="672"/>
      <c r="AU39" s="672"/>
      <c r="AV39" s="672"/>
      <c r="AW39" s="672"/>
      <c r="AX39" s="672"/>
      <c r="AY39" s="673"/>
      <c r="AZ39" s="640" t="s">
        <v>122</v>
      </c>
      <c r="BA39" s="641"/>
      <c r="BB39" s="641"/>
      <c r="BC39" s="641"/>
      <c r="BD39" s="649"/>
      <c r="BE39" s="649"/>
      <c r="BF39" s="674"/>
      <c r="BG39" s="637" t="s">
        <v>327</v>
      </c>
      <c r="BH39" s="638"/>
      <c r="BI39" s="638"/>
      <c r="BJ39" s="638"/>
      <c r="BK39" s="638"/>
      <c r="BL39" s="638"/>
      <c r="BM39" s="638"/>
      <c r="BN39" s="638"/>
      <c r="BO39" s="638"/>
      <c r="BP39" s="638"/>
      <c r="BQ39" s="638"/>
      <c r="BR39" s="638"/>
      <c r="BS39" s="638"/>
      <c r="BT39" s="638"/>
      <c r="BU39" s="639"/>
      <c r="BV39" s="640">
        <v>354</v>
      </c>
      <c r="BW39" s="641"/>
      <c r="BX39" s="641"/>
      <c r="BY39" s="641"/>
      <c r="BZ39" s="641"/>
      <c r="CA39" s="641"/>
      <c r="CB39" s="675"/>
      <c r="CD39" s="637" t="s">
        <v>328</v>
      </c>
      <c r="CE39" s="638"/>
      <c r="CF39" s="638"/>
      <c r="CG39" s="638"/>
      <c r="CH39" s="638"/>
      <c r="CI39" s="638"/>
      <c r="CJ39" s="638"/>
      <c r="CK39" s="638"/>
      <c r="CL39" s="638"/>
      <c r="CM39" s="638"/>
      <c r="CN39" s="638"/>
      <c r="CO39" s="638"/>
      <c r="CP39" s="638"/>
      <c r="CQ39" s="639"/>
      <c r="CR39" s="640">
        <v>7552</v>
      </c>
      <c r="CS39" s="649"/>
      <c r="CT39" s="649"/>
      <c r="CU39" s="649"/>
      <c r="CV39" s="649"/>
      <c r="CW39" s="649"/>
      <c r="CX39" s="649"/>
      <c r="CY39" s="650"/>
      <c r="CZ39" s="643">
        <v>0.3</v>
      </c>
      <c r="DA39" s="651"/>
      <c r="DB39" s="651"/>
      <c r="DC39" s="652"/>
      <c r="DD39" s="646">
        <v>100</v>
      </c>
      <c r="DE39" s="649"/>
      <c r="DF39" s="649"/>
      <c r="DG39" s="649"/>
      <c r="DH39" s="649"/>
      <c r="DI39" s="649"/>
      <c r="DJ39" s="649"/>
      <c r="DK39" s="650"/>
      <c r="DL39" s="646" t="s">
        <v>122</v>
      </c>
      <c r="DM39" s="649"/>
      <c r="DN39" s="649"/>
      <c r="DO39" s="649"/>
      <c r="DP39" s="649"/>
      <c r="DQ39" s="649"/>
      <c r="DR39" s="649"/>
      <c r="DS39" s="649"/>
      <c r="DT39" s="649"/>
      <c r="DU39" s="649"/>
      <c r="DV39" s="650"/>
      <c r="DW39" s="643" t="s">
        <v>122</v>
      </c>
      <c r="DX39" s="651"/>
      <c r="DY39" s="651"/>
      <c r="DZ39" s="651"/>
      <c r="EA39" s="651"/>
      <c r="EB39" s="651"/>
      <c r="EC39" s="665"/>
    </row>
    <row r="40" spans="2:133" ht="11.25" customHeight="1" x14ac:dyDescent="0.2">
      <c r="B40" s="637" t="s">
        <v>329</v>
      </c>
      <c r="C40" s="638"/>
      <c r="D40" s="638"/>
      <c r="E40" s="638"/>
      <c r="F40" s="638"/>
      <c r="G40" s="638"/>
      <c r="H40" s="638"/>
      <c r="I40" s="638"/>
      <c r="J40" s="638"/>
      <c r="K40" s="638"/>
      <c r="L40" s="638"/>
      <c r="M40" s="638"/>
      <c r="N40" s="638"/>
      <c r="O40" s="638"/>
      <c r="P40" s="638"/>
      <c r="Q40" s="639"/>
      <c r="R40" s="640">
        <v>5096</v>
      </c>
      <c r="S40" s="641"/>
      <c r="T40" s="641"/>
      <c r="U40" s="641"/>
      <c r="V40" s="641"/>
      <c r="W40" s="641"/>
      <c r="X40" s="641"/>
      <c r="Y40" s="642"/>
      <c r="Z40" s="676">
        <v>0.2</v>
      </c>
      <c r="AA40" s="676"/>
      <c r="AB40" s="676"/>
      <c r="AC40" s="676"/>
      <c r="AD40" s="677" t="s">
        <v>122</v>
      </c>
      <c r="AE40" s="677"/>
      <c r="AF40" s="677"/>
      <c r="AG40" s="677"/>
      <c r="AH40" s="677"/>
      <c r="AI40" s="677"/>
      <c r="AJ40" s="677"/>
      <c r="AK40" s="677"/>
      <c r="AL40" s="643" t="s">
        <v>122</v>
      </c>
      <c r="AM40" s="644"/>
      <c r="AN40" s="644"/>
      <c r="AO40" s="678"/>
      <c r="AQ40" s="671" t="s">
        <v>330</v>
      </c>
      <c r="AR40" s="672"/>
      <c r="AS40" s="672"/>
      <c r="AT40" s="672"/>
      <c r="AU40" s="672"/>
      <c r="AV40" s="672"/>
      <c r="AW40" s="672"/>
      <c r="AX40" s="672"/>
      <c r="AY40" s="673"/>
      <c r="AZ40" s="640" t="s">
        <v>122</v>
      </c>
      <c r="BA40" s="641"/>
      <c r="BB40" s="641"/>
      <c r="BC40" s="641"/>
      <c r="BD40" s="649"/>
      <c r="BE40" s="649"/>
      <c r="BF40" s="674"/>
      <c r="BG40" s="679" t="s">
        <v>331</v>
      </c>
      <c r="BH40" s="680"/>
      <c r="BI40" s="680"/>
      <c r="BJ40" s="680"/>
      <c r="BK40" s="680"/>
      <c r="BL40" s="214"/>
      <c r="BM40" s="638" t="s">
        <v>332</v>
      </c>
      <c r="BN40" s="638"/>
      <c r="BO40" s="638"/>
      <c r="BP40" s="638"/>
      <c r="BQ40" s="638"/>
      <c r="BR40" s="638"/>
      <c r="BS40" s="638"/>
      <c r="BT40" s="638"/>
      <c r="BU40" s="639"/>
      <c r="BV40" s="640">
        <v>95</v>
      </c>
      <c r="BW40" s="641"/>
      <c r="BX40" s="641"/>
      <c r="BY40" s="641"/>
      <c r="BZ40" s="641"/>
      <c r="CA40" s="641"/>
      <c r="CB40" s="675"/>
      <c r="CD40" s="637" t="s">
        <v>333</v>
      </c>
      <c r="CE40" s="638"/>
      <c r="CF40" s="638"/>
      <c r="CG40" s="638"/>
      <c r="CH40" s="638"/>
      <c r="CI40" s="638"/>
      <c r="CJ40" s="638"/>
      <c r="CK40" s="638"/>
      <c r="CL40" s="638"/>
      <c r="CM40" s="638"/>
      <c r="CN40" s="638"/>
      <c r="CO40" s="638"/>
      <c r="CP40" s="638"/>
      <c r="CQ40" s="639"/>
      <c r="CR40" s="640">
        <v>1560</v>
      </c>
      <c r="CS40" s="641"/>
      <c r="CT40" s="641"/>
      <c r="CU40" s="641"/>
      <c r="CV40" s="641"/>
      <c r="CW40" s="641"/>
      <c r="CX40" s="641"/>
      <c r="CY40" s="642"/>
      <c r="CZ40" s="643">
        <v>0.1</v>
      </c>
      <c r="DA40" s="651"/>
      <c r="DB40" s="651"/>
      <c r="DC40" s="652"/>
      <c r="DD40" s="646">
        <v>1560</v>
      </c>
      <c r="DE40" s="641"/>
      <c r="DF40" s="641"/>
      <c r="DG40" s="641"/>
      <c r="DH40" s="641"/>
      <c r="DI40" s="641"/>
      <c r="DJ40" s="641"/>
      <c r="DK40" s="642"/>
      <c r="DL40" s="646">
        <v>1560</v>
      </c>
      <c r="DM40" s="641"/>
      <c r="DN40" s="641"/>
      <c r="DO40" s="641"/>
      <c r="DP40" s="641"/>
      <c r="DQ40" s="641"/>
      <c r="DR40" s="641"/>
      <c r="DS40" s="641"/>
      <c r="DT40" s="641"/>
      <c r="DU40" s="641"/>
      <c r="DV40" s="642"/>
      <c r="DW40" s="643">
        <v>0.1</v>
      </c>
      <c r="DX40" s="651"/>
      <c r="DY40" s="651"/>
      <c r="DZ40" s="651"/>
      <c r="EA40" s="651"/>
      <c r="EB40" s="651"/>
      <c r="EC40" s="665"/>
    </row>
    <row r="41" spans="2:133" ht="11.25" customHeight="1" x14ac:dyDescent="0.2">
      <c r="B41" s="621" t="s">
        <v>334</v>
      </c>
      <c r="C41" s="622"/>
      <c r="D41" s="622"/>
      <c r="E41" s="622"/>
      <c r="F41" s="622"/>
      <c r="G41" s="622"/>
      <c r="H41" s="622"/>
      <c r="I41" s="622"/>
      <c r="J41" s="622"/>
      <c r="K41" s="622"/>
      <c r="L41" s="622"/>
      <c r="M41" s="622"/>
      <c r="N41" s="622"/>
      <c r="O41" s="622"/>
      <c r="P41" s="622"/>
      <c r="Q41" s="623"/>
      <c r="R41" s="624">
        <v>2642536</v>
      </c>
      <c r="S41" s="662"/>
      <c r="T41" s="662"/>
      <c r="U41" s="662"/>
      <c r="V41" s="662"/>
      <c r="W41" s="662"/>
      <c r="X41" s="662"/>
      <c r="Y41" s="666"/>
      <c r="Z41" s="667">
        <v>100</v>
      </c>
      <c r="AA41" s="667"/>
      <c r="AB41" s="667"/>
      <c r="AC41" s="667"/>
      <c r="AD41" s="668">
        <v>1521140</v>
      </c>
      <c r="AE41" s="668"/>
      <c r="AF41" s="668"/>
      <c r="AG41" s="668"/>
      <c r="AH41" s="668"/>
      <c r="AI41" s="668"/>
      <c r="AJ41" s="668"/>
      <c r="AK41" s="668"/>
      <c r="AL41" s="627">
        <v>100</v>
      </c>
      <c r="AM41" s="669"/>
      <c r="AN41" s="669"/>
      <c r="AO41" s="670"/>
      <c r="AQ41" s="671" t="s">
        <v>335</v>
      </c>
      <c r="AR41" s="672"/>
      <c r="AS41" s="672"/>
      <c r="AT41" s="672"/>
      <c r="AU41" s="672"/>
      <c r="AV41" s="672"/>
      <c r="AW41" s="672"/>
      <c r="AX41" s="672"/>
      <c r="AY41" s="673"/>
      <c r="AZ41" s="640">
        <v>46643</v>
      </c>
      <c r="BA41" s="641"/>
      <c r="BB41" s="641"/>
      <c r="BC41" s="641"/>
      <c r="BD41" s="649"/>
      <c r="BE41" s="649"/>
      <c r="BF41" s="674"/>
      <c r="BG41" s="679"/>
      <c r="BH41" s="680"/>
      <c r="BI41" s="680"/>
      <c r="BJ41" s="680"/>
      <c r="BK41" s="680"/>
      <c r="BL41" s="214"/>
      <c r="BM41" s="638" t="s">
        <v>336</v>
      </c>
      <c r="BN41" s="638"/>
      <c r="BO41" s="638"/>
      <c r="BP41" s="638"/>
      <c r="BQ41" s="638"/>
      <c r="BR41" s="638"/>
      <c r="BS41" s="638"/>
      <c r="BT41" s="638"/>
      <c r="BU41" s="639"/>
      <c r="BV41" s="640" t="s">
        <v>122</v>
      </c>
      <c r="BW41" s="641"/>
      <c r="BX41" s="641"/>
      <c r="BY41" s="641"/>
      <c r="BZ41" s="641"/>
      <c r="CA41" s="641"/>
      <c r="CB41" s="675"/>
      <c r="CD41" s="637" t="s">
        <v>337</v>
      </c>
      <c r="CE41" s="638"/>
      <c r="CF41" s="638"/>
      <c r="CG41" s="638"/>
      <c r="CH41" s="638"/>
      <c r="CI41" s="638"/>
      <c r="CJ41" s="638"/>
      <c r="CK41" s="638"/>
      <c r="CL41" s="638"/>
      <c r="CM41" s="638"/>
      <c r="CN41" s="638"/>
      <c r="CO41" s="638"/>
      <c r="CP41" s="638"/>
      <c r="CQ41" s="639"/>
      <c r="CR41" s="640" t="s">
        <v>122</v>
      </c>
      <c r="CS41" s="649"/>
      <c r="CT41" s="649"/>
      <c r="CU41" s="649"/>
      <c r="CV41" s="649"/>
      <c r="CW41" s="649"/>
      <c r="CX41" s="649"/>
      <c r="CY41" s="650"/>
      <c r="CZ41" s="643" t="s">
        <v>122</v>
      </c>
      <c r="DA41" s="651"/>
      <c r="DB41" s="651"/>
      <c r="DC41" s="652"/>
      <c r="DD41" s="646" t="s">
        <v>122</v>
      </c>
      <c r="DE41" s="649"/>
      <c r="DF41" s="649"/>
      <c r="DG41" s="649"/>
      <c r="DH41" s="649"/>
      <c r="DI41" s="649"/>
      <c r="DJ41" s="649"/>
      <c r="DK41" s="650"/>
      <c r="DL41" s="618"/>
      <c r="DM41" s="619"/>
      <c r="DN41" s="619"/>
      <c r="DO41" s="619"/>
      <c r="DP41" s="619"/>
      <c r="DQ41" s="619"/>
      <c r="DR41" s="619"/>
      <c r="DS41" s="619"/>
      <c r="DT41" s="619"/>
      <c r="DU41" s="619"/>
      <c r="DV41" s="620"/>
      <c r="DW41" s="615"/>
      <c r="DX41" s="616"/>
      <c r="DY41" s="616"/>
      <c r="DZ41" s="616"/>
      <c r="EA41" s="616"/>
      <c r="EB41" s="616"/>
      <c r="EC41" s="617"/>
    </row>
    <row r="42" spans="2:133" ht="11.25" customHeight="1" x14ac:dyDescent="0.2">
      <c r="AQ42" s="659" t="s">
        <v>338</v>
      </c>
      <c r="AR42" s="660"/>
      <c r="AS42" s="660"/>
      <c r="AT42" s="660"/>
      <c r="AU42" s="660"/>
      <c r="AV42" s="660"/>
      <c r="AW42" s="660"/>
      <c r="AX42" s="660"/>
      <c r="AY42" s="661"/>
      <c r="AZ42" s="624">
        <v>62758</v>
      </c>
      <c r="BA42" s="662"/>
      <c r="BB42" s="662"/>
      <c r="BC42" s="662"/>
      <c r="BD42" s="625"/>
      <c r="BE42" s="625"/>
      <c r="BF42" s="663"/>
      <c r="BG42" s="681"/>
      <c r="BH42" s="682"/>
      <c r="BI42" s="682"/>
      <c r="BJ42" s="682"/>
      <c r="BK42" s="682"/>
      <c r="BL42" s="215"/>
      <c r="BM42" s="622" t="s">
        <v>339</v>
      </c>
      <c r="BN42" s="622"/>
      <c r="BO42" s="622"/>
      <c r="BP42" s="622"/>
      <c r="BQ42" s="622"/>
      <c r="BR42" s="622"/>
      <c r="BS42" s="622"/>
      <c r="BT42" s="622"/>
      <c r="BU42" s="623"/>
      <c r="BV42" s="624">
        <v>405</v>
      </c>
      <c r="BW42" s="662"/>
      <c r="BX42" s="662"/>
      <c r="BY42" s="662"/>
      <c r="BZ42" s="662"/>
      <c r="CA42" s="662"/>
      <c r="CB42" s="664"/>
      <c r="CD42" s="637" t="s">
        <v>340</v>
      </c>
      <c r="CE42" s="638"/>
      <c r="CF42" s="638"/>
      <c r="CG42" s="638"/>
      <c r="CH42" s="638"/>
      <c r="CI42" s="638"/>
      <c r="CJ42" s="638"/>
      <c r="CK42" s="638"/>
      <c r="CL42" s="638"/>
      <c r="CM42" s="638"/>
      <c r="CN42" s="638"/>
      <c r="CO42" s="638"/>
      <c r="CP42" s="638"/>
      <c r="CQ42" s="639"/>
      <c r="CR42" s="640">
        <v>513563</v>
      </c>
      <c r="CS42" s="649"/>
      <c r="CT42" s="649"/>
      <c r="CU42" s="649"/>
      <c r="CV42" s="649"/>
      <c r="CW42" s="649"/>
      <c r="CX42" s="649"/>
      <c r="CY42" s="650"/>
      <c r="CZ42" s="643">
        <v>21.1</v>
      </c>
      <c r="DA42" s="651"/>
      <c r="DB42" s="651"/>
      <c r="DC42" s="652"/>
      <c r="DD42" s="646">
        <v>329735</v>
      </c>
      <c r="DE42" s="649"/>
      <c r="DF42" s="649"/>
      <c r="DG42" s="649"/>
      <c r="DH42" s="649"/>
      <c r="DI42" s="649"/>
      <c r="DJ42" s="649"/>
      <c r="DK42" s="650"/>
      <c r="DL42" s="618"/>
      <c r="DM42" s="619"/>
      <c r="DN42" s="619"/>
      <c r="DO42" s="619"/>
      <c r="DP42" s="619"/>
      <c r="DQ42" s="619"/>
      <c r="DR42" s="619"/>
      <c r="DS42" s="619"/>
      <c r="DT42" s="619"/>
      <c r="DU42" s="619"/>
      <c r="DV42" s="620"/>
      <c r="DW42" s="615"/>
      <c r="DX42" s="616"/>
      <c r="DY42" s="616"/>
      <c r="DZ42" s="616"/>
      <c r="EA42" s="616"/>
      <c r="EB42" s="616"/>
      <c r="EC42" s="617"/>
    </row>
    <row r="43" spans="2:133" ht="11.25" customHeight="1" x14ac:dyDescent="0.2">
      <c r="B43" s="208" t="s">
        <v>341</v>
      </c>
      <c r="CD43" s="637" t="s">
        <v>342</v>
      </c>
      <c r="CE43" s="638"/>
      <c r="CF43" s="638"/>
      <c r="CG43" s="638"/>
      <c r="CH43" s="638"/>
      <c r="CI43" s="638"/>
      <c r="CJ43" s="638"/>
      <c r="CK43" s="638"/>
      <c r="CL43" s="638"/>
      <c r="CM43" s="638"/>
      <c r="CN43" s="638"/>
      <c r="CO43" s="638"/>
      <c r="CP43" s="638"/>
      <c r="CQ43" s="639"/>
      <c r="CR43" s="640">
        <v>52625</v>
      </c>
      <c r="CS43" s="649"/>
      <c r="CT43" s="649"/>
      <c r="CU43" s="649"/>
      <c r="CV43" s="649"/>
      <c r="CW43" s="649"/>
      <c r="CX43" s="649"/>
      <c r="CY43" s="650"/>
      <c r="CZ43" s="643">
        <v>2.2000000000000002</v>
      </c>
      <c r="DA43" s="651"/>
      <c r="DB43" s="651"/>
      <c r="DC43" s="652"/>
      <c r="DD43" s="646">
        <v>52625</v>
      </c>
      <c r="DE43" s="649"/>
      <c r="DF43" s="649"/>
      <c r="DG43" s="649"/>
      <c r="DH43" s="649"/>
      <c r="DI43" s="649"/>
      <c r="DJ43" s="649"/>
      <c r="DK43" s="650"/>
      <c r="DL43" s="618"/>
      <c r="DM43" s="619"/>
      <c r="DN43" s="619"/>
      <c r="DO43" s="619"/>
      <c r="DP43" s="619"/>
      <c r="DQ43" s="619"/>
      <c r="DR43" s="619"/>
      <c r="DS43" s="619"/>
      <c r="DT43" s="619"/>
      <c r="DU43" s="619"/>
      <c r="DV43" s="620"/>
      <c r="DW43" s="615"/>
      <c r="DX43" s="616"/>
      <c r="DY43" s="616"/>
      <c r="DZ43" s="616"/>
      <c r="EA43" s="616"/>
      <c r="EB43" s="616"/>
      <c r="EC43" s="617"/>
    </row>
    <row r="44" spans="2:133" ht="11.25" customHeight="1" x14ac:dyDescent="0.2">
      <c r="B44" s="647" t="s">
        <v>343</v>
      </c>
      <c r="C44" s="647"/>
      <c r="D44" s="647"/>
      <c r="E44" s="647"/>
      <c r="F44" s="647"/>
      <c r="G44" s="647"/>
      <c r="H44" s="647"/>
      <c r="I44" s="647"/>
      <c r="J44" s="647"/>
      <c r="K44" s="647"/>
      <c r="L44" s="647"/>
      <c r="M44" s="647"/>
      <c r="N44" s="647"/>
      <c r="O44" s="647"/>
      <c r="P44" s="647"/>
      <c r="Q44" s="647"/>
      <c r="R44" s="647"/>
      <c r="S44" s="647"/>
      <c r="T44" s="647"/>
      <c r="U44" s="647"/>
      <c r="V44" s="647"/>
      <c r="W44" s="647"/>
      <c r="X44" s="647"/>
      <c r="Y44" s="647"/>
      <c r="Z44" s="647"/>
      <c r="AA44" s="647"/>
      <c r="AB44" s="647"/>
      <c r="AC44" s="647"/>
      <c r="AD44" s="647"/>
      <c r="AE44" s="647"/>
      <c r="AF44" s="647"/>
      <c r="AG44" s="647"/>
      <c r="AH44" s="647"/>
      <c r="AI44" s="647"/>
      <c r="AJ44" s="647"/>
      <c r="AK44" s="647"/>
      <c r="AL44" s="647"/>
      <c r="AM44" s="647"/>
      <c r="AN44" s="647"/>
      <c r="AO44" s="647"/>
      <c r="AP44" s="647"/>
      <c r="AQ44" s="647"/>
      <c r="AR44" s="647"/>
      <c r="AS44" s="647"/>
      <c r="AT44" s="647"/>
      <c r="AU44" s="647"/>
      <c r="AV44" s="647"/>
      <c r="AW44" s="647"/>
      <c r="AX44" s="647"/>
      <c r="AY44" s="647"/>
      <c r="AZ44" s="647"/>
      <c r="BA44" s="647"/>
      <c r="BB44" s="647"/>
      <c r="BC44" s="647"/>
      <c r="BD44" s="647"/>
      <c r="BE44" s="647"/>
      <c r="BF44" s="647"/>
      <c r="BG44" s="647"/>
      <c r="BH44" s="647"/>
      <c r="BI44" s="647"/>
      <c r="BJ44" s="647"/>
      <c r="BK44" s="647"/>
      <c r="BL44" s="647"/>
      <c r="BM44" s="647"/>
      <c r="BN44" s="647"/>
      <c r="BO44" s="647"/>
      <c r="BP44" s="647"/>
      <c r="BQ44" s="647"/>
      <c r="BR44" s="647"/>
      <c r="BS44" s="647"/>
      <c r="BT44" s="647"/>
      <c r="BU44" s="647"/>
      <c r="BV44" s="647"/>
      <c r="BW44" s="647"/>
      <c r="BX44" s="647"/>
      <c r="BY44" s="647"/>
      <c r="BZ44" s="647"/>
      <c r="CA44" s="647"/>
      <c r="CB44" s="647"/>
      <c r="CC44" s="648"/>
      <c r="CD44" s="653" t="s">
        <v>291</v>
      </c>
      <c r="CE44" s="654"/>
      <c r="CF44" s="637" t="s">
        <v>344</v>
      </c>
      <c r="CG44" s="638"/>
      <c r="CH44" s="638"/>
      <c r="CI44" s="638"/>
      <c r="CJ44" s="638"/>
      <c r="CK44" s="638"/>
      <c r="CL44" s="638"/>
      <c r="CM44" s="638"/>
      <c r="CN44" s="638"/>
      <c r="CO44" s="638"/>
      <c r="CP44" s="638"/>
      <c r="CQ44" s="639"/>
      <c r="CR44" s="640">
        <v>509522</v>
      </c>
      <c r="CS44" s="641"/>
      <c r="CT44" s="641"/>
      <c r="CU44" s="641"/>
      <c r="CV44" s="641"/>
      <c r="CW44" s="641"/>
      <c r="CX44" s="641"/>
      <c r="CY44" s="642"/>
      <c r="CZ44" s="643">
        <v>20.9</v>
      </c>
      <c r="DA44" s="644"/>
      <c r="DB44" s="644"/>
      <c r="DC44" s="645"/>
      <c r="DD44" s="646">
        <v>325694</v>
      </c>
      <c r="DE44" s="641"/>
      <c r="DF44" s="641"/>
      <c r="DG44" s="641"/>
      <c r="DH44" s="641"/>
      <c r="DI44" s="641"/>
      <c r="DJ44" s="641"/>
      <c r="DK44" s="642"/>
      <c r="DL44" s="618"/>
      <c r="DM44" s="619"/>
      <c r="DN44" s="619"/>
      <c r="DO44" s="619"/>
      <c r="DP44" s="619"/>
      <c r="DQ44" s="619"/>
      <c r="DR44" s="619"/>
      <c r="DS44" s="619"/>
      <c r="DT44" s="619"/>
      <c r="DU44" s="619"/>
      <c r="DV44" s="620"/>
      <c r="DW44" s="615"/>
      <c r="DX44" s="616"/>
      <c r="DY44" s="616"/>
      <c r="DZ44" s="616"/>
      <c r="EA44" s="616"/>
      <c r="EB44" s="616"/>
      <c r="EC44" s="617"/>
    </row>
    <row r="45" spans="2:133" ht="11.25" customHeight="1" x14ac:dyDescent="0.2">
      <c r="B45" s="647" t="s">
        <v>345</v>
      </c>
      <c r="C45" s="647"/>
      <c r="D45" s="647"/>
      <c r="E45" s="647"/>
      <c r="F45" s="647"/>
      <c r="G45" s="647"/>
      <c r="H45" s="647"/>
      <c r="I45" s="647"/>
      <c r="J45" s="647"/>
      <c r="K45" s="647"/>
      <c r="L45" s="647"/>
      <c r="M45" s="647"/>
      <c r="N45" s="647"/>
      <c r="O45" s="647"/>
      <c r="P45" s="647"/>
      <c r="Q45" s="647"/>
      <c r="R45" s="647"/>
      <c r="S45" s="647"/>
      <c r="T45" s="647"/>
      <c r="U45" s="647"/>
      <c r="V45" s="647"/>
      <c r="W45" s="647"/>
      <c r="X45" s="647"/>
      <c r="Y45" s="647"/>
      <c r="Z45" s="647"/>
      <c r="AA45" s="647"/>
      <c r="AB45" s="647"/>
      <c r="AC45" s="647"/>
      <c r="AD45" s="647"/>
      <c r="AE45" s="647"/>
      <c r="AF45" s="647"/>
      <c r="AG45" s="647"/>
      <c r="AH45" s="647"/>
      <c r="AI45" s="647"/>
      <c r="AJ45" s="647"/>
      <c r="AK45" s="647"/>
      <c r="AL45" s="647"/>
      <c r="AM45" s="647"/>
      <c r="AN45" s="647"/>
      <c r="AO45" s="647"/>
      <c r="AP45" s="647"/>
      <c r="AQ45" s="647"/>
      <c r="AR45" s="647"/>
      <c r="AS45" s="647"/>
      <c r="AT45" s="647"/>
      <c r="AU45" s="647"/>
      <c r="AV45" s="647"/>
      <c r="AW45" s="647"/>
      <c r="AX45" s="647"/>
      <c r="AY45" s="647"/>
      <c r="AZ45" s="647"/>
      <c r="BA45" s="647"/>
      <c r="BB45" s="647"/>
      <c r="BC45" s="647"/>
      <c r="BD45" s="647"/>
      <c r="BE45" s="647"/>
      <c r="BF45" s="647"/>
      <c r="BG45" s="647"/>
      <c r="BH45" s="647"/>
      <c r="BI45" s="647"/>
      <c r="BJ45" s="647"/>
      <c r="BK45" s="647"/>
      <c r="BL45" s="647"/>
      <c r="BM45" s="647"/>
      <c r="BN45" s="647"/>
      <c r="BO45" s="647"/>
      <c r="BP45" s="647"/>
      <c r="BQ45" s="647"/>
      <c r="BR45" s="647"/>
      <c r="BS45" s="647"/>
      <c r="BT45" s="647"/>
      <c r="BU45" s="647"/>
      <c r="BV45" s="647"/>
      <c r="BW45" s="647"/>
      <c r="BX45" s="647"/>
      <c r="BY45" s="647"/>
      <c r="BZ45" s="647"/>
      <c r="CA45" s="647"/>
      <c r="CB45" s="647"/>
      <c r="CC45" s="648"/>
      <c r="CD45" s="655"/>
      <c r="CE45" s="656"/>
      <c r="CF45" s="637" t="s">
        <v>346</v>
      </c>
      <c r="CG45" s="638"/>
      <c r="CH45" s="638"/>
      <c r="CI45" s="638"/>
      <c r="CJ45" s="638"/>
      <c r="CK45" s="638"/>
      <c r="CL45" s="638"/>
      <c r="CM45" s="638"/>
      <c r="CN45" s="638"/>
      <c r="CO45" s="638"/>
      <c r="CP45" s="638"/>
      <c r="CQ45" s="639"/>
      <c r="CR45" s="640">
        <v>252092</v>
      </c>
      <c r="CS45" s="649"/>
      <c r="CT45" s="649"/>
      <c r="CU45" s="649"/>
      <c r="CV45" s="649"/>
      <c r="CW45" s="649"/>
      <c r="CX45" s="649"/>
      <c r="CY45" s="650"/>
      <c r="CZ45" s="643">
        <v>10.3</v>
      </c>
      <c r="DA45" s="651"/>
      <c r="DB45" s="651"/>
      <c r="DC45" s="652"/>
      <c r="DD45" s="646">
        <v>93258</v>
      </c>
      <c r="DE45" s="649"/>
      <c r="DF45" s="649"/>
      <c r="DG45" s="649"/>
      <c r="DH45" s="649"/>
      <c r="DI45" s="649"/>
      <c r="DJ45" s="649"/>
      <c r="DK45" s="650"/>
      <c r="DL45" s="618"/>
      <c r="DM45" s="619"/>
      <c r="DN45" s="619"/>
      <c r="DO45" s="619"/>
      <c r="DP45" s="619"/>
      <c r="DQ45" s="619"/>
      <c r="DR45" s="619"/>
      <c r="DS45" s="619"/>
      <c r="DT45" s="619"/>
      <c r="DU45" s="619"/>
      <c r="DV45" s="620"/>
      <c r="DW45" s="615"/>
      <c r="DX45" s="616"/>
      <c r="DY45" s="616"/>
      <c r="DZ45" s="616"/>
      <c r="EA45" s="616"/>
      <c r="EB45" s="616"/>
      <c r="EC45" s="617"/>
    </row>
    <row r="46" spans="2:133" ht="11.25" customHeight="1" x14ac:dyDescent="0.2">
      <c r="B46" s="219"/>
      <c r="CD46" s="655"/>
      <c r="CE46" s="656"/>
      <c r="CF46" s="637" t="s">
        <v>347</v>
      </c>
      <c r="CG46" s="638"/>
      <c r="CH46" s="638"/>
      <c r="CI46" s="638"/>
      <c r="CJ46" s="638"/>
      <c r="CK46" s="638"/>
      <c r="CL46" s="638"/>
      <c r="CM46" s="638"/>
      <c r="CN46" s="638"/>
      <c r="CO46" s="638"/>
      <c r="CP46" s="638"/>
      <c r="CQ46" s="639"/>
      <c r="CR46" s="640">
        <v>255930</v>
      </c>
      <c r="CS46" s="641"/>
      <c r="CT46" s="641"/>
      <c r="CU46" s="641"/>
      <c r="CV46" s="641"/>
      <c r="CW46" s="641"/>
      <c r="CX46" s="641"/>
      <c r="CY46" s="642"/>
      <c r="CZ46" s="643">
        <v>10.5</v>
      </c>
      <c r="DA46" s="644"/>
      <c r="DB46" s="644"/>
      <c r="DC46" s="645"/>
      <c r="DD46" s="646">
        <v>230936</v>
      </c>
      <c r="DE46" s="641"/>
      <c r="DF46" s="641"/>
      <c r="DG46" s="641"/>
      <c r="DH46" s="641"/>
      <c r="DI46" s="641"/>
      <c r="DJ46" s="641"/>
      <c r="DK46" s="642"/>
      <c r="DL46" s="618"/>
      <c r="DM46" s="619"/>
      <c r="DN46" s="619"/>
      <c r="DO46" s="619"/>
      <c r="DP46" s="619"/>
      <c r="DQ46" s="619"/>
      <c r="DR46" s="619"/>
      <c r="DS46" s="619"/>
      <c r="DT46" s="619"/>
      <c r="DU46" s="619"/>
      <c r="DV46" s="620"/>
      <c r="DW46" s="615"/>
      <c r="DX46" s="616"/>
      <c r="DY46" s="616"/>
      <c r="DZ46" s="616"/>
      <c r="EA46" s="616"/>
      <c r="EB46" s="616"/>
      <c r="EC46" s="617"/>
    </row>
    <row r="47" spans="2:133" ht="11.25" customHeight="1" x14ac:dyDescent="0.2">
      <c r="B47" s="219"/>
      <c r="CD47" s="655"/>
      <c r="CE47" s="656"/>
      <c r="CF47" s="637" t="s">
        <v>348</v>
      </c>
      <c r="CG47" s="638"/>
      <c r="CH47" s="638"/>
      <c r="CI47" s="638"/>
      <c r="CJ47" s="638"/>
      <c r="CK47" s="638"/>
      <c r="CL47" s="638"/>
      <c r="CM47" s="638"/>
      <c r="CN47" s="638"/>
      <c r="CO47" s="638"/>
      <c r="CP47" s="638"/>
      <c r="CQ47" s="639"/>
      <c r="CR47" s="640">
        <v>4041</v>
      </c>
      <c r="CS47" s="649"/>
      <c r="CT47" s="649"/>
      <c r="CU47" s="649"/>
      <c r="CV47" s="649"/>
      <c r="CW47" s="649"/>
      <c r="CX47" s="649"/>
      <c r="CY47" s="650"/>
      <c r="CZ47" s="643">
        <v>0.2</v>
      </c>
      <c r="DA47" s="651"/>
      <c r="DB47" s="651"/>
      <c r="DC47" s="652"/>
      <c r="DD47" s="646">
        <v>4041</v>
      </c>
      <c r="DE47" s="649"/>
      <c r="DF47" s="649"/>
      <c r="DG47" s="649"/>
      <c r="DH47" s="649"/>
      <c r="DI47" s="649"/>
      <c r="DJ47" s="649"/>
      <c r="DK47" s="650"/>
      <c r="DL47" s="618"/>
      <c r="DM47" s="619"/>
      <c r="DN47" s="619"/>
      <c r="DO47" s="619"/>
      <c r="DP47" s="619"/>
      <c r="DQ47" s="619"/>
      <c r="DR47" s="619"/>
      <c r="DS47" s="619"/>
      <c r="DT47" s="619"/>
      <c r="DU47" s="619"/>
      <c r="DV47" s="620"/>
      <c r="DW47" s="615"/>
      <c r="DX47" s="616"/>
      <c r="DY47" s="616"/>
      <c r="DZ47" s="616"/>
      <c r="EA47" s="616"/>
      <c r="EB47" s="616"/>
      <c r="EC47" s="617"/>
    </row>
    <row r="48" spans="2:133" ht="10.8" x14ac:dyDescent="0.2">
      <c r="B48" s="219"/>
      <c r="CD48" s="657"/>
      <c r="CE48" s="658"/>
      <c r="CF48" s="637" t="s">
        <v>349</v>
      </c>
      <c r="CG48" s="638"/>
      <c r="CH48" s="638"/>
      <c r="CI48" s="638"/>
      <c r="CJ48" s="638"/>
      <c r="CK48" s="638"/>
      <c r="CL48" s="638"/>
      <c r="CM48" s="638"/>
      <c r="CN48" s="638"/>
      <c r="CO48" s="638"/>
      <c r="CP48" s="638"/>
      <c r="CQ48" s="639"/>
      <c r="CR48" s="640" t="s">
        <v>122</v>
      </c>
      <c r="CS48" s="641"/>
      <c r="CT48" s="641"/>
      <c r="CU48" s="641"/>
      <c r="CV48" s="641"/>
      <c r="CW48" s="641"/>
      <c r="CX48" s="641"/>
      <c r="CY48" s="642"/>
      <c r="CZ48" s="643" t="s">
        <v>122</v>
      </c>
      <c r="DA48" s="644"/>
      <c r="DB48" s="644"/>
      <c r="DC48" s="645"/>
      <c r="DD48" s="646" t="s">
        <v>122</v>
      </c>
      <c r="DE48" s="641"/>
      <c r="DF48" s="641"/>
      <c r="DG48" s="641"/>
      <c r="DH48" s="641"/>
      <c r="DI48" s="641"/>
      <c r="DJ48" s="641"/>
      <c r="DK48" s="642"/>
      <c r="DL48" s="618"/>
      <c r="DM48" s="619"/>
      <c r="DN48" s="619"/>
      <c r="DO48" s="619"/>
      <c r="DP48" s="619"/>
      <c r="DQ48" s="619"/>
      <c r="DR48" s="619"/>
      <c r="DS48" s="619"/>
      <c r="DT48" s="619"/>
      <c r="DU48" s="619"/>
      <c r="DV48" s="620"/>
      <c r="DW48" s="615"/>
      <c r="DX48" s="616"/>
      <c r="DY48" s="616"/>
      <c r="DZ48" s="616"/>
      <c r="EA48" s="616"/>
      <c r="EB48" s="616"/>
      <c r="EC48" s="617"/>
    </row>
    <row r="49" spans="2:133" ht="11.25" customHeight="1" x14ac:dyDescent="0.2">
      <c r="B49" s="219"/>
      <c r="CD49" s="621" t="s">
        <v>350</v>
      </c>
      <c r="CE49" s="622"/>
      <c r="CF49" s="622"/>
      <c r="CG49" s="622"/>
      <c r="CH49" s="622"/>
      <c r="CI49" s="622"/>
      <c r="CJ49" s="622"/>
      <c r="CK49" s="622"/>
      <c r="CL49" s="622"/>
      <c r="CM49" s="622"/>
      <c r="CN49" s="622"/>
      <c r="CO49" s="622"/>
      <c r="CP49" s="622"/>
      <c r="CQ49" s="623"/>
      <c r="CR49" s="624">
        <v>2435817</v>
      </c>
      <c r="CS49" s="625"/>
      <c r="CT49" s="625"/>
      <c r="CU49" s="625"/>
      <c r="CV49" s="625"/>
      <c r="CW49" s="625"/>
      <c r="CX49" s="625"/>
      <c r="CY49" s="626"/>
      <c r="CZ49" s="627">
        <v>100</v>
      </c>
      <c r="DA49" s="628"/>
      <c r="DB49" s="628"/>
      <c r="DC49" s="629"/>
      <c r="DD49" s="630">
        <v>1832593</v>
      </c>
      <c r="DE49" s="625"/>
      <c r="DF49" s="625"/>
      <c r="DG49" s="625"/>
      <c r="DH49" s="625"/>
      <c r="DI49" s="625"/>
      <c r="DJ49" s="625"/>
      <c r="DK49" s="626"/>
      <c r="DL49" s="631"/>
      <c r="DM49" s="632"/>
      <c r="DN49" s="632"/>
      <c r="DO49" s="632"/>
      <c r="DP49" s="632"/>
      <c r="DQ49" s="632"/>
      <c r="DR49" s="632"/>
      <c r="DS49" s="632"/>
      <c r="DT49" s="632"/>
      <c r="DU49" s="632"/>
      <c r="DV49" s="633"/>
      <c r="DW49" s="634"/>
      <c r="DX49" s="635"/>
      <c r="DY49" s="635"/>
      <c r="DZ49" s="635"/>
      <c r="EA49" s="635"/>
      <c r="EB49" s="635"/>
      <c r="EC49" s="636"/>
    </row>
  </sheetData>
  <sheetProtection algorithmName="SHA-512" hashValue="+O7rGTLDuJqGTLJld4Kwz0tI4pniGSLjvNL1iY+UctvMFua8pHJInZbJc8WiMHF+T8W6Xa3N9LN4h6mU/TDAAQ==" saltValue="DDATQ9GGMzRVIZjjcJPqe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AQ42:AY42"/>
    <mergeCell ref="AZ42:BF42"/>
    <mergeCell ref="BM42:BU42"/>
    <mergeCell ref="BV42:CB42"/>
    <mergeCell ref="CD42:CQ42"/>
    <mergeCell ref="CR42:CY42"/>
    <mergeCell ref="CD41:CQ41"/>
    <mergeCell ref="CR41:CY41"/>
    <mergeCell ref="CZ41:DC41"/>
    <mergeCell ref="CZ42:DC42"/>
    <mergeCell ref="DD42:DK42"/>
    <mergeCell ref="DL42:DV42"/>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A19" zoomScale="70" zoomScaleNormal="25"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1119" t="s">
        <v>351</v>
      </c>
      <c r="B2" s="1119"/>
      <c r="C2" s="1119"/>
      <c r="D2" s="1119"/>
      <c r="E2" s="1119"/>
      <c r="F2" s="1119"/>
      <c r="G2" s="1119"/>
      <c r="H2" s="1119"/>
      <c r="I2" s="1119"/>
      <c r="J2" s="1119"/>
      <c r="K2" s="1119"/>
      <c r="L2" s="1119"/>
      <c r="M2" s="1119"/>
      <c r="N2" s="1119"/>
      <c r="O2" s="1119"/>
      <c r="P2" s="1119"/>
      <c r="Q2" s="1119"/>
      <c r="R2" s="1119"/>
      <c r="S2" s="1119"/>
      <c r="T2" s="1119"/>
      <c r="U2" s="1119"/>
      <c r="V2" s="1119"/>
      <c r="W2" s="1119"/>
      <c r="X2" s="1119"/>
      <c r="Y2" s="1119"/>
      <c r="Z2" s="1119"/>
      <c r="AA2" s="1119"/>
      <c r="AB2" s="1119"/>
      <c r="AC2" s="1119"/>
      <c r="AD2" s="1119"/>
      <c r="AE2" s="1119"/>
      <c r="AF2" s="1119"/>
      <c r="AG2" s="1119"/>
      <c r="AH2" s="1119"/>
      <c r="AI2" s="1119"/>
      <c r="AJ2" s="1119"/>
      <c r="AK2" s="1119"/>
      <c r="AL2" s="1119"/>
      <c r="AM2" s="1119"/>
      <c r="AN2" s="1119"/>
      <c r="AO2" s="1119"/>
      <c r="AP2" s="1119"/>
      <c r="AQ2" s="1119"/>
      <c r="AR2" s="1119"/>
      <c r="AS2" s="1119"/>
      <c r="AT2" s="1119"/>
      <c r="AU2" s="1119"/>
      <c r="AV2" s="1119"/>
      <c r="AW2" s="1119"/>
      <c r="AX2" s="1119"/>
      <c r="AY2" s="1119"/>
      <c r="AZ2" s="1119"/>
      <c r="BA2" s="1119"/>
      <c r="BB2" s="1119"/>
      <c r="BC2" s="1119"/>
      <c r="BD2" s="1119"/>
      <c r="BE2" s="1119"/>
      <c r="BF2" s="1119"/>
      <c r="BG2" s="1119"/>
      <c r="BH2" s="1119"/>
      <c r="BI2" s="1119"/>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1120" t="s">
        <v>352</v>
      </c>
      <c r="DK2" s="1121"/>
      <c r="DL2" s="1121"/>
      <c r="DM2" s="1121"/>
      <c r="DN2" s="1121"/>
      <c r="DO2" s="1122"/>
      <c r="DP2" s="222"/>
      <c r="DQ2" s="1120" t="s">
        <v>353</v>
      </c>
      <c r="DR2" s="1121"/>
      <c r="DS2" s="1121"/>
      <c r="DT2" s="1121"/>
      <c r="DU2" s="1121"/>
      <c r="DV2" s="1121"/>
      <c r="DW2" s="1121"/>
      <c r="DX2" s="1121"/>
      <c r="DY2" s="1121"/>
      <c r="DZ2" s="1122"/>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30" customFormat="1" ht="26.25" customHeight="1" thickBot="1" x14ac:dyDescent="0.25">
      <c r="A4" s="1072" t="s">
        <v>354</v>
      </c>
      <c r="B4" s="1072"/>
      <c r="C4" s="1072"/>
      <c r="D4" s="1072"/>
      <c r="E4" s="1072"/>
      <c r="F4" s="1072"/>
      <c r="G4" s="1072"/>
      <c r="H4" s="1072"/>
      <c r="I4" s="1072"/>
      <c r="J4" s="1072"/>
      <c r="K4" s="1072"/>
      <c r="L4" s="1072"/>
      <c r="M4" s="1072"/>
      <c r="N4" s="1072"/>
      <c r="O4" s="1072"/>
      <c r="P4" s="1072"/>
      <c r="Q4" s="1072"/>
      <c r="R4" s="1072"/>
      <c r="S4" s="1072"/>
      <c r="T4" s="1072"/>
      <c r="U4" s="1072"/>
      <c r="V4" s="1072"/>
      <c r="W4" s="1072"/>
      <c r="X4" s="1072"/>
      <c r="Y4" s="1072"/>
      <c r="Z4" s="1072"/>
      <c r="AA4" s="1072"/>
      <c r="AB4" s="1072"/>
      <c r="AC4" s="1072"/>
      <c r="AD4" s="1072"/>
      <c r="AE4" s="1072"/>
      <c r="AF4" s="1072"/>
      <c r="AG4" s="1072"/>
      <c r="AH4" s="1072"/>
      <c r="AI4" s="1072"/>
      <c r="AJ4" s="1072"/>
      <c r="AK4" s="1072"/>
      <c r="AL4" s="1072"/>
      <c r="AM4" s="1072"/>
      <c r="AN4" s="1072"/>
      <c r="AO4" s="1072"/>
      <c r="AP4" s="1072"/>
      <c r="AQ4" s="1072"/>
      <c r="AR4" s="1072"/>
      <c r="AS4" s="1072"/>
      <c r="AT4" s="1072"/>
      <c r="AU4" s="1072"/>
      <c r="AV4" s="1072"/>
      <c r="AW4" s="1072"/>
      <c r="AX4" s="1072"/>
      <c r="AY4" s="1072"/>
      <c r="AZ4" s="226"/>
      <c r="BA4" s="226"/>
      <c r="BB4" s="226"/>
      <c r="BC4" s="226"/>
      <c r="BD4" s="226"/>
      <c r="BE4" s="227"/>
      <c r="BF4" s="227"/>
      <c r="BG4" s="227"/>
      <c r="BH4" s="227"/>
      <c r="BI4" s="227"/>
      <c r="BJ4" s="227"/>
      <c r="BK4" s="227"/>
      <c r="BL4" s="227"/>
      <c r="BM4" s="227"/>
      <c r="BN4" s="227"/>
      <c r="BO4" s="227"/>
      <c r="BP4" s="227"/>
      <c r="BQ4" s="743" t="s">
        <v>355</v>
      </c>
      <c r="BR4" s="743"/>
      <c r="BS4" s="743"/>
      <c r="BT4" s="743"/>
      <c r="BU4" s="743"/>
      <c r="BV4" s="743"/>
      <c r="BW4" s="743"/>
      <c r="BX4" s="743"/>
      <c r="BY4" s="743"/>
      <c r="BZ4" s="743"/>
      <c r="CA4" s="743"/>
      <c r="CB4" s="743"/>
      <c r="CC4" s="743"/>
      <c r="CD4" s="743"/>
      <c r="CE4" s="743"/>
      <c r="CF4" s="743"/>
      <c r="CG4" s="743"/>
      <c r="CH4" s="743"/>
      <c r="CI4" s="743"/>
      <c r="CJ4" s="743"/>
      <c r="CK4" s="743"/>
      <c r="CL4" s="743"/>
      <c r="CM4" s="743"/>
      <c r="CN4" s="743"/>
      <c r="CO4" s="743"/>
      <c r="CP4" s="743"/>
      <c r="CQ4" s="743"/>
      <c r="CR4" s="743"/>
      <c r="CS4" s="743"/>
      <c r="CT4" s="743"/>
      <c r="CU4" s="743"/>
      <c r="CV4" s="743"/>
      <c r="CW4" s="743"/>
      <c r="CX4" s="743"/>
      <c r="CY4" s="743"/>
      <c r="CZ4" s="743"/>
      <c r="DA4" s="743"/>
      <c r="DB4" s="743"/>
      <c r="DC4" s="743"/>
      <c r="DD4" s="743"/>
      <c r="DE4" s="743"/>
      <c r="DF4" s="743"/>
      <c r="DG4" s="743"/>
      <c r="DH4" s="743"/>
      <c r="DI4" s="743"/>
      <c r="DJ4" s="743"/>
      <c r="DK4" s="743"/>
      <c r="DL4" s="743"/>
      <c r="DM4" s="743"/>
      <c r="DN4" s="743"/>
      <c r="DO4" s="743"/>
      <c r="DP4" s="743"/>
      <c r="DQ4" s="743"/>
      <c r="DR4" s="743"/>
      <c r="DS4" s="743"/>
      <c r="DT4" s="743"/>
      <c r="DU4" s="743"/>
      <c r="DV4" s="743"/>
      <c r="DW4" s="743"/>
      <c r="DX4" s="743"/>
      <c r="DY4" s="743"/>
      <c r="DZ4" s="743"/>
      <c r="EA4" s="229"/>
    </row>
    <row r="5" spans="1:131" s="230" customFormat="1" ht="26.25" customHeight="1" x14ac:dyDescent="0.2">
      <c r="A5" s="1008" t="s">
        <v>356</v>
      </c>
      <c r="B5" s="1009"/>
      <c r="C5" s="1009"/>
      <c r="D5" s="1009"/>
      <c r="E5" s="1009"/>
      <c r="F5" s="1009"/>
      <c r="G5" s="1009"/>
      <c r="H5" s="1009"/>
      <c r="I5" s="1009"/>
      <c r="J5" s="1009"/>
      <c r="K5" s="1009"/>
      <c r="L5" s="1009"/>
      <c r="M5" s="1009"/>
      <c r="N5" s="1009"/>
      <c r="O5" s="1009"/>
      <c r="P5" s="1010"/>
      <c r="Q5" s="1014" t="s">
        <v>357</v>
      </c>
      <c r="R5" s="1015"/>
      <c r="S5" s="1015"/>
      <c r="T5" s="1015"/>
      <c r="U5" s="1016"/>
      <c r="V5" s="1014" t="s">
        <v>358</v>
      </c>
      <c r="W5" s="1015"/>
      <c r="X5" s="1015"/>
      <c r="Y5" s="1015"/>
      <c r="Z5" s="1016"/>
      <c r="AA5" s="1014" t="s">
        <v>359</v>
      </c>
      <c r="AB5" s="1015"/>
      <c r="AC5" s="1015"/>
      <c r="AD5" s="1015"/>
      <c r="AE5" s="1015"/>
      <c r="AF5" s="1123" t="s">
        <v>360</v>
      </c>
      <c r="AG5" s="1015"/>
      <c r="AH5" s="1015"/>
      <c r="AI5" s="1015"/>
      <c r="AJ5" s="1028"/>
      <c r="AK5" s="1015" t="s">
        <v>361</v>
      </c>
      <c r="AL5" s="1015"/>
      <c r="AM5" s="1015"/>
      <c r="AN5" s="1015"/>
      <c r="AO5" s="1016"/>
      <c r="AP5" s="1014" t="s">
        <v>362</v>
      </c>
      <c r="AQ5" s="1015"/>
      <c r="AR5" s="1015"/>
      <c r="AS5" s="1015"/>
      <c r="AT5" s="1016"/>
      <c r="AU5" s="1014" t="s">
        <v>363</v>
      </c>
      <c r="AV5" s="1015"/>
      <c r="AW5" s="1015"/>
      <c r="AX5" s="1015"/>
      <c r="AY5" s="1028"/>
      <c r="AZ5" s="226"/>
      <c r="BA5" s="226"/>
      <c r="BB5" s="226"/>
      <c r="BC5" s="226"/>
      <c r="BD5" s="226"/>
      <c r="BE5" s="227"/>
      <c r="BF5" s="227"/>
      <c r="BG5" s="227"/>
      <c r="BH5" s="227"/>
      <c r="BI5" s="227"/>
      <c r="BJ5" s="227"/>
      <c r="BK5" s="227"/>
      <c r="BL5" s="227"/>
      <c r="BM5" s="227"/>
      <c r="BN5" s="227"/>
      <c r="BO5" s="227"/>
      <c r="BP5" s="227"/>
      <c r="BQ5" s="1008" t="s">
        <v>364</v>
      </c>
      <c r="BR5" s="1009"/>
      <c r="BS5" s="1009"/>
      <c r="BT5" s="1009"/>
      <c r="BU5" s="1009"/>
      <c r="BV5" s="1009"/>
      <c r="BW5" s="1009"/>
      <c r="BX5" s="1009"/>
      <c r="BY5" s="1009"/>
      <c r="BZ5" s="1009"/>
      <c r="CA5" s="1009"/>
      <c r="CB5" s="1009"/>
      <c r="CC5" s="1009"/>
      <c r="CD5" s="1009"/>
      <c r="CE5" s="1009"/>
      <c r="CF5" s="1009"/>
      <c r="CG5" s="1010"/>
      <c r="CH5" s="1014" t="s">
        <v>365</v>
      </c>
      <c r="CI5" s="1015"/>
      <c r="CJ5" s="1015"/>
      <c r="CK5" s="1015"/>
      <c r="CL5" s="1016"/>
      <c r="CM5" s="1014" t="s">
        <v>366</v>
      </c>
      <c r="CN5" s="1015"/>
      <c r="CO5" s="1015"/>
      <c r="CP5" s="1015"/>
      <c r="CQ5" s="1016"/>
      <c r="CR5" s="1014" t="s">
        <v>367</v>
      </c>
      <c r="CS5" s="1015"/>
      <c r="CT5" s="1015"/>
      <c r="CU5" s="1015"/>
      <c r="CV5" s="1016"/>
      <c r="CW5" s="1014" t="s">
        <v>368</v>
      </c>
      <c r="CX5" s="1015"/>
      <c r="CY5" s="1015"/>
      <c r="CZ5" s="1015"/>
      <c r="DA5" s="1016"/>
      <c r="DB5" s="1014" t="s">
        <v>369</v>
      </c>
      <c r="DC5" s="1015"/>
      <c r="DD5" s="1015"/>
      <c r="DE5" s="1015"/>
      <c r="DF5" s="1016"/>
      <c r="DG5" s="1113" t="s">
        <v>370</v>
      </c>
      <c r="DH5" s="1114"/>
      <c r="DI5" s="1114"/>
      <c r="DJ5" s="1114"/>
      <c r="DK5" s="1115"/>
      <c r="DL5" s="1113" t="s">
        <v>371</v>
      </c>
      <c r="DM5" s="1114"/>
      <c r="DN5" s="1114"/>
      <c r="DO5" s="1114"/>
      <c r="DP5" s="1115"/>
      <c r="DQ5" s="1014" t="s">
        <v>372</v>
      </c>
      <c r="DR5" s="1015"/>
      <c r="DS5" s="1015"/>
      <c r="DT5" s="1015"/>
      <c r="DU5" s="1016"/>
      <c r="DV5" s="1014" t="s">
        <v>363</v>
      </c>
      <c r="DW5" s="1015"/>
      <c r="DX5" s="1015"/>
      <c r="DY5" s="1015"/>
      <c r="DZ5" s="1028"/>
      <c r="EA5" s="229"/>
    </row>
    <row r="6" spans="1:131" s="230" customFormat="1" ht="26.25" customHeight="1" thickBot="1" x14ac:dyDescent="0.25">
      <c r="A6" s="1011"/>
      <c r="B6" s="1012"/>
      <c r="C6" s="1012"/>
      <c r="D6" s="1012"/>
      <c r="E6" s="1012"/>
      <c r="F6" s="1012"/>
      <c r="G6" s="1012"/>
      <c r="H6" s="1012"/>
      <c r="I6" s="1012"/>
      <c r="J6" s="1012"/>
      <c r="K6" s="1012"/>
      <c r="L6" s="1012"/>
      <c r="M6" s="1012"/>
      <c r="N6" s="1012"/>
      <c r="O6" s="1012"/>
      <c r="P6" s="1013"/>
      <c r="Q6" s="1017"/>
      <c r="R6" s="1018"/>
      <c r="S6" s="1018"/>
      <c r="T6" s="1018"/>
      <c r="U6" s="1019"/>
      <c r="V6" s="1017"/>
      <c r="W6" s="1018"/>
      <c r="X6" s="1018"/>
      <c r="Y6" s="1018"/>
      <c r="Z6" s="1019"/>
      <c r="AA6" s="1017"/>
      <c r="AB6" s="1018"/>
      <c r="AC6" s="1018"/>
      <c r="AD6" s="1018"/>
      <c r="AE6" s="1018"/>
      <c r="AF6" s="1124"/>
      <c r="AG6" s="1018"/>
      <c r="AH6" s="1018"/>
      <c r="AI6" s="1018"/>
      <c r="AJ6" s="1029"/>
      <c r="AK6" s="1018"/>
      <c r="AL6" s="1018"/>
      <c r="AM6" s="1018"/>
      <c r="AN6" s="1018"/>
      <c r="AO6" s="1019"/>
      <c r="AP6" s="1017"/>
      <c r="AQ6" s="1018"/>
      <c r="AR6" s="1018"/>
      <c r="AS6" s="1018"/>
      <c r="AT6" s="1019"/>
      <c r="AU6" s="1017"/>
      <c r="AV6" s="1018"/>
      <c r="AW6" s="1018"/>
      <c r="AX6" s="1018"/>
      <c r="AY6" s="1029"/>
      <c r="AZ6" s="226"/>
      <c r="BA6" s="226"/>
      <c r="BB6" s="226"/>
      <c r="BC6" s="226"/>
      <c r="BD6" s="226"/>
      <c r="BE6" s="227"/>
      <c r="BF6" s="227"/>
      <c r="BG6" s="227"/>
      <c r="BH6" s="227"/>
      <c r="BI6" s="227"/>
      <c r="BJ6" s="227"/>
      <c r="BK6" s="227"/>
      <c r="BL6" s="227"/>
      <c r="BM6" s="227"/>
      <c r="BN6" s="227"/>
      <c r="BO6" s="227"/>
      <c r="BP6" s="227"/>
      <c r="BQ6" s="1011"/>
      <c r="BR6" s="1012"/>
      <c r="BS6" s="1012"/>
      <c r="BT6" s="1012"/>
      <c r="BU6" s="1012"/>
      <c r="BV6" s="1012"/>
      <c r="BW6" s="1012"/>
      <c r="BX6" s="1012"/>
      <c r="BY6" s="1012"/>
      <c r="BZ6" s="1012"/>
      <c r="CA6" s="1012"/>
      <c r="CB6" s="1012"/>
      <c r="CC6" s="1012"/>
      <c r="CD6" s="1012"/>
      <c r="CE6" s="1012"/>
      <c r="CF6" s="1012"/>
      <c r="CG6" s="1013"/>
      <c r="CH6" s="1017"/>
      <c r="CI6" s="1018"/>
      <c r="CJ6" s="1018"/>
      <c r="CK6" s="1018"/>
      <c r="CL6" s="1019"/>
      <c r="CM6" s="1017"/>
      <c r="CN6" s="1018"/>
      <c r="CO6" s="1018"/>
      <c r="CP6" s="1018"/>
      <c r="CQ6" s="1019"/>
      <c r="CR6" s="1017"/>
      <c r="CS6" s="1018"/>
      <c r="CT6" s="1018"/>
      <c r="CU6" s="1018"/>
      <c r="CV6" s="1019"/>
      <c r="CW6" s="1017"/>
      <c r="CX6" s="1018"/>
      <c r="CY6" s="1018"/>
      <c r="CZ6" s="1018"/>
      <c r="DA6" s="1019"/>
      <c r="DB6" s="1017"/>
      <c r="DC6" s="1018"/>
      <c r="DD6" s="1018"/>
      <c r="DE6" s="1018"/>
      <c r="DF6" s="1019"/>
      <c r="DG6" s="1116"/>
      <c r="DH6" s="1117"/>
      <c r="DI6" s="1117"/>
      <c r="DJ6" s="1117"/>
      <c r="DK6" s="1118"/>
      <c r="DL6" s="1116"/>
      <c r="DM6" s="1117"/>
      <c r="DN6" s="1117"/>
      <c r="DO6" s="1117"/>
      <c r="DP6" s="1118"/>
      <c r="DQ6" s="1017"/>
      <c r="DR6" s="1018"/>
      <c r="DS6" s="1018"/>
      <c r="DT6" s="1018"/>
      <c r="DU6" s="1019"/>
      <c r="DV6" s="1017"/>
      <c r="DW6" s="1018"/>
      <c r="DX6" s="1018"/>
      <c r="DY6" s="1018"/>
      <c r="DZ6" s="1029"/>
      <c r="EA6" s="229"/>
    </row>
    <row r="7" spans="1:131" s="230" customFormat="1" ht="26.25" customHeight="1" thickTop="1" x14ac:dyDescent="0.2">
      <c r="A7" s="231">
        <v>1</v>
      </c>
      <c r="B7" s="1060" t="s">
        <v>373</v>
      </c>
      <c r="C7" s="1061"/>
      <c r="D7" s="1061"/>
      <c r="E7" s="1061"/>
      <c r="F7" s="1061"/>
      <c r="G7" s="1061"/>
      <c r="H7" s="1061"/>
      <c r="I7" s="1061"/>
      <c r="J7" s="1061"/>
      <c r="K7" s="1061"/>
      <c r="L7" s="1061"/>
      <c r="M7" s="1061"/>
      <c r="N7" s="1061"/>
      <c r="O7" s="1061"/>
      <c r="P7" s="1062"/>
      <c r="Q7" s="1100"/>
      <c r="R7" s="1101"/>
      <c r="S7" s="1101"/>
      <c r="T7" s="1101"/>
      <c r="U7" s="1101"/>
      <c r="V7" s="1101"/>
      <c r="W7" s="1101"/>
      <c r="X7" s="1101"/>
      <c r="Y7" s="1101"/>
      <c r="Z7" s="1101"/>
      <c r="AA7" s="1101"/>
      <c r="AB7" s="1101"/>
      <c r="AC7" s="1101"/>
      <c r="AD7" s="1101"/>
      <c r="AE7" s="1102"/>
      <c r="AF7" s="1103">
        <v>207</v>
      </c>
      <c r="AG7" s="1104"/>
      <c r="AH7" s="1104"/>
      <c r="AI7" s="1104"/>
      <c r="AJ7" s="1105"/>
      <c r="AK7" s="1106"/>
      <c r="AL7" s="1107"/>
      <c r="AM7" s="1107"/>
      <c r="AN7" s="1107"/>
      <c r="AO7" s="1107"/>
      <c r="AP7" s="1107"/>
      <c r="AQ7" s="1107"/>
      <c r="AR7" s="1107"/>
      <c r="AS7" s="1107"/>
      <c r="AT7" s="1107"/>
      <c r="AU7" s="1108"/>
      <c r="AV7" s="1108"/>
      <c r="AW7" s="1108"/>
      <c r="AX7" s="1108"/>
      <c r="AY7" s="1109"/>
      <c r="AZ7" s="226"/>
      <c r="BA7" s="226"/>
      <c r="BB7" s="226"/>
      <c r="BC7" s="226"/>
      <c r="BD7" s="226"/>
      <c r="BE7" s="227"/>
      <c r="BF7" s="227"/>
      <c r="BG7" s="227"/>
      <c r="BH7" s="227"/>
      <c r="BI7" s="227"/>
      <c r="BJ7" s="227"/>
      <c r="BK7" s="227"/>
      <c r="BL7" s="227"/>
      <c r="BM7" s="227"/>
      <c r="BN7" s="227"/>
      <c r="BO7" s="227"/>
      <c r="BP7" s="227"/>
      <c r="BQ7" s="231">
        <v>1</v>
      </c>
      <c r="BR7" s="232"/>
      <c r="BS7" s="1110"/>
      <c r="BT7" s="1111"/>
      <c r="BU7" s="1111"/>
      <c r="BV7" s="1111"/>
      <c r="BW7" s="1111"/>
      <c r="BX7" s="1111"/>
      <c r="BY7" s="1111"/>
      <c r="BZ7" s="1111"/>
      <c r="CA7" s="1111"/>
      <c r="CB7" s="1111"/>
      <c r="CC7" s="1111"/>
      <c r="CD7" s="1111"/>
      <c r="CE7" s="1111"/>
      <c r="CF7" s="1111"/>
      <c r="CG7" s="1112"/>
      <c r="CH7" s="1097"/>
      <c r="CI7" s="1098"/>
      <c r="CJ7" s="1098"/>
      <c r="CK7" s="1098"/>
      <c r="CL7" s="1099"/>
      <c r="CM7" s="1097"/>
      <c r="CN7" s="1098"/>
      <c r="CO7" s="1098"/>
      <c r="CP7" s="1098"/>
      <c r="CQ7" s="1099"/>
      <c r="CR7" s="1097"/>
      <c r="CS7" s="1098"/>
      <c r="CT7" s="1098"/>
      <c r="CU7" s="1098"/>
      <c r="CV7" s="1099"/>
      <c r="CW7" s="1097"/>
      <c r="CX7" s="1098"/>
      <c r="CY7" s="1098"/>
      <c r="CZ7" s="1098"/>
      <c r="DA7" s="1099"/>
      <c r="DB7" s="1097"/>
      <c r="DC7" s="1098"/>
      <c r="DD7" s="1098"/>
      <c r="DE7" s="1098"/>
      <c r="DF7" s="1099"/>
      <c r="DG7" s="1097"/>
      <c r="DH7" s="1098"/>
      <c r="DI7" s="1098"/>
      <c r="DJ7" s="1098"/>
      <c r="DK7" s="1099"/>
      <c r="DL7" s="1097"/>
      <c r="DM7" s="1098"/>
      <c r="DN7" s="1098"/>
      <c r="DO7" s="1098"/>
      <c r="DP7" s="1099"/>
      <c r="DQ7" s="1097"/>
      <c r="DR7" s="1098"/>
      <c r="DS7" s="1098"/>
      <c r="DT7" s="1098"/>
      <c r="DU7" s="1099"/>
      <c r="DV7" s="1110"/>
      <c r="DW7" s="1111"/>
      <c r="DX7" s="1111"/>
      <c r="DY7" s="1111"/>
      <c r="DZ7" s="1125"/>
      <c r="EA7" s="229"/>
    </row>
    <row r="8" spans="1:131" s="230" customFormat="1" ht="26.25" customHeight="1" x14ac:dyDescent="0.2">
      <c r="A8" s="233">
        <v>2</v>
      </c>
      <c r="B8" s="1043"/>
      <c r="C8" s="1044"/>
      <c r="D8" s="1044"/>
      <c r="E8" s="1044"/>
      <c r="F8" s="1044"/>
      <c r="G8" s="1044"/>
      <c r="H8" s="1044"/>
      <c r="I8" s="1044"/>
      <c r="J8" s="1044"/>
      <c r="K8" s="1044"/>
      <c r="L8" s="1044"/>
      <c r="M8" s="1044"/>
      <c r="N8" s="1044"/>
      <c r="O8" s="1044"/>
      <c r="P8" s="1045"/>
      <c r="Q8" s="1051"/>
      <c r="R8" s="1052"/>
      <c r="S8" s="1052"/>
      <c r="T8" s="1052"/>
      <c r="U8" s="1052"/>
      <c r="V8" s="1052"/>
      <c r="W8" s="1052"/>
      <c r="X8" s="1052"/>
      <c r="Y8" s="1052"/>
      <c r="Z8" s="1052"/>
      <c r="AA8" s="1052"/>
      <c r="AB8" s="1052"/>
      <c r="AC8" s="1052"/>
      <c r="AD8" s="1052"/>
      <c r="AE8" s="1053"/>
      <c r="AF8" s="1048"/>
      <c r="AG8" s="1049"/>
      <c r="AH8" s="1049"/>
      <c r="AI8" s="1049"/>
      <c r="AJ8" s="1050"/>
      <c r="AK8" s="1093"/>
      <c r="AL8" s="1094"/>
      <c r="AM8" s="1094"/>
      <c r="AN8" s="1094"/>
      <c r="AO8" s="1094"/>
      <c r="AP8" s="1094"/>
      <c r="AQ8" s="1094"/>
      <c r="AR8" s="1094"/>
      <c r="AS8" s="1094"/>
      <c r="AT8" s="1094"/>
      <c r="AU8" s="1095"/>
      <c r="AV8" s="1095"/>
      <c r="AW8" s="1095"/>
      <c r="AX8" s="1095"/>
      <c r="AY8" s="1096"/>
      <c r="AZ8" s="226"/>
      <c r="BA8" s="226"/>
      <c r="BB8" s="226"/>
      <c r="BC8" s="226"/>
      <c r="BD8" s="226"/>
      <c r="BE8" s="227"/>
      <c r="BF8" s="227"/>
      <c r="BG8" s="227"/>
      <c r="BH8" s="227"/>
      <c r="BI8" s="227"/>
      <c r="BJ8" s="227"/>
      <c r="BK8" s="227"/>
      <c r="BL8" s="227"/>
      <c r="BM8" s="227"/>
      <c r="BN8" s="227"/>
      <c r="BO8" s="227"/>
      <c r="BP8" s="227"/>
      <c r="BQ8" s="233">
        <v>2</v>
      </c>
      <c r="BR8" s="234"/>
      <c r="BS8" s="1005"/>
      <c r="BT8" s="1006"/>
      <c r="BU8" s="1006"/>
      <c r="BV8" s="1006"/>
      <c r="BW8" s="1006"/>
      <c r="BX8" s="1006"/>
      <c r="BY8" s="1006"/>
      <c r="BZ8" s="1006"/>
      <c r="CA8" s="1006"/>
      <c r="CB8" s="1006"/>
      <c r="CC8" s="1006"/>
      <c r="CD8" s="1006"/>
      <c r="CE8" s="1006"/>
      <c r="CF8" s="1006"/>
      <c r="CG8" s="1027"/>
      <c r="CH8" s="1002"/>
      <c r="CI8" s="1003"/>
      <c r="CJ8" s="1003"/>
      <c r="CK8" s="1003"/>
      <c r="CL8" s="1004"/>
      <c r="CM8" s="1002"/>
      <c r="CN8" s="1003"/>
      <c r="CO8" s="1003"/>
      <c r="CP8" s="1003"/>
      <c r="CQ8" s="1004"/>
      <c r="CR8" s="1002"/>
      <c r="CS8" s="1003"/>
      <c r="CT8" s="1003"/>
      <c r="CU8" s="1003"/>
      <c r="CV8" s="1004"/>
      <c r="CW8" s="1002"/>
      <c r="CX8" s="1003"/>
      <c r="CY8" s="1003"/>
      <c r="CZ8" s="1003"/>
      <c r="DA8" s="1004"/>
      <c r="DB8" s="1002"/>
      <c r="DC8" s="1003"/>
      <c r="DD8" s="1003"/>
      <c r="DE8" s="1003"/>
      <c r="DF8" s="1004"/>
      <c r="DG8" s="1002"/>
      <c r="DH8" s="1003"/>
      <c r="DI8" s="1003"/>
      <c r="DJ8" s="1003"/>
      <c r="DK8" s="1004"/>
      <c r="DL8" s="1002"/>
      <c r="DM8" s="1003"/>
      <c r="DN8" s="1003"/>
      <c r="DO8" s="1003"/>
      <c r="DP8" s="1004"/>
      <c r="DQ8" s="1002"/>
      <c r="DR8" s="1003"/>
      <c r="DS8" s="1003"/>
      <c r="DT8" s="1003"/>
      <c r="DU8" s="1004"/>
      <c r="DV8" s="1005"/>
      <c r="DW8" s="1006"/>
      <c r="DX8" s="1006"/>
      <c r="DY8" s="1006"/>
      <c r="DZ8" s="1007"/>
      <c r="EA8" s="229"/>
    </row>
    <row r="9" spans="1:131" s="230" customFormat="1" ht="26.25" customHeight="1" x14ac:dyDescent="0.2">
      <c r="A9" s="233">
        <v>3</v>
      </c>
      <c r="B9" s="1043"/>
      <c r="C9" s="1044"/>
      <c r="D9" s="1044"/>
      <c r="E9" s="1044"/>
      <c r="F9" s="1044"/>
      <c r="G9" s="1044"/>
      <c r="H9" s="1044"/>
      <c r="I9" s="1044"/>
      <c r="J9" s="1044"/>
      <c r="K9" s="1044"/>
      <c r="L9" s="1044"/>
      <c r="M9" s="1044"/>
      <c r="N9" s="1044"/>
      <c r="O9" s="1044"/>
      <c r="P9" s="1045"/>
      <c r="Q9" s="1051"/>
      <c r="R9" s="1052"/>
      <c r="S9" s="1052"/>
      <c r="T9" s="1052"/>
      <c r="U9" s="1052"/>
      <c r="V9" s="1052"/>
      <c r="W9" s="1052"/>
      <c r="X9" s="1052"/>
      <c r="Y9" s="1052"/>
      <c r="Z9" s="1052"/>
      <c r="AA9" s="1052"/>
      <c r="AB9" s="1052"/>
      <c r="AC9" s="1052"/>
      <c r="AD9" s="1052"/>
      <c r="AE9" s="1053"/>
      <c r="AF9" s="1048"/>
      <c r="AG9" s="1049"/>
      <c r="AH9" s="1049"/>
      <c r="AI9" s="1049"/>
      <c r="AJ9" s="1050"/>
      <c r="AK9" s="1093"/>
      <c r="AL9" s="1094"/>
      <c r="AM9" s="1094"/>
      <c r="AN9" s="1094"/>
      <c r="AO9" s="1094"/>
      <c r="AP9" s="1094"/>
      <c r="AQ9" s="1094"/>
      <c r="AR9" s="1094"/>
      <c r="AS9" s="1094"/>
      <c r="AT9" s="1094"/>
      <c r="AU9" s="1095"/>
      <c r="AV9" s="1095"/>
      <c r="AW9" s="1095"/>
      <c r="AX9" s="1095"/>
      <c r="AY9" s="1096"/>
      <c r="AZ9" s="226"/>
      <c r="BA9" s="226"/>
      <c r="BB9" s="226"/>
      <c r="BC9" s="226"/>
      <c r="BD9" s="226"/>
      <c r="BE9" s="227"/>
      <c r="BF9" s="227"/>
      <c r="BG9" s="227"/>
      <c r="BH9" s="227"/>
      <c r="BI9" s="227"/>
      <c r="BJ9" s="227"/>
      <c r="BK9" s="227"/>
      <c r="BL9" s="227"/>
      <c r="BM9" s="227"/>
      <c r="BN9" s="227"/>
      <c r="BO9" s="227"/>
      <c r="BP9" s="227"/>
      <c r="BQ9" s="233">
        <v>3</v>
      </c>
      <c r="BR9" s="234"/>
      <c r="BS9" s="1005"/>
      <c r="BT9" s="1006"/>
      <c r="BU9" s="1006"/>
      <c r="BV9" s="1006"/>
      <c r="BW9" s="1006"/>
      <c r="BX9" s="1006"/>
      <c r="BY9" s="1006"/>
      <c r="BZ9" s="1006"/>
      <c r="CA9" s="1006"/>
      <c r="CB9" s="1006"/>
      <c r="CC9" s="1006"/>
      <c r="CD9" s="1006"/>
      <c r="CE9" s="1006"/>
      <c r="CF9" s="1006"/>
      <c r="CG9" s="1027"/>
      <c r="CH9" s="1002"/>
      <c r="CI9" s="1003"/>
      <c r="CJ9" s="1003"/>
      <c r="CK9" s="1003"/>
      <c r="CL9" s="1004"/>
      <c r="CM9" s="1002"/>
      <c r="CN9" s="1003"/>
      <c r="CO9" s="1003"/>
      <c r="CP9" s="1003"/>
      <c r="CQ9" s="1004"/>
      <c r="CR9" s="1002"/>
      <c r="CS9" s="1003"/>
      <c r="CT9" s="1003"/>
      <c r="CU9" s="1003"/>
      <c r="CV9" s="1004"/>
      <c r="CW9" s="1002"/>
      <c r="CX9" s="1003"/>
      <c r="CY9" s="1003"/>
      <c r="CZ9" s="1003"/>
      <c r="DA9" s="1004"/>
      <c r="DB9" s="1002"/>
      <c r="DC9" s="1003"/>
      <c r="DD9" s="1003"/>
      <c r="DE9" s="1003"/>
      <c r="DF9" s="1004"/>
      <c r="DG9" s="1002"/>
      <c r="DH9" s="1003"/>
      <c r="DI9" s="1003"/>
      <c r="DJ9" s="1003"/>
      <c r="DK9" s="1004"/>
      <c r="DL9" s="1002"/>
      <c r="DM9" s="1003"/>
      <c r="DN9" s="1003"/>
      <c r="DO9" s="1003"/>
      <c r="DP9" s="1004"/>
      <c r="DQ9" s="1002"/>
      <c r="DR9" s="1003"/>
      <c r="DS9" s="1003"/>
      <c r="DT9" s="1003"/>
      <c r="DU9" s="1004"/>
      <c r="DV9" s="1005"/>
      <c r="DW9" s="1006"/>
      <c r="DX9" s="1006"/>
      <c r="DY9" s="1006"/>
      <c r="DZ9" s="1007"/>
      <c r="EA9" s="229"/>
    </row>
    <row r="10" spans="1:131" s="230" customFormat="1" ht="26.25" customHeight="1" x14ac:dyDescent="0.2">
      <c r="A10" s="233">
        <v>4</v>
      </c>
      <c r="B10" s="1043"/>
      <c r="C10" s="1044"/>
      <c r="D10" s="1044"/>
      <c r="E10" s="1044"/>
      <c r="F10" s="1044"/>
      <c r="G10" s="1044"/>
      <c r="H10" s="1044"/>
      <c r="I10" s="1044"/>
      <c r="J10" s="1044"/>
      <c r="K10" s="1044"/>
      <c r="L10" s="1044"/>
      <c r="M10" s="1044"/>
      <c r="N10" s="1044"/>
      <c r="O10" s="1044"/>
      <c r="P10" s="1045"/>
      <c r="Q10" s="1051"/>
      <c r="R10" s="1052"/>
      <c r="S10" s="1052"/>
      <c r="T10" s="1052"/>
      <c r="U10" s="1052"/>
      <c r="V10" s="1052"/>
      <c r="W10" s="1052"/>
      <c r="X10" s="1052"/>
      <c r="Y10" s="1052"/>
      <c r="Z10" s="1052"/>
      <c r="AA10" s="1052"/>
      <c r="AB10" s="1052"/>
      <c r="AC10" s="1052"/>
      <c r="AD10" s="1052"/>
      <c r="AE10" s="1053"/>
      <c r="AF10" s="1048"/>
      <c r="AG10" s="1049"/>
      <c r="AH10" s="1049"/>
      <c r="AI10" s="1049"/>
      <c r="AJ10" s="1050"/>
      <c r="AK10" s="1093"/>
      <c r="AL10" s="1094"/>
      <c r="AM10" s="1094"/>
      <c r="AN10" s="1094"/>
      <c r="AO10" s="1094"/>
      <c r="AP10" s="1094"/>
      <c r="AQ10" s="1094"/>
      <c r="AR10" s="1094"/>
      <c r="AS10" s="1094"/>
      <c r="AT10" s="1094"/>
      <c r="AU10" s="1095"/>
      <c r="AV10" s="1095"/>
      <c r="AW10" s="1095"/>
      <c r="AX10" s="1095"/>
      <c r="AY10" s="1096"/>
      <c r="AZ10" s="226"/>
      <c r="BA10" s="226"/>
      <c r="BB10" s="226"/>
      <c r="BC10" s="226"/>
      <c r="BD10" s="226"/>
      <c r="BE10" s="227"/>
      <c r="BF10" s="227"/>
      <c r="BG10" s="227"/>
      <c r="BH10" s="227"/>
      <c r="BI10" s="227"/>
      <c r="BJ10" s="227"/>
      <c r="BK10" s="227"/>
      <c r="BL10" s="227"/>
      <c r="BM10" s="227"/>
      <c r="BN10" s="227"/>
      <c r="BO10" s="227"/>
      <c r="BP10" s="227"/>
      <c r="BQ10" s="233">
        <v>4</v>
      </c>
      <c r="BR10" s="234"/>
      <c r="BS10" s="1005"/>
      <c r="BT10" s="1006"/>
      <c r="BU10" s="1006"/>
      <c r="BV10" s="1006"/>
      <c r="BW10" s="1006"/>
      <c r="BX10" s="1006"/>
      <c r="BY10" s="1006"/>
      <c r="BZ10" s="1006"/>
      <c r="CA10" s="1006"/>
      <c r="CB10" s="1006"/>
      <c r="CC10" s="1006"/>
      <c r="CD10" s="1006"/>
      <c r="CE10" s="1006"/>
      <c r="CF10" s="1006"/>
      <c r="CG10" s="1027"/>
      <c r="CH10" s="1002"/>
      <c r="CI10" s="1003"/>
      <c r="CJ10" s="1003"/>
      <c r="CK10" s="1003"/>
      <c r="CL10" s="1004"/>
      <c r="CM10" s="1002"/>
      <c r="CN10" s="1003"/>
      <c r="CO10" s="1003"/>
      <c r="CP10" s="1003"/>
      <c r="CQ10" s="1004"/>
      <c r="CR10" s="1002"/>
      <c r="CS10" s="1003"/>
      <c r="CT10" s="1003"/>
      <c r="CU10" s="1003"/>
      <c r="CV10" s="1004"/>
      <c r="CW10" s="1002"/>
      <c r="CX10" s="1003"/>
      <c r="CY10" s="1003"/>
      <c r="CZ10" s="1003"/>
      <c r="DA10" s="1004"/>
      <c r="DB10" s="1002"/>
      <c r="DC10" s="1003"/>
      <c r="DD10" s="1003"/>
      <c r="DE10" s="1003"/>
      <c r="DF10" s="1004"/>
      <c r="DG10" s="1002"/>
      <c r="DH10" s="1003"/>
      <c r="DI10" s="1003"/>
      <c r="DJ10" s="1003"/>
      <c r="DK10" s="1004"/>
      <c r="DL10" s="1002"/>
      <c r="DM10" s="1003"/>
      <c r="DN10" s="1003"/>
      <c r="DO10" s="1003"/>
      <c r="DP10" s="1004"/>
      <c r="DQ10" s="1002"/>
      <c r="DR10" s="1003"/>
      <c r="DS10" s="1003"/>
      <c r="DT10" s="1003"/>
      <c r="DU10" s="1004"/>
      <c r="DV10" s="1005"/>
      <c r="DW10" s="1006"/>
      <c r="DX10" s="1006"/>
      <c r="DY10" s="1006"/>
      <c r="DZ10" s="1007"/>
      <c r="EA10" s="229"/>
    </row>
    <row r="11" spans="1:131" s="230" customFormat="1" ht="26.25" customHeight="1" x14ac:dyDescent="0.2">
      <c r="A11" s="233">
        <v>5</v>
      </c>
      <c r="B11" s="1043"/>
      <c r="C11" s="1044"/>
      <c r="D11" s="1044"/>
      <c r="E11" s="1044"/>
      <c r="F11" s="1044"/>
      <c r="G11" s="1044"/>
      <c r="H11" s="1044"/>
      <c r="I11" s="1044"/>
      <c r="J11" s="1044"/>
      <c r="K11" s="1044"/>
      <c r="L11" s="1044"/>
      <c r="M11" s="1044"/>
      <c r="N11" s="1044"/>
      <c r="O11" s="1044"/>
      <c r="P11" s="1045"/>
      <c r="Q11" s="1051"/>
      <c r="R11" s="1052"/>
      <c r="S11" s="1052"/>
      <c r="T11" s="1052"/>
      <c r="U11" s="1052"/>
      <c r="V11" s="1052"/>
      <c r="W11" s="1052"/>
      <c r="X11" s="1052"/>
      <c r="Y11" s="1052"/>
      <c r="Z11" s="1052"/>
      <c r="AA11" s="1052"/>
      <c r="AB11" s="1052"/>
      <c r="AC11" s="1052"/>
      <c r="AD11" s="1052"/>
      <c r="AE11" s="1053"/>
      <c r="AF11" s="1048"/>
      <c r="AG11" s="1049"/>
      <c r="AH11" s="1049"/>
      <c r="AI11" s="1049"/>
      <c r="AJ11" s="1050"/>
      <c r="AK11" s="1093"/>
      <c r="AL11" s="1094"/>
      <c r="AM11" s="1094"/>
      <c r="AN11" s="1094"/>
      <c r="AO11" s="1094"/>
      <c r="AP11" s="1094"/>
      <c r="AQ11" s="1094"/>
      <c r="AR11" s="1094"/>
      <c r="AS11" s="1094"/>
      <c r="AT11" s="1094"/>
      <c r="AU11" s="1095"/>
      <c r="AV11" s="1095"/>
      <c r="AW11" s="1095"/>
      <c r="AX11" s="1095"/>
      <c r="AY11" s="1096"/>
      <c r="AZ11" s="226"/>
      <c r="BA11" s="226"/>
      <c r="BB11" s="226"/>
      <c r="BC11" s="226"/>
      <c r="BD11" s="226"/>
      <c r="BE11" s="227"/>
      <c r="BF11" s="227"/>
      <c r="BG11" s="227"/>
      <c r="BH11" s="227"/>
      <c r="BI11" s="227"/>
      <c r="BJ11" s="227"/>
      <c r="BK11" s="227"/>
      <c r="BL11" s="227"/>
      <c r="BM11" s="227"/>
      <c r="BN11" s="227"/>
      <c r="BO11" s="227"/>
      <c r="BP11" s="227"/>
      <c r="BQ11" s="233">
        <v>5</v>
      </c>
      <c r="BR11" s="234"/>
      <c r="BS11" s="1005"/>
      <c r="BT11" s="1006"/>
      <c r="BU11" s="1006"/>
      <c r="BV11" s="1006"/>
      <c r="BW11" s="1006"/>
      <c r="BX11" s="1006"/>
      <c r="BY11" s="1006"/>
      <c r="BZ11" s="1006"/>
      <c r="CA11" s="1006"/>
      <c r="CB11" s="1006"/>
      <c r="CC11" s="1006"/>
      <c r="CD11" s="1006"/>
      <c r="CE11" s="1006"/>
      <c r="CF11" s="1006"/>
      <c r="CG11" s="1027"/>
      <c r="CH11" s="1002"/>
      <c r="CI11" s="1003"/>
      <c r="CJ11" s="1003"/>
      <c r="CK11" s="1003"/>
      <c r="CL11" s="1004"/>
      <c r="CM11" s="1002"/>
      <c r="CN11" s="1003"/>
      <c r="CO11" s="1003"/>
      <c r="CP11" s="1003"/>
      <c r="CQ11" s="1004"/>
      <c r="CR11" s="1002"/>
      <c r="CS11" s="1003"/>
      <c r="CT11" s="1003"/>
      <c r="CU11" s="1003"/>
      <c r="CV11" s="1004"/>
      <c r="CW11" s="1002"/>
      <c r="CX11" s="1003"/>
      <c r="CY11" s="1003"/>
      <c r="CZ11" s="1003"/>
      <c r="DA11" s="1004"/>
      <c r="DB11" s="1002"/>
      <c r="DC11" s="1003"/>
      <c r="DD11" s="1003"/>
      <c r="DE11" s="1003"/>
      <c r="DF11" s="1004"/>
      <c r="DG11" s="1002"/>
      <c r="DH11" s="1003"/>
      <c r="DI11" s="1003"/>
      <c r="DJ11" s="1003"/>
      <c r="DK11" s="1004"/>
      <c r="DL11" s="1002"/>
      <c r="DM11" s="1003"/>
      <c r="DN11" s="1003"/>
      <c r="DO11" s="1003"/>
      <c r="DP11" s="1004"/>
      <c r="DQ11" s="1002"/>
      <c r="DR11" s="1003"/>
      <c r="DS11" s="1003"/>
      <c r="DT11" s="1003"/>
      <c r="DU11" s="1004"/>
      <c r="DV11" s="1005"/>
      <c r="DW11" s="1006"/>
      <c r="DX11" s="1006"/>
      <c r="DY11" s="1006"/>
      <c r="DZ11" s="1007"/>
      <c r="EA11" s="229"/>
    </row>
    <row r="12" spans="1:131" s="230" customFormat="1" ht="26.25" customHeight="1" x14ac:dyDescent="0.2">
      <c r="A12" s="233">
        <v>6</v>
      </c>
      <c r="B12" s="1043"/>
      <c r="C12" s="1044"/>
      <c r="D12" s="1044"/>
      <c r="E12" s="1044"/>
      <c r="F12" s="1044"/>
      <c r="G12" s="1044"/>
      <c r="H12" s="1044"/>
      <c r="I12" s="1044"/>
      <c r="J12" s="1044"/>
      <c r="K12" s="1044"/>
      <c r="L12" s="1044"/>
      <c r="M12" s="1044"/>
      <c r="N12" s="1044"/>
      <c r="O12" s="1044"/>
      <c r="P12" s="1045"/>
      <c r="Q12" s="1051"/>
      <c r="R12" s="1052"/>
      <c r="S12" s="1052"/>
      <c r="T12" s="1052"/>
      <c r="U12" s="1052"/>
      <c r="V12" s="1052"/>
      <c r="W12" s="1052"/>
      <c r="X12" s="1052"/>
      <c r="Y12" s="1052"/>
      <c r="Z12" s="1052"/>
      <c r="AA12" s="1052"/>
      <c r="AB12" s="1052"/>
      <c r="AC12" s="1052"/>
      <c r="AD12" s="1052"/>
      <c r="AE12" s="1053"/>
      <c r="AF12" s="1048"/>
      <c r="AG12" s="1049"/>
      <c r="AH12" s="1049"/>
      <c r="AI12" s="1049"/>
      <c r="AJ12" s="1050"/>
      <c r="AK12" s="1093"/>
      <c r="AL12" s="1094"/>
      <c r="AM12" s="1094"/>
      <c r="AN12" s="1094"/>
      <c r="AO12" s="1094"/>
      <c r="AP12" s="1094"/>
      <c r="AQ12" s="1094"/>
      <c r="AR12" s="1094"/>
      <c r="AS12" s="1094"/>
      <c r="AT12" s="1094"/>
      <c r="AU12" s="1095"/>
      <c r="AV12" s="1095"/>
      <c r="AW12" s="1095"/>
      <c r="AX12" s="1095"/>
      <c r="AY12" s="1096"/>
      <c r="AZ12" s="226"/>
      <c r="BA12" s="226"/>
      <c r="BB12" s="226"/>
      <c r="BC12" s="226"/>
      <c r="BD12" s="226"/>
      <c r="BE12" s="227"/>
      <c r="BF12" s="227"/>
      <c r="BG12" s="227"/>
      <c r="BH12" s="227"/>
      <c r="BI12" s="227"/>
      <c r="BJ12" s="227"/>
      <c r="BK12" s="227"/>
      <c r="BL12" s="227"/>
      <c r="BM12" s="227"/>
      <c r="BN12" s="227"/>
      <c r="BO12" s="227"/>
      <c r="BP12" s="227"/>
      <c r="BQ12" s="233">
        <v>6</v>
      </c>
      <c r="BR12" s="234"/>
      <c r="BS12" s="1005"/>
      <c r="BT12" s="1006"/>
      <c r="BU12" s="1006"/>
      <c r="BV12" s="1006"/>
      <c r="BW12" s="1006"/>
      <c r="BX12" s="1006"/>
      <c r="BY12" s="1006"/>
      <c r="BZ12" s="1006"/>
      <c r="CA12" s="1006"/>
      <c r="CB12" s="1006"/>
      <c r="CC12" s="1006"/>
      <c r="CD12" s="1006"/>
      <c r="CE12" s="1006"/>
      <c r="CF12" s="1006"/>
      <c r="CG12" s="1027"/>
      <c r="CH12" s="1002"/>
      <c r="CI12" s="1003"/>
      <c r="CJ12" s="1003"/>
      <c r="CK12" s="1003"/>
      <c r="CL12" s="1004"/>
      <c r="CM12" s="1002"/>
      <c r="CN12" s="1003"/>
      <c r="CO12" s="1003"/>
      <c r="CP12" s="1003"/>
      <c r="CQ12" s="1004"/>
      <c r="CR12" s="1002"/>
      <c r="CS12" s="1003"/>
      <c r="CT12" s="1003"/>
      <c r="CU12" s="1003"/>
      <c r="CV12" s="1004"/>
      <c r="CW12" s="1002"/>
      <c r="CX12" s="1003"/>
      <c r="CY12" s="1003"/>
      <c r="CZ12" s="1003"/>
      <c r="DA12" s="1004"/>
      <c r="DB12" s="1002"/>
      <c r="DC12" s="1003"/>
      <c r="DD12" s="1003"/>
      <c r="DE12" s="1003"/>
      <c r="DF12" s="1004"/>
      <c r="DG12" s="1002"/>
      <c r="DH12" s="1003"/>
      <c r="DI12" s="1003"/>
      <c r="DJ12" s="1003"/>
      <c r="DK12" s="1004"/>
      <c r="DL12" s="1002"/>
      <c r="DM12" s="1003"/>
      <c r="DN12" s="1003"/>
      <c r="DO12" s="1003"/>
      <c r="DP12" s="1004"/>
      <c r="DQ12" s="1002"/>
      <c r="DR12" s="1003"/>
      <c r="DS12" s="1003"/>
      <c r="DT12" s="1003"/>
      <c r="DU12" s="1004"/>
      <c r="DV12" s="1005"/>
      <c r="DW12" s="1006"/>
      <c r="DX12" s="1006"/>
      <c r="DY12" s="1006"/>
      <c r="DZ12" s="1007"/>
      <c r="EA12" s="229"/>
    </row>
    <row r="13" spans="1:131" s="230" customFormat="1" ht="26.25" customHeight="1" x14ac:dyDescent="0.2">
      <c r="A13" s="233">
        <v>7</v>
      </c>
      <c r="B13" s="1043"/>
      <c r="C13" s="1044"/>
      <c r="D13" s="1044"/>
      <c r="E13" s="1044"/>
      <c r="F13" s="1044"/>
      <c r="G13" s="1044"/>
      <c r="H13" s="1044"/>
      <c r="I13" s="1044"/>
      <c r="J13" s="1044"/>
      <c r="K13" s="1044"/>
      <c r="L13" s="1044"/>
      <c r="M13" s="1044"/>
      <c r="N13" s="1044"/>
      <c r="O13" s="1044"/>
      <c r="P13" s="1045"/>
      <c r="Q13" s="1051"/>
      <c r="R13" s="1052"/>
      <c r="S13" s="1052"/>
      <c r="T13" s="1052"/>
      <c r="U13" s="1052"/>
      <c r="V13" s="1052"/>
      <c r="W13" s="1052"/>
      <c r="X13" s="1052"/>
      <c r="Y13" s="1052"/>
      <c r="Z13" s="1052"/>
      <c r="AA13" s="1052"/>
      <c r="AB13" s="1052"/>
      <c r="AC13" s="1052"/>
      <c r="AD13" s="1052"/>
      <c r="AE13" s="1053"/>
      <c r="AF13" s="1048"/>
      <c r="AG13" s="1049"/>
      <c r="AH13" s="1049"/>
      <c r="AI13" s="1049"/>
      <c r="AJ13" s="1050"/>
      <c r="AK13" s="1093"/>
      <c r="AL13" s="1094"/>
      <c r="AM13" s="1094"/>
      <c r="AN13" s="1094"/>
      <c r="AO13" s="1094"/>
      <c r="AP13" s="1094"/>
      <c r="AQ13" s="1094"/>
      <c r="AR13" s="1094"/>
      <c r="AS13" s="1094"/>
      <c r="AT13" s="1094"/>
      <c r="AU13" s="1095"/>
      <c r="AV13" s="1095"/>
      <c r="AW13" s="1095"/>
      <c r="AX13" s="1095"/>
      <c r="AY13" s="1096"/>
      <c r="AZ13" s="226"/>
      <c r="BA13" s="226"/>
      <c r="BB13" s="226"/>
      <c r="BC13" s="226"/>
      <c r="BD13" s="226"/>
      <c r="BE13" s="227"/>
      <c r="BF13" s="227"/>
      <c r="BG13" s="227"/>
      <c r="BH13" s="227"/>
      <c r="BI13" s="227"/>
      <c r="BJ13" s="227"/>
      <c r="BK13" s="227"/>
      <c r="BL13" s="227"/>
      <c r="BM13" s="227"/>
      <c r="BN13" s="227"/>
      <c r="BO13" s="227"/>
      <c r="BP13" s="227"/>
      <c r="BQ13" s="233">
        <v>7</v>
      </c>
      <c r="BR13" s="234"/>
      <c r="BS13" s="1005"/>
      <c r="BT13" s="1006"/>
      <c r="BU13" s="1006"/>
      <c r="BV13" s="1006"/>
      <c r="BW13" s="1006"/>
      <c r="BX13" s="1006"/>
      <c r="BY13" s="1006"/>
      <c r="BZ13" s="1006"/>
      <c r="CA13" s="1006"/>
      <c r="CB13" s="1006"/>
      <c r="CC13" s="1006"/>
      <c r="CD13" s="1006"/>
      <c r="CE13" s="1006"/>
      <c r="CF13" s="1006"/>
      <c r="CG13" s="1027"/>
      <c r="CH13" s="1002"/>
      <c r="CI13" s="1003"/>
      <c r="CJ13" s="1003"/>
      <c r="CK13" s="1003"/>
      <c r="CL13" s="1004"/>
      <c r="CM13" s="1002"/>
      <c r="CN13" s="1003"/>
      <c r="CO13" s="1003"/>
      <c r="CP13" s="1003"/>
      <c r="CQ13" s="1004"/>
      <c r="CR13" s="1002"/>
      <c r="CS13" s="1003"/>
      <c r="CT13" s="1003"/>
      <c r="CU13" s="1003"/>
      <c r="CV13" s="1004"/>
      <c r="CW13" s="1002"/>
      <c r="CX13" s="1003"/>
      <c r="CY13" s="1003"/>
      <c r="CZ13" s="1003"/>
      <c r="DA13" s="1004"/>
      <c r="DB13" s="1002"/>
      <c r="DC13" s="1003"/>
      <c r="DD13" s="1003"/>
      <c r="DE13" s="1003"/>
      <c r="DF13" s="1004"/>
      <c r="DG13" s="1002"/>
      <c r="DH13" s="1003"/>
      <c r="DI13" s="1003"/>
      <c r="DJ13" s="1003"/>
      <c r="DK13" s="1004"/>
      <c r="DL13" s="1002"/>
      <c r="DM13" s="1003"/>
      <c r="DN13" s="1003"/>
      <c r="DO13" s="1003"/>
      <c r="DP13" s="1004"/>
      <c r="DQ13" s="1002"/>
      <c r="DR13" s="1003"/>
      <c r="DS13" s="1003"/>
      <c r="DT13" s="1003"/>
      <c r="DU13" s="1004"/>
      <c r="DV13" s="1005"/>
      <c r="DW13" s="1006"/>
      <c r="DX13" s="1006"/>
      <c r="DY13" s="1006"/>
      <c r="DZ13" s="1007"/>
      <c r="EA13" s="229"/>
    </row>
    <row r="14" spans="1:131" s="230" customFormat="1" ht="26.25" customHeight="1" x14ac:dyDescent="0.2">
      <c r="A14" s="233">
        <v>8</v>
      </c>
      <c r="B14" s="1043"/>
      <c r="C14" s="1044"/>
      <c r="D14" s="1044"/>
      <c r="E14" s="1044"/>
      <c r="F14" s="1044"/>
      <c r="G14" s="1044"/>
      <c r="H14" s="1044"/>
      <c r="I14" s="1044"/>
      <c r="J14" s="1044"/>
      <c r="K14" s="1044"/>
      <c r="L14" s="1044"/>
      <c r="M14" s="1044"/>
      <c r="N14" s="1044"/>
      <c r="O14" s="1044"/>
      <c r="P14" s="1045"/>
      <c r="Q14" s="1051"/>
      <c r="R14" s="1052"/>
      <c r="S14" s="1052"/>
      <c r="T14" s="1052"/>
      <c r="U14" s="1052"/>
      <c r="V14" s="1052"/>
      <c r="W14" s="1052"/>
      <c r="X14" s="1052"/>
      <c r="Y14" s="1052"/>
      <c r="Z14" s="1052"/>
      <c r="AA14" s="1052"/>
      <c r="AB14" s="1052"/>
      <c r="AC14" s="1052"/>
      <c r="AD14" s="1052"/>
      <c r="AE14" s="1053"/>
      <c r="AF14" s="1048"/>
      <c r="AG14" s="1049"/>
      <c r="AH14" s="1049"/>
      <c r="AI14" s="1049"/>
      <c r="AJ14" s="1050"/>
      <c r="AK14" s="1093"/>
      <c r="AL14" s="1094"/>
      <c r="AM14" s="1094"/>
      <c r="AN14" s="1094"/>
      <c r="AO14" s="1094"/>
      <c r="AP14" s="1094"/>
      <c r="AQ14" s="1094"/>
      <c r="AR14" s="1094"/>
      <c r="AS14" s="1094"/>
      <c r="AT14" s="1094"/>
      <c r="AU14" s="1095"/>
      <c r="AV14" s="1095"/>
      <c r="AW14" s="1095"/>
      <c r="AX14" s="1095"/>
      <c r="AY14" s="1096"/>
      <c r="AZ14" s="226"/>
      <c r="BA14" s="226"/>
      <c r="BB14" s="226"/>
      <c r="BC14" s="226"/>
      <c r="BD14" s="226"/>
      <c r="BE14" s="227"/>
      <c r="BF14" s="227"/>
      <c r="BG14" s="227"/>
      <c r="BH14" s="227"/>
      <c r="BI14" s="227"/>
      <c r="BJ14" s="227"/>
      <c r="BK14" s="227"/>
      <c r="BL14" s="227"/>
      <c r="BM14" s="227"/>
      <c r="BN14" s="227"/>
      <c r="BO14" s="227"/>
      <c r="BP14" s="227"/>
      <c r="BQ14" s="233">
        <v>8</v>
      </c>
      <c r="BR14" s="234"/>
      <c r="BS14" s="1005"/>
      <c r="BT14" s="1006"/>
      <c r="BU14" s="1006"/>
      <c r="BV14" s="1006"/>
      <c r="BW14" s="1006"/>
      <c r="BX14" s="1006"/>
      <c r="BY14" s="1006"/>
      <c r="BZ14" s="1006"/>
      <c r="CA14" s="1006"/>
      <c r="CB14" s="1006"/>
      <c r="CC14" s="1006"/>
      <c r="CD14" s="1006"/>
      <c r="CE14" s="1006"/>
      <c r="CF14" s="1006"/>
      <c r="CG14" s="1027"/>
      <c r="CH14" s="1002"/>
      <c r="CI14" s="1003"/>
      <c r="CJ14" s="1003"/>
      <c r="CK14" s="1003"/>
      <c r="CL14" s="1004"/>
      <c r="CM14" s="1002"/>
      <c r="CN14" s="1003"/>
      <c r="CO14" s="1003"/>
      <c r="CP14" s="1003"/>
      <c r="CQ14" s="1004"/>
      <c r="CR14" s="1002"/>
      <c r="CS14" s="1003"/>
      <c r="CT14" s="1003"/>
      <c r="CU14" s="1003"/>
      <c r="CV14" s="1004"/>
      <c r="CW14" s="1002"/>
      <c r="CX14" s="1003"/>
      <c r="CY14" s="1003"/>
      <c r="CZ14" s="1003"/>
      <c r="DA14" s="1004"/>
      <c r="DB14" s="1002"/>
      <c r="DC14" s="1003"/>
      <c r="DD14" s="1003"/>
      <c r="DE14" s="1003"/>
      <c r="DF14" s="1004"/>
      <c r="DG14" s="1002"/>
      <c r="DH14" s="1003"/>
      <c r="DI14" s="1003"/>
      <c r="DJ14" s="1003"/>
      <c r="DK14" s="1004"/>
      <c r="DL14" s="1002"/>
      <c r="DM14" s="1003"/>
      <c r="DN14" s="1003"/>
      <c r="DO14" s="1003"/>
      <c r="DP14" s="1004"/>
      <c r="DQ14" s="1002"/>
      <c r="DR14" s="1003"/>
      <c r="DS14" s="1003"/>
      <c r="DT14" s="1003"/>
      <c r="DU14" s="1004"/>
      <c r="DV14" s="1005"/>
      <c r="DW14" s="1006"/>
      <c r="DX14" s="1006"/>
      <c r="DY14" s="1006"/>
      <c r="DZ14" s="1007"/>
      <c r="EA14" s="229"/>
    </row>
    <row r="15" spans="1:131" s="230" customFormat="1" ht="26.25" customHeight="1" x14ac:dyDescent="0.2">
      <c r="A15" s="233">
        <v>9</v>
      </c>
      <c r="B15" s="1043"/>
      <c r="C15" s="1044"/>
      <c r="D15" s="1044"/>
      <c r="E15" s="1044"/>
      <c r="F15" s="1044"/>
      <c r="G15" s="1044"/>
      <c r="H15" s="1044"/>
      <c r="I15" s="1044"/>
      <c r="J15" s="1044"/>
      <c r="K15" s="1044"/>
      <c r="L15" s="1044"/>
      <c r="M15" s="1044"/>
      <c r="N15" s="1044"/>
      <c r="O15" s="1044"/>
      <c r="P15" s="1045"/>
      <c r="Q15" s="1051"/>
      <c r="R15" s="1052"/>
      <c r="S15" s="1052"/>
      <c r="T15" s="1052"/>
      <c r="U15" s="1052"/>
      <c r="V15" s="1052"/>
      <c r="W15" s="1052"/>
      <c r="X15" s="1052"/>
      <c r="Y15" s="1052"/>
      <c r="Z15" s="1052"/>
      <c r="AA15" s="1052"/>
      <c r="AB15" s="1052"/>
      <c r="AC15" s="1052"/>
      <c r="AD15" s="1052"/>
      <c r="AE15" s="1053"/>
      <c r="AF15" s="1048"/>
      <c r="AG15" s="1049"/>
      <c r="AH15" s="1049"/>
      <c r="AI15" s="1049"/>
      <c r="AJ15" s="1050"/>
      <c r="AK15" s="1093"/>
      <c r="AL15" s="1094"/>
      <c r="AM15" s="1094"/>
      <c r="AN15" s="1094"/>
      <c r="AO15" s="1094"/>
      <c r="AP15" s="1094"/>
      <c r="AQ15" s="1094"/>
      <c r="AR15" s="1094"/>
      <c r="AS15" s="1094"/>
      <c r="AT15" s="1094"/>
      <c r="AU15" s="1095"/>
      <c r="AV15" s="1095"/>
      <c r="AW15" s="1095"/>
      <c r="AX15" s="1095"/>
      <c r="AY15" s="1096"/>
      <c r="AZ15" s="226"/>
      <c r="BA15" s="226"/>
      <c r="BB15" s="226"/>
      <c r="BC15" s="226"/>
      <c r="BD15" s="226"/>
      <c r="BE15" s="227"/>
      <c r="BF15" s="227"/>
      <c r="BG15" s="227"/>
      <c r="BH15" s="227"/>
      <c r="BI15" s="227"/>
      <c r="BJ15" s="227"/>
      <c r="BK15" s="227"/>
      <c r="BL15" s="227"/>
      <c r="BM15" s="227"/>
      <c r="BN15" s="227"/>
      <c r="BO15" s="227"/>
      <c r="BP15" s="227"/>
      <c r="BQ15" s="233">
        <v>9</v>
      </c>
      <c r="BR15" s="234"/>
      <c r="BS15" s="1005"/>
      <c r="BT15" s="1006"/>
      <c r="BU15" s="1006"/>
      <c r="BV15" s="1006"/>
      <c r="BW15" s="1006"/>
      <c r="BX15" s="1006"/>
      <c r="BY15" s="1006"/>
      <c r="BZ15" s="1006"/>
      <c r="CA15" s="1006"/>
      <c r="CB15" s="1006"/>
      <c r="CC15" s="1006"/>
      <c r="CD15" s="1006"/>
      <c r="CE15" s="1006"/>
      <c r="CF15" s="1006"/>
      <c r="CG15" s="1027"/>
      <c r="CH15" s="1002"/>
      <c r="CI15" s="1003"/>
      <c r="CJ15" s="1003"/>
      <c r="CK15" s="1003"/>
      <c r="CL15" s="1004"/>
      <c r="CM15" s="1002"/>
      <c r="CN15" s="1003"/>
      <c r="CO15" s="1003"/>
      <c r="CP15" s="1003"/>
      <c r="CQ15" s="1004"/>
      <c r="CR15" s="1002"/>
      <c r="CS15" s="1003"/>
      <c r="CT15" s="1003"/>
      <c r="CU15" s="1003"/>
      <c r="CV15" s="1004"/>
      <c r="CW15" s="1002"/>
      <c r="CX15" s="1003"/>
      <c r="CY15" s="1003"/>
      <c r="CZ15" s="1003"/>
      <c r="DA15" s="1004"/>
      <c r="DB15" s="1002"/>
      <c r="DC15" s="1003"/>
      <c r="DD15" s="1003"/>
      <c r="DE15" s="1003"/>
      <c r="DF15" s="1004"/>
      <c r="DG15" s="1002"/>
      <c r="DH15" s="1003"/>
      <c r="DI15" s="1003"/>
      <c r="DJ15" s="1003"/>
      <c r="DK15" s="1004"/>
      <c r="DL15" s="1002"/>
      <c r="DM15" s="1003"/>
      <c r="DN15" s="1003"/>
      <c r="DO15" s="1003"/>
      <c r="DP15" s="1004"/>
      <c r="DQ15" s="1002"/>
      <c r="DR15" s="1003"/>
      <c r="DS15" s="1003"/>
      <c r="DT15" s="1003"/>
      <c r="DU15" s="1004"/>
      <c r="DV15" s="1005"/>
      <c r="DW15" s="1006"/>
      <c r="DX15" s="1006"/>
      <c r="DY15" s="1006"/>
      <c r="DZ15" s="1007"/>
      <c r="EA15" s="229"/>
    </row>
    <row r="16" spans="1:131" s="230" customFormat="1" ht="26.25" customHeight="1" x14ac:dyDescent="0.2">
      <c r="A16" s="233">
        <v>10</v>
      </c>
      <c r="B16" s="1043"/>
      <c r="C16" s="1044"/>
      <c r="D16" s="1044"/>
      <c r="E16" s="1044"/>
      <c r="F16" s="1044"/>
      <c r="G16" s="1044"/>
      <c r="H16" s="1044"/>
      <c r="I16" s="1044"/>
      <c r="J16" s="1044"/>
      <c r="K16" s="1044"/>
      <c r="L16" s="1044"/>
      <c r="M16" s="1044"/>
      <c r="N16" s="1044"/>
      <c r="O16" s="1044"/>
      <c r="P16" s="1045"/>
      <c r="Q16" s="1051"/>
      <c r="R16" s="1052"/>
      <c r="S16" s="1052"/>
      <c r="T16" s="1052"/>
      <c r="U16" s="1052"/>
      <c r="V16" s="1052"/>
      <c r="W16" s="1052"/>
      <c r="X16" s="1052"/>
      <c r="Y16" s="1052"/>
      <c r="Z16" s="1052"/>
      <c r="AA16" s="1052"/>
      <c r="AB16" s="1052"/>
      <c r="AC16" s="1052"/>
      <c r="AD16" s="1052"/>
      <c r="AE16" s="1053"/>
      <c r="AF16" s="1048"/>
      <c r="AG16" s="1049"/>
      <c r="AH16" s="1049"/>
      <c r="AI16" s="1049"/>
      <c r="AJ16" s="1050"/>
      <c r="AK16" s="1093"/>
      <c r="AL16" s="1094"/>
      <c r="AM16" s="1094"/>
      <c r="AN16" s="1094"/>
      <c r="AO16" s="1094"/>
      <c r="AP16" s="1094"/>
      <c r="AQ16" s="1094"/>
      <c r="AR16" s="1094"/>
      <c r="AS16" s="1094"/>
      <c r="AT16" s="1094"/>
      <c r="AU16" s="1095"/>
      <c r="AV16" s="1095"/>
      <c r="AW16" s="1095"/>
      <c r="AX16" s="1095"/>
      <c r="AY16" s="1096"/>
      <c r="AZ16" s="226"/>
      <c r="BA16" s="226"/>
      <c r="BB16" s="226"/>
      <c r="BC16" s="226"/>
      <c r="BD16" s="226"/>
      <c r="BE16" s="227"/>
      <c r="BF16" s="227"/>
      <c r="BG16" s="227"/>
      <c r="BH16" s="227"/>
      <c r="BI16" s="227"/>
      <c r="BJ16" s="227"/>
      <c r="BK16" s="227"/>
      <c r="BL16" s="227"/>
      <c r="BM16" s="227"/>
      <c r="BN16" s="227"/>
      <c r="BO16" s="227"/>
      <c r="BP16" s="227"/>
      <c r="BQ16" s="233">
        <v>10</v>
      </c>
      <c r="BR16" s="234"/>
      <c r="BS16" s="1005"/>
      <c r="BT16" s="1006"/>
      <c r="BU16" s="1006"/>
      <c r="BV16" s="1006"/>
      <c r="BW16" s="1006"/>
      <c r="BX16" s="1006"/>
      <c r="BY16" s="1006"/>
      <c r="BZ16" s="1006"/>
      <c r="CA16" s="1006"/>
      <c r="CB16" s="1006"/>
      <c r="CC16" s="1006"/>
      <c r="CD16" s="1006"/>
      <c r="CE16" s="1006"/>
      <c r="CF16" s="1006"/>
      <c r="CG16" s="1027"/>
      <c r="CH16" s="1002"/>
      <c r="CI16" s="1003"/>
      <c r="CJ16" s="1003"/>
      <c r="CK16" s="1003"/>
      <c r="CL16" s="1004"/>
      <c r="CM16" s="1002"/>
      <c r="CN16" s="1003"/>
      <c r="CO16" s="1003"/>
      <c r="CP16" s="1003"/>
      <c r="CQ16" s="1004"/>
      <c r="CR16" s="1002"/>
      <c r="CS16" s="1003"/>
      <c r="CT16" s="1003"/>
      <c r="CU16" s="1003"/>
      <c r="CV16" s="1004"/>
      <c r="CW16" s="1002"/>
      <c r="CX16" s="1003"/>
      <c r="CY16" s="1003"/>
      <c r="CZ16" s="1003"/>
      <c r="DA16" s="1004"/>
      <c r="DB16" s="1002"/>
      <c r="DC16" s="1003"/>
      <c r="DD16" s="1003"/>
      <c r="DE16" s="1003"/>
      <c r="DF16" s="1004"/>
      <c r="DG16" s="1002"/>
      <c r="DH16" s="1003"/>
      <c r="DI16" s="1003"/>
      <c r="DJ16" s="1003"/>
      <c r="DK16" s="1004"/>
      <c r="DL16" s="1002"/>
      <c r="DM16" s="1003"/>
      <c r="DN16" s="1003"/>
      <c r="DO16" s="1003"/>
      <c r="DP16" s="1004"/>
      <c r="DQ16" s="1002"/>
      <c r="DR16" s="1003"/>
      <c r="DS16" s="1003"/>
      <c r="DT16" s="1003"/>
      <c r="DU16" s="1004"/>
      <c r="DV16" s="1005"/>
      <c r="DW16" s="1006"/>
      <c r="DX16" s="1006"/>
      <c r="DY16" s="1006"/>
      <c r="DZ16" s="1007"/>
      <c r="EA16" s="229"/>
    </row>
    <row r="17" spans="1:131" s="230" customFormat="1" ht="26.25" customHeight="1" x14ac:dyDescent="0.2">
      <c r="A17" s="233">
        <v>11</v>
      </c>
      <c r="B17" s="1043"/>
      <c r="C17" s="1044"/>
      <c r="D17" s="1044"/>
      <c r="E17" s="1044"/>
      <c r="F17" s="1044"/>
      <c r="G17" s="1044"/>
      <c r="H17" s="1044"/>
      <c r="I17" s="1044"/>
      <c r="J17" s="1044"/>
      <c r="K17" s="1044"/>
      <c r="L17" s="1044"/>
      <c r="M17" s="1044"/>
      <c r="N17" s="1044"/>
      <c r="O17" s="1044"/>
      <c r="P17" s="1045"/>
      <c r="Q17" s="1051"/>
      <c r="R17" s="1052"/>
      <c r="S17" s="1052"/>
      <c r="T17" s="1052"/>
      <c r="U17" s="1052"/>
      <c r="V17" s="1052"/>
      <c r="W17" s="1052"/>
      <c r="X17" s="1052"/>
      <c r="Y17" s="1052"/>
      <c r="Z17" s="1052"/>
      <c r="AA17" s="1052"/>
      <c r="AB17" s="1052"/>
      <c r="AC17" s="1052"/>
      <c r="AD17" s="1052"/>
      <c r="AE17" s="1053"/>
      <c r="AF17" s="1048"/>
      <c r="AG17" s="1049"/>
      <c r="AH17" s="1049"/>
      <c r="AI17" s="1049"/>
      <c r="AJ17" s="1050"/>
      <c r="AK17" s="1093"/>
      <c r="AL17" s="1094"/>
      <c r="AM17" s="1094"/>
      <c r="AN17" s="1094"/>
      <c r="AO17" s="1094"/>
      <c r="AP17" s="1094"/>
      <c r="AQ17" s="1094"/>
      <c r="AR17" s="1094"/>
      <c r="AS17" s="1094"/>
      <c r="AT17" s="1094"/>
      <c r="AU17" s="1095"/>
      <c r="AV17" s="1095"/>
      <c r="AW17" s="1095"/>
      <c r="AX17" s="1095"/>
      <c r="AY17" s="1096"/>
      <c r="AZ17" s="226"/>
      <c r="BA17" s="226"/>
      <c r="BB17" s="226"/>
      <c r="BC17" s="226"/>
      <c r="BD17" s="226"/>
      <c r="BE17" s="227"/>
      <c r="BF17" s="227"/>
      <c r="BG17" s="227"/>
      <c r="BH17" s="227"/>
      <c r="BI17" s="227"/>
      <c r="BJ17" s="227"/>
      <c r="BK17" s="227"/>
      <c r="BL17" s="227"/>
      <c r="BM17" s="227"/>
      <c r="BN17" s="227"/>
      <c r="BO17" s="227"/>
      <c r="BP17" s="227"/>
      <c r="BQ17" s="233">
        <v>11</v>
      </c>
      <c r="BR17" s="234"/>
      <c r="BS17" s="1005"/>
      <c r="BT17" s="1006"/>
      <c r="BU17" s="1006"/>
      <c r="BV17" s="1006"/>
      <c r="BW17" s="1006"/>
      <c r="BX17" s="1006"/>
      <c r="BY17" s="1006"/>
      <c r="BZ17" s="1006"/>
      <c r="CA17" s="1006"/>
      <c r="CB17" s="1006"/>
      <c r="CC17" s="1006"/>
      <c r="CD17" s="1006"/>
      <c r="CE17" s="1006"/>
      <c r="CF17" s="1006"/>
      <c r="CG17" s="1027"/>
      <c r="CH17" s="1002"/>
      <c r="CI17" s="1003"/>
      <c r="CJ17" s="1003"/>
      <c r="CK17" s="1003"/>
      <c r="CL17" s="1004"/>
      <c r="CM17" s="1002"/>
      <c r="CN17" s="1003"/>
      <c r="CO17" s="1003"/>
      <c r="CP17" s="1003"/>
      <c r="CQ17" s="1004"/>
      <c r="CR17" s="1002"/>
      <c r="CS17" s="1003"/>
      <c r="CT17" s="1003"/>
      <c r="CU17" s="1003"/>
      <c r="CV17" s="1004"/>
      <c r="CW17" s="1002"/>
      <c r="CX17" s="1003"/>
      <c r="CY17" s="1003"/>
      <c r="CZ17" s="1003"/>
      <c r="DA17" s="1004"/>
      <c r="DB17" s="1002"/>
      <c r="DC17" s="1003"/>
      <c r="DD17" s="1003"/>
      <c r="DE17" s="1003"/>
      <c r="DF17" s="1004"/>
      <c r="DG17" s="1002"/>
      <c r="DH17" s="1003"/>
      <c r="DI17" s="1003"/>
      <c r="DJ17" s="1003"/>
      <c r="DK17" s="1004"/>
      <c r="DL17" s="1002"/>
      <c r="DM17" s="1003"/>
      <c r="DN17" s="1003"/>
      <c r="DO17" s="1003"/>
      <c r="DP17" s="1004"/>
      <c r="DQ17" s="1002"/>
      <c r="DR17" s="1003"/>
      <c r="DS17" s="1003"/>
      <c r="DT17" s="1003"/>
      <c r="DU17" s="1004"/>
      <c r="DV17" s="1005"/>
      <c r="DW17" s="1006"/>
      <c r="DX17" s="1006"/>
      <c r="DY17" s="1006"/>
      <c r="DZ17" s="1007"/>
      <c r="EA17" s="229"/>
    </row>
    <row r="18" spans="1:131" s="230" customFormat="1" ht="26.25" customHeight="1" x14ac:dyDescent="0.2">
      <c r="A18" s="233">
        <v>12</v>
      </c>
      <c r="B18" s="1043"/>
      <c r="C18" s="1044"/>
      <c r="D18" s="1044"/>
      <c r="E18" s="1044"/>
      <c r="F18" s="1044"/>
      <c r="G18" s="1044"/>
      <c r="H18" s="1044"/>
      <c r="I18" s="1044"/>
      <c r="J18" s="1044"/>
      <c r="K18" s="1044"/>
      <c r="L18" s="1044"/>
      <c r="M18" s="1044"/>
      <c r="N18" s="1044"/>
      <c r="O18" s="1044"/>
      <c r="P18" s="1045"/>
      <c r="Q18" s="1051"/>
      <c r="R18" s="1052"/>
      <c r="S18" s="1052"/>
      <c r="T18" s="1052"/>
      <c r="U18" s="1052"/>
      <c r="V18" s="1052"/>
      <c r="W18" s="1052"/>
      <c r="X18" s="1052"/>
      <c r="Y18" s="1052"/>
      <c r="Z18" s="1052"/>
      <c r="AA18" s="1052"/>
      <c r="AB18" s="1052"/>
      <c r="AC18" s="1052"/>
      <c r="AD18" s="1052"/>
      <c r="AE18" s="1053"/>
      <c r="AF18" s="1048"/>
      <c r="AG18" s="1049"/>
      <c r="AH18" s="1049"/>
      <c r="AI18" s="1049"/>
      <c r="AJ18" s="1050"/>
      <c r="AK18" s="1093"/>
      <c r="AL18" s="1094"/>
      <c r="AM18" s="1094"/>
      <c r="AN18" s="1094"/>
      <c r="AO18" s="1094"/>
      <c r="AP18" s="1094"/>
      <c r="AQ18" s="1094"/>
      <c r="AR18" s="1094"/>
      <c r="AS18" s="1094"/>
      <c r="AT18" s="1094"/>
      <c r="AU18" s="1095"/>
      <c r="AV18" s="1095"/>
      <c r="AW18" s="1095"/>
      <c r="AX18" s="1095"/>
      <c r="AY18" s="1096"/>
      <c r="AZ18" s="226"/>
      <c r="BA18" s="226"/>
      <c r="BB18" s="226"/>
      <c r="BC18" s="226"/>
      <c r="BD18" s="226"/>
      <c r="BE18" s="227"/>
      <c r="BF18" s="227"/>
      <c r="BG18" s="227"/>
      <c r="BH18" s="227"/>
      <c r="BI18" s="227"/>
      <c r="BJ18" s="227"/>
      <c r="BK18" s="227"/>
      <c r="BL18" s="227"/>
      <c r="BM18" s="227"/>
      <c r="BN18" s="227"/>
      <c r="BO18" s="227"/>
      <c r="BP18" s="227"/>
      <c r="BQ18" s="233">
        <v>12</v>
      </c>
      <c r="BR18" s="234"/>
      <c r="BS18" s="1005"/>
      <c r="BT18" s="1006"/>
      <c r="BU18" s="1006"/>
      <c r="BV18" s="1006"/>
      <c r="BW18" s="1006"/>
      <c r="BX18" s="1006"/>
      <c r="BY18" s="1006"/>
      <c r="BZ18" s="1006"/>
      <c r="CA18" s="1006"/>
      <c r="CB18" s="1006"/>
      <c r="CC18" s="1006"/>
      <c r="CD18" s="1006"/>
      <c r="CE18" s="1006"/>
      <c r="CF18" s="1006"/>
      <c r="CG18" s="1027"/>
      <c r="CH18" s="1002"/>
      <c r="CI18" s="1003"/>
      <c r="CJ18" s="1003"/>
      <c r="CK18" s="1003"/>
      <c r="CL18" s="1004"/>
      <c r="CM18" s="1002"/>
      <c r="CN18" s="1003"/>
      <c r="CO18" s="1003"/>
      <c r="CP18" s="1003"/>
      <c r="CQ18" s="1004"/>
      <c r="CR18" s="1002"/>
      <c r="CS18" s="1003"/>
      <c r="CT18" s="1003"/>
      <c r="CU18" s="1003"/>
      <c r="CV18" s="1004"/>
      <c r="CW18" s="1002"/>
      <c r="CX18" s="1003"/>
      <c r="CY18" s="1003"/>
      <c r="CZ18" s="1003"/>
      <c r="DA18" s="1004"/>
      <c r="DB18" s="1002"/>
      <c r="DC18" s="1003"/>
      <c r="DD18" s="1003"/>
      <c r="DE18" s="1003"/>
      <c r="DF18" s="1004"/>
      <c r="DG18" s="1002"/>
      <c r="DH18" s="1003"/>
      <c r="DI18" s="1003"/>
      <c r="DJ18" s="1003"/>
      <c r="DK18" s="1004"/>
      <c r="DL18" s="1002"/>
      <c r="DM18" s="1003"/>
      <c r="DN18" s="1003"/>
      <c r="DO18" s="1003"/>
      <c r="DP18" s="1004"/>
      <c r="DQ18" s="1002"/>
      <c r="DR18" s="1003"/>
      <c r="DS18" s="1003"/>
      <c r="DT18" s="1003"/>
      <c r="DU18" s="1004"/>
      <c r="DV18" s="1005"/>
      <c r="DW18" s="1006"/>
      <c r="DX18" s="1006"/>
      <c r="DY18" s="1006"/>
      <c r="DZ18" s="1007"/>
      <c r="EA18" s="229"/>
    </row>
    <row r="19" spans="1:131" s="230" customFormat="1" ht="26.25" customHeight="1" x14ac:dyDescent="0.2">
      <c r="A19" s="233">
        <v>13</v>
      </c>
      <c r="B19" s="1043"/>
      <c r="C19" s="1044"/>
      <c r="D19" s="1044"/>
      <c r="E19" s="1044"/>
      <c r="F19" s="1044"/>
      <c r="G19" s="1044"/>
      <c r="H19" s="1044"/>
      <c r="I19" s="1044"/>
      <c r="J19" s="1044"/>
      <c r="K19" s="1044"/>
      <c r="L19" s="1044"/>
      <c r="M19" s="1044"/>
      <c r="N19" s="1044"/>
      <c r="O19" s="1044"/>
      <c r="P19" s="1045"/>
      <c r="Q19" s="1051"/>
      <c r="R19" s="1052"/>
      <c r="S19" s="1052"/>
      <c r="T19" s="1052"/>
      <c r="U19" s="1052"/>
      <c r="V19" s="1052"/>
      <c r="W19" s="1052"/>
      <c r="X19" s="1052"/>
      <c r="Y19" s="1052"/>
      <c r="Z19" s="1052"/>
      <c r="AA19" s="1052"/>
      <c r="AB19" s="1052"/>
      <c r="AC19" s="1052"/>
      <c r="AD19" s="1052"/>
      <c r="AE19" s="1053"/>
      <c r="AF19" s="1048"/>
      <c r="AG19" s="1049"/>
      <c r="AH19" s="1049"/>
      <c r="AI19" s="1049"/>
      <c r="AJ19" s="1050"/>
      <c r="AK19" s="1093"/>
      <c r="AL19" s="1094"/>
      <c r="AM19" s="1094"/>
      <c r="AN19" s="1094"/>
      <c r="AO19" s="1094"/>
      <c r="AP19" s="1094"/>
      <c r="AQ19" s="1094"/>
      <c r="AR19" s="1094"/>
      <c r="AS19" s="1094"/>
      <c r="AT19" s="1094"/>
      <c r="AU19" s="1095"/>
      <c r="AV19" s="1095"/>
      <c r="AW19" s="1095"/>
      <c r="AX19" s="1095"/>
      <c r="AY19" s="1096"/>
      <c r="AZ19" s="226"/>
      <c r="BA19" s="226"/>
      <c r="BB19" s="226"/>
      <c r="BC19" s="226"/>
      <c r="BD19" s="226"/>
      <c r="BE19" s="227"/>
      <c r="BF19" s="227"/>
      <c r="BG19" s="227"/>
      <c r="BH19" s="227"/>
      <c r="BI19" s="227"/>
      <c r="BJ19" s="227"/>
      <c r="BK19" s="227"/>
      <c r="BL19" s="227"/>
      <c r="BM19" s="227"/>
      <c r="BN19" s="227"/>
      <c r="BO19" s="227"/>
      <c r="BP19" s="227"/>
      <c r="BQ19" s="233">
        <v>13</v>
      </c>
      <c r="BR19" s="234"/>
      <c r="BS19" s="1005"/>
      <c r="BT19" s="1006"/>
      <c r="BU19" s="1006"/>
      <c r="BV19" s="1006"/>
      <c r="BW19" s="1006"/>
      <c r="BX19" s="1006"/>
      <c r="BY19" s="1006"/>
      <c r="BZ19" s="1006"/>
      <c r="CA19" s="1006"/>
      <c r="CB19" s="1006"/>
      <c r="CC19" s="1006"/>
      <c r="CD19" s="1006"/>
      <c r="CE19" s="1006"/>
      <c r="CF19" s="1006"/>
      <c r="CG19" s="1027"/>
      <c r="CH19" s="1002"/>
      <c r="CI19" s="1003"/>
      <c r="CJ19" s="1003"/>
      <c r="CK19" s="1003"/>
      <c r="CL19" s="1004"/>
      <c r="CM19" s="1002"/>
      <c r="CN19" s="1003"/>
      <c r="CO19" s="1003"/>
      <c r="CP19" s="1003"/>
      <c r="CQ19" s="1004"/>
      <c r="CR19" s="1002"/>
      <c r="CS19" s="1003"/>
      <c r="CT19" s="1003"/>
      <c r="CU19" s="1003"/>
      <c r="CV19" s="1004"/>
      <c r="CW19" s="1002"/>
      <c r="CX19" s="1003"/>
      <c r="CY19" s="1003"/>
      <c r="CZ19" s="1003"/>
      <c r="DA19" s="1004"/>
      <c r="DB19" s="1002"/>
      <c r="DC19" s="1003"/>
      <c r="DD19" s="1003"/>
      <c r="DE19" s="1003"/>
      <c r="DF19" s="1004"/>
      <c r="DG19" s="1002"/>
      <c r="DH19" s="1003"/>
      <c r="DI19" s="1003"/>
      <c r="DJ19" s="1003"/>
      <c r="DK19" s="1004"/>
      <c r="DL19" s="1002"/>
      <c r="DM19" s="1003"/>
      <c r="DN19" s="1003"/>
      <c r="DO19" s="1003"/>
      <c r="DP19" s="1004"/>
      <c r="DQ19" s="1002"/>
      <c r="DR19" s="1003"/>
      <c r="DS19" s="1003"/>
      <c r="DT19" s="1003"/>
      <c r="DU19" s="1004"/>
      <c r="DV19" s="1005"/>
      <c r="DW19" s="1006"/>
      <c r="DX19" s="1006"/>
      <c r="DY19" s="1006"/>
      <c r="DZ19" s="1007"/>
      <c r="EA19" s="229"/>
    </row>
    <row r="20" spans="1:131" s="230" customFormat="1" ht="26.25" customHeight="1" x14ac:dyDescent="0.2">
      <c r="A20" s="233">
        <v>14</v>
      </c>
      <c r="B20" s="1043"/>
      <c r="C20" s="1044"/>
      <c r="D20" s="1044"/>
      <c r="E20" s="1044"/>
      <c r="F20" s="1044"/>
      <c r="G20" s="1044"/>
      <c r="H20" s="1044"/>
      <c r="I20" s="1044"/>
      <c r="J20" s="1044"/>
      <c r="K20" s="1044"/>
      <c r="L20" s="1044"/>
      <c r="M20" s="1044"/>
      <c r="N20" s="1044"/>
      <c r="O20" s="1044"/>
      <c r="P20" s="1045"/>
      <c r="Q20" s="1051"/>
      <c r="R20" s="1052"/>
      <c r="S20" s="1052"/>
      <c r="T20" s="1052"/>
      <c r="U20" s="1052"/>
      <c r="V20" s="1052"/>
      <c r="W20" s="1052"/>
      <c r="X20" s="1052"/>
      <c r="Y20" s="1052"/>
      <c r="Z20" s="1052"/>
      <c r="AA20" s="1052"/>
      <c r="AB20" s="1052"/>
      <c r="AC20" s="1052"/>
      <c r="AD20" s="1052"/>
      <c r="AE20" s="1053"/>
      <c r="AF20" s="1048"/>
      <c r="AG20" s="1049"/>
      <c r="AH20" s="1049"/>
      <c r="AI20" s="1049"/>
      <c r="AJ20" s="1050"/>
      <c r="AK20" s="1093"/>
      <c r="AL20" s="1094"/>
      <c r="AM20" s="1094"/>
      <c r="AN20" s="1094"/>
      <c r="AO20" s="1094"/>
      <c r="AP20" s="1094"/>
      <c r="AQ20" s="1094"/>
      <c r="AR20" s="1094"/>
      <c r="AS20" s="1094"/>
      <c r="AT20" s="1094"/>
      <c r="AU20" s="1095"/>
      <c r="AV20" s="1095"/>
      <c r="AW20" s="1095"/>
      <c r="AX20" s="1095"/>
      <c r="AY20" s="1096"/>
      <c r="AZ20" s="226"/>
      <c r="BA20" s="226"/>
      <c r="BB20" s="226"/>
      <c r="BC20" s="226"/>
      <c r="BD20" s="226"/>
      <c r="BE20" s="227"/>
      <c r="BF20" s="227"/>
      <c r="BG20" s="227"/>
      <c r="BH20" s="227"/>
      <c r="BI20" s="227"/>
      <c r="BJ20" s="227"/>
      <c r="BK20" s="227"/>
      <c r="BL20" s="227"/>
      <c r="BM20" s="227"/>
      <c r="BN20" s="227"/>
      <c r="BO20" s="227"/>
      <c r="BP20" s="227"/>
      <c r="BQ20" s="233">
        <v>14</v>
      </c>
      <c r="BR20" s="234"/>
      <c r="BS20" s="1005"/>
      <c r="BT20" s="1006"/>
      <c r="BU20" s="1006"/>
      <c r="BV20" s="1006"/>
      <c r="BW20" s="1006"/>
      <c r="BX20" s="1006"/>
      <c r="BY20" s="1006"/>
      <c r="BZ20" s="1006"/>
      <c r="CA20" s="1006"/>
      <c r="CB20" s="1006"/>
      <c r="CC20" s="1006"/>
      <c r="CD20" s="1006"/>
      <c r="CE20" s="1006"/>
      <c r="CF20" s="1006"/>
      <c r="CG20" s="1027"/>
      <c r="CH20" s="1002"/>
      <c r="CI20" s="1003"/>
      <c r="CJ20" s="1003"/>
      <c r="CK20" s="1003"/>
      <c r="CL20" s="1004"/>
      <c r="CM20" s="1002"/>
      <c r="CN20" s="1003"/>
      <c r="CO20" s="1003"/>
      <c r="CP20" s="1003"/>
      <c r="CQ20" s="1004"/>
      <c r="CR20" s="1002"/>
      <c r="CS20" s="1003"/>
      <c r="CT20" s="1003"/>
      <c r="CU20" s="1003"/>
      <c r="CV20" s="1004"/>
      <c r="CW20" s="1002"/>
      <c r="CX20" s="1003"/>
      <c r="CY20" s="1003"/>
      <c r="CZ20" s="1003"/>
      <c r="DA20" s="1004"/>
      <c r="DB20" s="1002"/>
      <c r="DC20" s="1003"/>
      <c r="DD20" s="1003"/>
      <c r="DE20" s="1003"/>
      <c r="DF20" s="1004"/>
      <c r="DG20" s="1002"/>
      <c r="DH20" s="1003"/>
      <c r="DI20" s="1003"/>
      <c r="DJ20" s="1003"/>
      <c r="DK20" s="1004"/>
      <c r="DL20" s="1002"/>
      <c r="DM20" s="1003"/>
      <c r="DN20" s="1003"/>
      <c r="DO20" s="1003"/>
      <c r="DP20" s="1004"/>
      <c r="DQ20" s="1002"/>
      <c r="DR20" s="1003"/>
      <c r="DS20" s="1003"/>
      <c r="DT20" s="1003"/>
      <c r="DU20" s="1004"/>
      <c r="DV20" s="1005"/>
      <c r="DW20" s="1006"/>
      <c r="DX20" s="1006"/>
      <c r="DY20" s="1006"/>
      <c r="DZ20" s="1007"/>
      <c r="EA20" s="229"/>
    </row>
    <row r="21" spans="1:131" s="230" customFormat="1" ht="26.25" customHeight="1" thickBot="1" x14ac:dyDescent="0.25">
      <c r="A21" s="233">
        <v>15</v>
      </c>
      <c r="B21" s="1043"/>
      <c r="C21" s="1044"/>
      <c r="D21" s="1044"/>
      <c r="E21" s="1044"/>
      <c r="F21" s="1044"/>
      <c r="G21" s="1044"/>
      <c r="H21" s="1044"/>
      <c r="I21" s="1044"/>
      <c r="J21" s="1044"/>
      <c r="K21" s="1044"/>
      <c r="L21" s="1044"/>
      <c r="M21" s="1044"/>
      <c r="N21" s="1044"/>
      <c r="O21" s="1044"/>
      <c r="P21" s="1045"/>
      <c r="Q21" s="1051"/>
      <c r="R21" s="1052"/>
      <c r="S21" s="1052"/>
      <c r="T21" s="1052"/>
      <c r="U21" s="1052"/>
      <c r="V21" s="1052"/>
      <c r="W21" s="1052"/>
      <c r="X21" s="1052"/>
      <c r="Y21" s="1052"/>
      <c r="Z21" s="1052"/>
      <c r="AA21" s="1052"/>
      <c r="AB21" s="1052"/>
      <c r="AC21" s="1052"/>
      <c r="AD21" s="1052"/>
      <c r="AE21" s="1053"/>
      <c r="AF21" s="1048"/>
      <c r="AG21" s="1049"/>
      <c r="AH21" s="1049"/>
      <c r="AI21" s="1049"/>
      <c r="AJ21" s="1050"/>
      <c r="AK21" s="1093"/>
      <c r="AL21" s="1094"/>
      <c r="AM21" s="1094"/>
      <c r="AN21" s="1094"/>
      <c r="AO21" s="1094"/>
      <c r="AP21" s="1094"/>
      <c r="AQ21" s="1094"/>
      <c r="AR21" s="1094"/>
      <c r="AS21" s="1094"/>
      <c r="AT21" s="1094"/>
      <c r="AU21" s="1095"/>
      <c r="AV21" s="1095"/>
      <c r="AW21" s="1095"/>
      <c r="AX21" s="1095"/>
      <c r="AY21" s="1096"/>
      <c r="AZ21" s="226"/>
      <c r="BA21" s="226"/>
      <c r="BB21" s="226"/>
      <c r="BC21" s="226"/>
      <c r="BD21" s="226"/>
      <c r="BE21" s="227"/>
      <c r="BF21" s="227"/>
      <c r="BG21" s="227"/>
      <c r="BH21" s="227"/>
      <c r="BI21" s="227"/>
      <c r="BJ21" s="227"/>
      <c r="BK21" s="227"/>
      <c r="BL21" s="227"/>
      <c r="BM21" s="227"/>
      <c r="BN21" s="227"/>
      <c r="BO21" s="227"/>
      <c r="BP21" s="227"/>
      <c r="BQ21" s="233">
        <v>15</v>
      </c>
      <c r="BR21" s="234"/>
      <c r="BS21" s="1005"/>
      <c r="BT21" s="1006"/>
      <c r="BU21" s="1006"/>
      <c r="BV21" s="1006"/>
      <c r="BW21" s="1006"/>
      <c r="BX21" s="1006"/>
      <c r="BY21" s="1006"/>
      <c r="BZ21" s="1006"/>
      <c r="CA21" s="1006"/>
      <c r="CB21" s="1006"/>
      <c r="CC21" s="1006"/>
      <c r="CD21" s="1006"/>
      <c r="CE21" s="1006"/>
      <c r="CF21" s="1006"/>
      <c r="CG21" s="1027"/>
      <c r="CH21" s="1002"/>
      <c r="CI21" s="1003"/>
      <c r="CJ21" s="1003"/>
      <c r="CK21" s="1003"/>
      <c r="CL21" s="1004"/>
      <c r="CM21" s="1002"/>
      <c r="CN21" s="1003"/>
      <c r="CO21" s="1003"/>
      <c r="CP21" s="1003"/>
      <c r="CQ21" s="1004"/>
      <c r="CR21" s="1002"/>
      <c r="CS21" s="1003"/>
      <c r="CT21" s="1003"/>
      <c r="CU21" s="1003"/>
      <c r="CV21" s="1004"/>
      <c r="CW21" s="1002"/>
      <c r="CX21" s="1003"/>
      <c r="CY21" s="1003"/>
      <c r="CZ21" s="1003"/>
      <c r="DA21" s="1004"/>
      <c r="DB21" s="1002"/>
      <c r="DC21" s="1003"/>
      <c r="DD21" s="1003"/>
      <c r="DE21" s="1003"/>
      <c r="DF21" s="1004"/>
      <c r="DG21" s="1002"/>
      <c r="DH21" s="1003"/>
      <c r="DI21" s="1003"/>
      <c r="DJ21" s="1003"/>
      <c r="DK21" s="1004"/>
      <c r="DL21" s="1002"/>
      <c r="DM21" s="1003"/>
      <c r="DN21" s="1003"/>
      <c r="DO21" s="1003"/>
      <c r="DP21" s="1004"/>
      <c r="DQ21" s="1002"/>
      <c r="DR21" s="1003"/>
      <c r="DS21" s="1003"/>
      <c r="DT21" s="1003"/>
      <c r="DU21" s="1004"/>
      <c r="DV21" s="1005"/>
      <c r="DW21" s="1006"/>
      <c r="DX21" s="1006"/>
      <c r="DY21" s="1006"/>
      <c r="DZ21" s="1007"/>
      <c r="EA21" s="229"/>
    </row>
    <row r="22" spans="1:131" s="230" customFormat="1" ht="26.25" customHeight="1" x14ac:dyDescent="0.2">
      <c r="A22" s="233">
        <v>16</v>
      </c>
      <c r="B22" s="1043"/>
      <c r="C22" s="1044"/>
      <c r="D22" s="1044"/>
      <c r="E22" s="1044"/>
      <c r="F22" s="1044"/>
      <c r="G22" s="1044"/>
      <c r="H22" s="1044"/>
      <c r="I22" s="1044"/>
      <c r="J22" s="1044"/>
      <c r="K22" s="1044"/>
      <c r="L22" s="1044"/>
      <c r="M22" s="1044"/>
      <c r="N22" s="1044"/>
      <c r="O22" s="1044"/>
      <c r="P22" s="1045"/>
      <c r="Q22" s="1086"/>
      <c r="R22" s="1087"/>
      <c r="S22" s="1087"/>
      <c r="T22" s="1087"/>
      <c r="U22" s="1087"/>
      <c r="V22" s="1087"/>
      <c r="W22" s="1087"/>
      <c r="X22" s="1087"/>
      <c r="Y22" s="1087"/>
      <c r="Z22" s="1087"/>
      <c r="AA22" s="1087"/>
      <c r="AB22" s="1087"/>
      <c r="AC22" s="1087"/>
      <c r="AD22" s="1087"/>
      <c r="AE22" s="1088"/>
      <c r="AF22" s="1048"/>
      <c r="AG22" s="1049"/>
      <c r="AH22" s="1049"/>
      <c r="AI22" s="1049"/>
      <c r="AJ22" s="1050"/>
      <c r="AK22" s="1089"/>
      <c r="AL22" s="1090"/>
      <c r="AM22" s="1090"/>
      <c r="AN22" s="1090"/>
      <c r="AO22" s="1090"/>
      <c r="AP22" s="1090"/>
      <c r="AQ22" s="1090"/>
      <c r="AR22" s="1090"/>
      <c r="AS22" s="1090"/>
      <c r="AT22" s="1090"/>
      <c r="AU22" s="1091"/>
      <c r="AV22" s="1091"/>
      <c r="AW22" s="1091"/>
      <c r="AX22" s="1091"/>
      <c r="AY22" s="1092"/>
      <c r="AZ22" s="1041" t="s">
        <v>374</v>
      </c>
      <c r="BA22" s="1041"/>
      <c r="BB22" s="1041"/>
      <c r="BC22" s="1041"/>
      <c r="BD22" s="1042"/>
      <c r="BE22" s="227"/>
      <c r="BF22" s="227"/>
      <c r="BG22" s="227"/>
      <c r="BH22" s="227"/>
      <c r="BI22" s="227"/>
      <c r="BJ22" s="227"/>
      <c r="BK22" s="227"/>
      <c r="BL22" s="227"/>
      <c r="BM22" s="227"/>
      <c r="BN22" s="227"/>
      <c r="BO22" s="227"/>
      <c r="BP22" s="227"/>
      <c r="BQ22" s="233">
        <v>16</v>
      </c>
      <c r="BR22" s="234"/>
      <c r="BS22" s="1005"/>
      <c r="BT22" s="1006"/>
      <c r="BU22" s="1006"/>
      <c r="BV22" s="1006"/>
      <c r="BW22" s="1006"/>
      <c r="BX22" s="1006"/>
      <c r="BY22" s="1006"/>
      <c r="BZ22" s="1006"/>
      <c r="CA22" s="1006"/>
      <c r="CB22" s="1006"/>
      <c r="CC22" s="1006"/>
      <c r="CD22" s="1006"/>
      <c r="CE22" s="1006"/>
      <c r="CF22" s="1006"/>
      <c r="CG22" s="1027"/>
      <c r="CH22" s="1002"/>
      <c r="CI22" s="1003"/>
      <c r="CJ22" s="1003"/>
      <c r="CK22" s="1003"/>
      <c r="CL22" s="1004"/>
      <c r="CM22" s="1002"/>
      <c r="CN22" s="1003"/>
      <c r="CO22" s="1003"/>
      <c r="CP22" s="1003"/>
      <c r="CQ22" s="1004"/>
      <c r="CR22" s="1002"/>
      <c r="CS22" s="1003"/>
      <c r="CT22" s="1003"/>
      <c r="CU22" s="1003"/>
      <c r="CV22" s="1004"/>
      <c r="CW22" s="1002"/>
      <c r="CX22" s="1003"/>
      <c r="CY22" s="1003"/>
      <c r="CZ22" s="1003"/>
      <c r="DA22" s="1004"/>
      <c r="DB22" s="1002"/>
      <c r="DC22" s="1003"/>
      <c r="DD22" s="1003"/>
      <c r="DE22" s="1003"/>
      <c r="DF22" s="1004"/>
      <c r="DG22" s="1002"/>
      <c r="DH22" s="1003"/>
      <c r="DI22" s="1003"/>
      <c r="DJ22" s="1003"/>
      <c r="DK22" s="1004"/>
      <c r="DL22" s="1002"/>
      <c r="DM22" s="1003"/>
      <c r="DN22" s="1003"/>
      <c r="DO22" s="1003"/>
      <c r="DP22" s="1004"/>
      <c r="DQ22" s="1002"/>
      <c r="DR22" s="1003"/>
      <c r="DS22" s="1003"/>
      <c r="DT22" s="1003"/>
      <c r="DU22" s="1004"/>
      <c r="DV22" s="1005"/>
      <c r="DW22" s="1006"/>
      <c r="DX22" s="1006"/>
      <c r="DY22" s="1006"/>
      <c r="DZ22" s="1007"/>
      <c r="EA22" s="229"/>
    </row>
    <row r="23" spans="1:131" s="230" customFormat="1" ht="26.25" customHeight="1" thickBot="1" x14ac:dyDescent="0.25">
      <c r="A23" s="235" t="s">
        <v>375</v>
      </c>
      <c r="B23" s="950" t="s">
        <v>376</v>
      </c>
      <c r="C23" s="951"/>
      <c r="D23" s="951"/>
      <c r="E23" s="951"/>
      <c r="F23" s="951"/>
      <c r="G23" s="951"/>
      <c r="H23" s="951"/>
      <c r="I23" s="951"/>
      <c r="J23" s="951"/>
      <c r="K23" s="951"/>
      <c r="L23" s="951"/>
      <c r="M23" s="951"/>
      <c r="N23" s="951"/>
      <c r="O23" s="951"/>
      <c r="P23" s="961"/>
      <c r="Q23" s="1080"/>
      <c r="R23" s="1074"/>
      <c r="S23" s="1074"/>
      <c r="T23" s="1074"/>
      <c r="U23" s="1074"/>
      <c r="V23" s="1074"/>
      <c r="W23" s="1074"/>
      <c r="X23" s="1074"/>
      <c r="Y23" s="1074"/>
      <c r="Z23" s="1074"/>
      <c r="AA23" s="1074"/>
      <c r="AB23" s="1074"/>
      <c r="AC23" s="1074"/>
      <c r="AD23" s="1074"/>
      <c r="AE23" s="1081"/>
      <c r="AF23" s="1082">
        <v>207</v>
      </c>
      <c r="AG23" s="1074"/>
      <c r="AH23" s="1074"/>
      <c r="AI23" s="1074"/>
      <c r="AJ23" s="1083"/>
      <c r="AK23" s="1084"/>
      <c r="AL23" s="1085"/>
      <c r="AM23" s="1085"/>
      <c r="AN23" s="1085"/>
      <c r="AO23" s="1085"/>
      <c r="AP23" s="1074"/>
      <c r="AQ23" s="1074"/>
      <c r="AR23" s="1074"/>
      <c r="AS23" s="1074"/>
      <c r="AT23" s="1074"/>
      <c r="AU23" s="1075"/>
      <c r="AV23" s="1075"/>
      <c r="AW23" s="1075"/>
      <c r="AX23" s="1075"/>
      <c r="AY23" s="1076"/>
      <c r="AZ23" s="1077" t="s">
        <v>122</v>
      </c>
      <c r="BA23" s="1078"/>
      <c r="BB23" s="1078"/>
      <c r="BC23" s="1078"/>
      <c r="BD23" s="1079"/>
      <c r="BE23" s="227"/>
      <c r="BF23" s="227"/>
      <c r="BG23" s="227"/>
      <c r="BH23" s="227"/>
      <c r="BI23" s="227"/>
      <c r="BJ23" s="227"/>
      <c r="BK23" s="227"/>
      <c r="BL23" s="227"/>
      <c r="BM23" s="227"/>
      <c r="BN23" s="227"/>
      <c r="BO23" s="227"/>
      <c r="BP23" s="227"/>
      <c r="BQ23" s="233">
        <v>17</v>
      </c>
      <c r="BR23" s="234"/>
      <c r="BS23" s="1005"/>
      <c r="BT23" s="1006"/>
      <c r="BU23" s="1006"/>
      <c r="BV23" s="1006"/>
      <c r="BW23" s="1006"/>
      <c r="BX23" s="1006"/>
      <c r="BY23" s="1006"/>
      <c r="BZ23" s="1006"/>
      <c r="CA23" s="1006"/>
      <c r="CB23" s="1006"/>
      <c r="CC23" s="1006"/>
      <c r="CD23" s="1006"/>
      <c r="CE23" s="1006"/>
      <c r="CF23" s="1006"/>
      <c r="CG23" s="1027"/>
      <c r="CH23" s="1002"/>
      <c r="CI23" s="1003"/>
      <c r="CJ23" s="1003"/>
      <c r="CK23" s="1003"/>
      <c r="CL23" s="1004"/>
      <c r="CM23" s="1002"/>
      <c r="CN23" s="1003"/>
      <c r="CO23" s="1003"/>
      <c r="CP23" s="1003"/>
      <c r="CQ23" s="1004"/>
      <c r="CR23" s="1002"/>
      <c r="CS23" s="1003"/>
      <c r="CT23" s="1003"/>
      <c r="CU23" s="1003"/>
      <c r="CV23" s="1004"/>
      <c r="CW23" s="1002"/>
      <c r="CX23" s="1003"/>
      <c r="CY23" s="1003"/>
      <c r="CZ23" s="1003"/>
      <c r="DA23" s="1004"/>
      <c r="DB23" s="1002"/>
      <c r="DC23" s="1003"/>
      <c r="DD23" s="1003"/>
      <c r="DE23" s="1003"/>
      <c r="DF23" s="1004"/>
      <c r="DG23" s="1002"/>
      <c r="DH23" s="1003"/>
      <c r="DI23" s="1003"/>
      <c r="DJ23" s="1003"/>
      <c r="DK23" s="1004"/>
      <c r="DL23" s="1002"/>
      <c r="DM23" s="1003"/>
      <c r="DN23" s="1003"/>
      <c r="DO23" s="1003"/>
      <c r="DP23" s="1004"/>
      <c r="DQ23" s="1002"/>
      <c r="DR23" s="1003"/>
      <c r="DS23" s="1003"/>
      <c r="DT23" s="1003"/>
      <c r="DU23" s="1004"/>
      <c r="DV23" s="1005"/>
      <c r="DW23" s="1006"/>
      <c r="DX23" s="1006"/>
      <c r="DY23" s="1006"/>
      <c r="DZ23" s="1007"/>
      <c r="EA23" s="229"/>
    </row>
    <row r="24" spans="1:131" s="230" customFormat="1" ht="26.25" customHeight="1" x14ac:dyDescent="0.2">
      <c r="A24" s="1073" t="s">
        <v>377</v>
      </c>
      <c r="B24" s="1073"/>
      <c r="C24" s="1073"/>
      <c r="D24" s="1073"/>
      <c r="E24" s="1073"/>
      <c r="F24" s="1073"/>
      <c r="G24" s="1073"/>
      <c r="H24" s="1073"/>
      <c r="I24" s="1073"/>
      <c r="J24" s="1073"/>
      <c r="K24" s="1073"/>
      <c r="L24" s="1073"/>
      <c r="M24" s="1073"/>
      <c r="N24" s="1073"/>
      <c r="O24" s="1073"/>
      <c r="P24" s="1073"/>
      <c r="Q24" s="1073"/>
      <c r="R24" s="1073"/>
      <c r="S24" s="1073"/>
      <c r="T24" s="1073"/>
      <c r="U24" s="1073"/>
      <c r="V24" s="1073"/>
      <c r="W24" s="1073"/>
      <c r="X24" s="1073"/>
      <c r="Y24" s="1073"/>
      <c r="Z24" s="1073"/>
      <c r="AA24" s="1073"/>
      <c r="AB24" s="1073"/>
      <c r="AC24" s="1073"/>
      <c r="AD24" s="1073"/>
      <c r="AE24" s="1073"/>
      <c r="AF24" s="1073"/>
      <c r="AG24" s="1073"/>
      <c r="AH24" s="1073"/>
      <c r="AI24" s="1073"/>
      <c r="AJ24" s="1073"/>
      <c r="AK24" s="1073"/>
      <c r="AL24" s="1073"/>
      <c r="AM24" s="1073"/>
      <c r="AN24" s="1073"/>
      <c r="AO24" s="1073"/>
      <c r="AP24" s="1073"/>
      <c r="AQ24" s="1073"/>
      <c r="AR24" s="1073"/>
      <c r="AS24" s="1073"/>
      <c r="AT24" s="1073"/>
      <c r="AU24" s="1073"/>
      <c r="AV24" s="1073"/>
      <c r="AW24" s="1073"/>
      <c r="AX24" s="1073"/>
      <c r="AY24" s="1073"/>
      <c r="AZ24" s="226"/>
      <c r="BA24" s="226"/>
      <c r="BB24" s="226"/>
      <c r="BC24" s="226"/>
      <c r="BD24" s="226"/>
      <c r="BE24" s="227"/>
      <c r="BF24" s="227"/>
      <c r="BG24" s="227"/>
      <c r="BH24" s="227"/>
      <c r="BI24" s="227"/>
      <c r="BJ24" s="227"/>
      <c r="BK24" s="227"/>
      <c r="BL24" s="227"/>
      <c r="BM24" s="227"/>
      <c r="BN24" s="227"/>
      <c r="BO24" s="227"/>
      <c r="BP24" s="227"/>
      <c r="BQ24" s="233">
        <v>18</v>
      </c>
      <c r="BR24" s="234"/>
      <c r="BS24" s="1005"/>
      <c r="BT24" s="1006"/>
      <c r="BU24" s="1006"/>
      <c r="BV24" s="1006"/>
      <c r="BW24" s="1006"/>
      <c r="BX24" s="1006"/>
      <c r="BY24" s="1006"/>
      <c r="BZ24" s="1006"/>
      <c r="CA24" s="1006"/>
      <c r="CB24" s="1006"/>
      <c r="CC24" s="1006"/>
      <c r="CD24" s="1006"/>
      <c r="CE24" s="1006"/>
      <c r="CF24" s="1006"/>
      <c r="CG24" s="1027"/>
      <c r="CH24" s="1002"/>
      <c r="CI24" s="1003"/>
      <c r="CJ24" s="1003"/>
      <c r="CK24" s="1003"/>
      <c r="CL24" s="1004"/>
      <c r="CM24" s="1002"/>
      <c r="CN24" s="1003"/>
      <c r="CO24" s="1003"/>
      <c r="CP24" s="1003"/>
      <c r="CQ24" s="1004"/>
      <c r="CR24" s="1002"/>
      <c r="CS24" s="1003"/>
      <c r="CT24" s="1003"/>
      <c r="CU24" s="1003"/>
      <c r="CV24" s="1004"/>
      <c r="CW24" s="1002"/>
      <c r="CX24" s="1003"/>
      <c r="CY24" s="1003"/>
      <c r="CZ24" s="1003"/>
      <c r="DA24" s="1004"/>
      <c r="DB24" s="1002"/>
      <c r="DC24" s="1003"/>
      <c r="DD24" s="1003"/>
      <c r="DE24" s="1003"/>
      <c r="DF24" s="1004"/>
      <c r="DG24" s="1002"/>
      <c r="DH24" s="1003"/>
      <c r="DI24" s="1003"/>
      <c r="DJ24" s="1003"/>
      <c r="DK24" s="1004"/>
      <c r="DL24" s="1002"/>
      <c r="DM24" s="1003"/>
      <c r="DN24" s="1003"/>
      <c r="DO24" s="1003"/>
      <c r="DP24" s="1004"/>
      <c r="DQ24" s="1002"/>
      <c r="DR24" s="1003"/>
      <c r="DS24" s="1003"/>
      <c r="DT24" s="1003"/>
      <c r="DU24" s="1004"/>
      <c r="DV24" s="1005"/>
      <c r="DW24" s="1006"/>
      <c r="DX24" s="1006"/>
      <c r="DY24" s="1006"/>
      <c r="DZ24" s="1007"/>
      <c r="EA24" s="229"/>
    </row>
    <row r="25" spans="1:131" ht="26.25" customHeight="1" thickBot="1" x14ac:dyDescent="0.25">
      <c r="A25" s="1072" t="s">
        <v>378</v>
      </c>
      <c r="B25" s="1072"/>
      <c r="C25" s="1072"/>
      <c r="D25" s="1072"/>
      <c r="E25" s="1072"/>
      <c r="F25" s="1072"/>
      <c r="G25" s="1072"/>
      <c r="H25" s="1072"/>
      <c r="I25" s="1072"/>
      <c r="J25" s="1072"/>
      <c r="K25" s="1072"/>
      <c r="L25" s="1072"/>
      <c r="M25" s="1072"/>
      <c r="N25" s="1072"/>
      <c r="O25" s="1072"/>
      <c r="P25" s="1072"/>
      <c r="Q25" s="1072"/>
      <c r="R25" s="1072"/>
      <c r="S25" s="1072"/>
      <c r="T25" s="1072"/>
      <c r="U25" s="1072"/>
      <c r="V25" s="1072"/>
      <c r="W25" s="1072"/>
      <c r="X25" s="1072"/>
      <c r="Y25" s="1072"/>
      <c r="Z25" s="1072"/>
      <c r="AA25" s="1072"/>
      <c r="AB25" s="1072"/>
      <c r="AC25" s="1072"/>
      <c r="AD25" s="1072"/>
      <c r="AE25" s="1072"/>
      <c r="AF25" s="1072"/>
      <c r="AG25" s="1072"/>
      <c r="AH25" s="1072"/>
      <c r="AI25" s="1072"/>
      <c r="AJ25" s="1072"/>
      <c r="AK25" s="1072"/>
      <c r="AL25" s="1072"/>
      <c r="AM25" s="1072"/>
      <c r="AN25" s="1072"/>
      <c r="AO25" s="1072"/>
      <c r="AP25" s="1072"/>
      <c r="AQ25" s="1072"/>
      <c r="AR25" s="1072"/>
      <c r="AS25" s="1072"/>
      <c r="AT25" s="1072"/>
      <c r="AU25" s="1072"/>
      <c r="AV25" s="1072"/>
      <c r="AW25" s="1072"/>
      <c r="AX25" s="1072"/>
      <c r="AY25" s="1072"/>
      <c r="AZ25" s="1072"/>
      <c r="BA25" s="1072"/>
      <c r="BB25" s="1072"/>
      <c r="BC25" s="1072"/>
      <c r="BD25" s="1072"/>
      <c r="BE25" s="1072"/>
      <c r="BF25" s="1072"/>
      <c r="BG25" s="1072"/>
      <c r="BH25" s="1072"/>
      <c r="BI25" s="1072"/>
      <c r="BJ25" s="226"/>
      <c r="BK25" s="226"/>
      <c r="BL25" s="226"/>
      <c r="BM25" s="226"/>
      <c r="BN25" s="226"/>
      <c r="BO25" s="236"/>
      <c r="BP25" s="236"/>
      <c r="BQ25" s="233">
        <v>19</v>
      </c>
      <c r="BR25" s="234"/>
      <c r="BS25" s="1005"/>
      <c r="BT25" s="1006"/>
      <c r="BU25" s="1006"/>
      <c r="BV25" s="1006"/>
      <c r="BW25" s="1006"/>
      <c r="BX25" s="1006"/>
      <c r="BY25" s="1006"/>
      <c r="BZ25" s="1006"/>
      <c r="CA25" s="1006"/>
      <c r="CB25" s="1006"/>
      <c r="CC25" s="1006"/>
      <c r="CD25" s="1006"/>
      <c r="CE25" s="1006"/>
      <c r="CF25" s="1006"/>
      <c r="CG25" s="1027"/>
      <c r="CH25" s="1002"/>
      <c r="CI25" s="1003"/>
      <c r="CJ25" s="1003"/>
      <c r="CK25" s="1003"/>
      <c r="CL25" s="1004"/>
      <c r="CM25" s="1002"/>
      <c r="CN25" s="1003"/>
      <c r="CO25" s="1003"/>
      <c r="CP25" s="1003"/>
      <c r="CQ25" s="1004"/>
      <c r="CR25" s="1002"/>
      <c r="CS25" s="1003"/>
      <c r="CT25" s="1003"/>
      <c r="CU25" s="1003"/>
      <c r="CV25" s="1004"/>
      <c r="CW25" s="1002"/>
      <c r="CX25" s="1003"/>
      <c r="CY25" s="1003"/>
      <c r="CZ25" s="1003"/>
      <c r="DA25" s="1004"/>
      <c r="DB25" s="1002"/>
      <c r="DC25" s="1003"/>
      <c r="DD25" s="1003"/>
      <c r="DE25" s="1003"/>
      <c r="DF25" s="1004"/>
      <c r="DG25" s="1002"/>
      <c r="DH25" s="1003"/>
      <c r="DI25" s="1003"/>
      <c r="DJ25" s="1003"/>
      <c r="DK25" s="1004"/>
      <c r="DL25" s="1002"/>
      <c r="DM25" s="1003"/>
      <c r="DN25" s="1003"/>
      <c r="DO25" s="1003"/>
      <c r="DP25" s="1004"/>
      <c r="DQ25" s="1002"/>
      <c r="DR25" s="1003"/>
      <c r="DS25" s="1003"/>
      <c r="DT25" s="1003"/>
      <c r="DU25" s="1004"/>
      <c r="DV25" s="1005"/>
      <c r="DW25" s="1006"/>
      <c r="DX25" s="1006"/>
      <c r="DY25" s="1006"/>
      <c r="DZ25" s="1007"/>
      <c r="EA25" s="224"/>
    </row>
    <row r="26" spans="1:131" ht="26.25" customHeight="1" x14ac:dyDescent="0.2">
      <c r="A26" s="1008" t="s">
        <v>356</v>
      </c>
      <c r="B26" s="1009"/>
      <c r="C26" s="1009"/>
      <c r="D26" s="1009"/>
      <c r="E26" s="1009"/>
      <c r="F26" s="1009"/>
      <c r="G26" s="1009"/>
      <c r="H26" s="1009"/>
      <c r="I26" s="1009"/>
      <c r="J26" s="1009"/>
      <c r="K26" s="1009"/>
      <c r="L26" s="1009"/>
      <c r="M26" s="1009"/>
      <c r="N26" s="1009"/>
      <c r="O26" s="1009"/>
      <c r="P26" s="1010"/>
      <c r="Q26" s="1014" t="s">
        <v>379</v>
      </c>
      <c r="R26" s="1015"/>
      <c r="S26" s="1015"/>
      <c r="T26" s="1015"/>
      <c r="U26" s="1016"/>
      <c r="V26" s="1014" t="s">
        <v>380</v>
      </c>
      <c r="W26" s="1015"/>
      <c r="X26" s="1015"/>
      <c r="Y26" s="1015"/>
      <c r="Z26" s="1016"/>
      <c r="AA26" s="1014" t="s">
        <v>381</v>
      </c>
      <c r="AB26" s="1015"/>
      <c r="AC26" s="1015"/>
      <c r="AD26" s="1015"/>
      <c r="AE26" s="1015"/>
      <c r="AF26" s="1068" t="s">
        <v>382</v>
      </c>
      <c r="AG26" s="1021"/>
      <c r="AH26" s="1021"/>
      <c r="AI26" s="1021"/>
      <c r="AJ26" s="1069"/>
      <c r="AK26" s="1015" t="s">
        <v>383</v>
      </c>
      <c r="AL26" s="1015"/>
      <c r="AM26" s="1015"/>
      <c r="AN26" s="1015"/>
      <c r="AO26" s="1016"/>
      <c r="AP26" s="1014" t="s">
        <v>384</v>
      </c>
      <c r="AQ26" s="1015"/>
      <c r="AR26" s="1015"/>
      <c r="AS26" s="1015"/>
      <c r="AT26" s="1016"/>
      <c r="AU26" s="1014" t="s">
        <v>385</v>
      </c>
      <c r="AV26" s="1015"/>
      <c r="AW26" s="1015"/>
      <c r="AX26" s="1015"/>
      <c r="AY26" s="1016"/>
      <c r="AZ26" s="1014" t="s">
        <v>386</v>
      </c>
      <c r="BA26" s="1015"/>
      <c r="BB26" s="1015"/>
      <c r="BC26" s="1015"/>
      <c r="BD26" s="1016"/>
      <c r="BE26" s="1014" t="s">
        <v>363</v>
      </c>
      <c r="BF26" s="1015"/>
      <c r="BG26" s="1015"/>
      <c r="BH26" s="1015"/>
      <c r="BI26" s="1028"/>
      <c r="BJ26" s="226"/>
      <c r="BK26" s="226"/>
      <c r="BL26" s="226"/>
      <c r="BM26" s="226"/>
      <c r="BN26" s="226"/>
      <c r="BO26" s="236"/>
      <c r="BP26" s="236"/>
      <c r="BQ26" s="233">
        <v>20</v>
      </c>
      <c r="BR26" s="234"/>
      <c r="BS26" s="1005"/>
      <c r="BT26" s="1006"/>
      <c r="BU26" s="1006"/>
      <c r="BV26" s="1006"/>
      <c r="BW26" s="1006"/>
      <c r="BX26" s="1006"/>
      <c r="BY26" s="1006"/>
      <c r="BZ26" s="1006"/>
      <c r="CA26" s="1006"/>
      <c r="CB26" s="1006"/>
      <c r="CC26" s="1006"/>
      <c r="CD26" s="1006"/>
      <c r="CE26" s="1006"/>
      <c r="CF26" s="1006"/>
      <c r="CG26" s="1027"/>
      <c r="CH26" s="1002"/>
      <c r="CI26" s="1003"/>
      <c r="CJ26" s="1003"/>
      <c r="CK26" s="1003"/>
      <c r="CL26" s="1004"/>
      <c r="CM26" s="1002"/>
      <c r="CN26" s="1003"/>
      <c r="CO26" s="1003"/>
      <c r="CP26" s="1003"/>
      <c r="CQ26" s="1004"/>
      <c r="CR26" s="1002"/>
      <c r="CS26" s="1003"/>
      <c r="CT26" s="1003"/>
      <c r="CU26" s="1003"/>
      <c r="CV26" s="1004"/>
      <c r="CW26" s="1002"/>
      <c r="CX26" s="1003"/>
      <c r="CY26" s="1003"/>
      <c r="CZ26" s="1003"/>
      <c r="DA26" s="1004"/>
      <c r="DB26" s="1002"/>
      <c r="DC26" s="1003"/>
      <c r="DD26" s="1003"/>
      <c r="DE26" s="1003"/>
      <c r="DF26" s="1004"/>
      <c r="DG26" s="1002"/>
      <c r="DH26" s="1003"/>
      <c r="DI26" s="1003"/>
      <c r="DJ26" s="1003"/>
      <c r="DK26" s="1004"/>
      <c r="DL26" s="1002"/>
      <c r="DM26" s="1003"/>
      <c r="DN26" s="1003"/>
      <c r="DO26" s="1003"/>
      <c r="DP26" s="1004"/>
      <c r="DQ26" s="1002"/>
      <c r="DR26" s="1003"/>
      <c r="DS26" s="1003"/>
      <c r="DT26" s="1003"/>
      <c r="DU26" s="1004"/>
      <c r="DV26" s="1005"/>
      <c r="DW26" s="1006"/>
      <c r="DX26" s="1006"/>
      <c r="DY26" s="1006"/>
      <c r="DZ26" s="1007"/>
      <c r="EA26" s="224"/>
    </row>
    <row r="27" spans="1:131" ht="26.25" customHeight="1" thickBot="1" x14ac:dyDescent="0.25">
      <c r="A27" s="1011"/>
      <c r="B27" s="1012"/>
      <c r="C27" s="1012"/>
      <c r="D27" s="1012"/>
      <c r="E27" s="1012"/>
      <c r="F27" s="1012"/>
      <c r="G27" s="1012"/>
      <c r="H27" s="1012"/>
      <c r="I27" s="1012"/>
      <c r="J27" s="1012"/>
      <c r="K27" s="1012"/>
      <c r="L27" s="1012"/>
      <c r="M27" s="1012"/>
      <c r="N27" s="1012"/>
      <c r="O27" s="1012"/>
      <c r="P27" s="1013"/>
      <c r="Q27" s="1017"/>
      <c r="R27" s="1018"/>
      <c r="S27" s="1018"/>
      <c r="T27" s="1018"/>
      <c r="U27" s="1019"/>
      <c r="V27" s="1017"/>
      <c r="W27" s="1018"/>
      <c r="X27" s="1018"/>
      <c r="Y27" s="1018"/>
      <c r="Z27" s="1019"/>
      <c r="AA27" s="1017"/>
      <c r="AB27" s="1018"/>
      <c r="AC27" s="1018"/>
      <c r="AD27" s="1018"/>
      <c r="AE27" s="1018"/>
      <c r="AF27" s="1070"/>
      <c r="AG27" s="1024"/>
      <c r="AH27" s="1024"/>
      <c r="AI27" s="1024"/>
      <c r="AJ27" s="1071"/>
      <c r="AK27" s="1018"/>
      <c r="AL27" s="1018"/>
      <c r="AM27" s="1018"/>
      <c r="AN27" s="1018"/>
      <c r="AO27" s="1019"/>
      <c r="AP27" s="1017"/>
      <c r="AQ27" s="1018"/>
      <c r="AR27" s="1018"/>
      <c r="AS27" s="1018"/>
      <c r="AT27" s="1019"/>
      <c r="AU27" s="1017"/>
      <c r="AV27" s="1018"/>
      <c r="AW27" s="1018"/>
      <c r="AX27" s="1018"/>
      <c r="AY27" s="1019"/>
      <c r="AZ27" s="1017"/>
      <c r="BA27" s="1018"/>
      <c r="BB27" s="1018"/>
      <c r="BC27" s="1018"/>
      <c r="BD27" s="1019"/>
      <c r="BE27" s="1017"/>
      <c r="BF27" s="1018"/>
      <c r="BG27" s="1018"/>
      <c r="BH27" s="1018"/>
      <c r="BI27" s="1029"/>
      <c r="BJ27" s="226"/>
      <c r="BK27" s="226"/>
      <c r="BL27" s="226"/>
      <c r="BM27" s="226"/>
      <c r="BN27" s="226"/>
      <c r="BO27" s="236"/>
      <c r="BP27" s="236"/>
      <c r="BQ27" s="233">
        <v>21</v>
      </c>
      <c r="BR27" s="234"/>
      <c r="BS27" s="1005"/>
      <c r="BT27" s="1006"/>
      <c r="BU27" s="1006"/>
      <c r="BV27" s="1006"/>
      <c r="BW27" s="1006"/>
      <c r="BX27" s="1006"/>
      <c r="BY27" s="1006"/>
      <c r="BZ27" s="1006"/>
      <c r="CA27" s="1006"/>
      <c r="CB27" s="1006"/>
      <c r="CC27" s="1006"/>
      <c r="CD27" s="1006"/>
      <c r="CE27" s="1006"/>
      <c r="CF27" s="1006"/>
      <c r="CG27" s="1027"/>
      <c r="CH27" s="1002"/>
      <c r="CI27" s="1003"/>
      <c r="CJ27" s="1003"/>
      <c r="CK27" s="1003"/>
      <c r="CL27" s="1004"/>
      <c r="CM27" s="1002"/>
      <c r="CN27" s="1003"/>
      <c r="CO27" s="1003"/>
      <c r="CP27" s="1003"/>
      <c r="CQ27" s="1004"/>
      <c r="CR27" s="1002"/>
      <c r="CS27" s="1003"/>
      <c r="CT27" s="1003"/>
      <c r="CU27" s="1003"/>
      <c r="CV27" s="1004"/>
      <c r="CW27" s="1002"/>
      <c r="CX27" s="1003"/>
      <c r="CY27" s="1003"/>
      <c r="CZ27" s="1003"/>
      <c r="DA27" s="1004"/>
      <c r="DB27" s="1002"/>
      <c r="DC27" s="1003"/>
      <c r="DD27" s="1003"/>
      <c r="DE27" s="1003"/>
      <c r="DF27" s="1004"/>
      <c r="DG27" s="1002"/>
      <c r="DH27" s="1003"/>
      <c r="DI27" s="1003"/>
      <c r="DJ27" s="1003"/>
      <c r="DK27" s="1004"/>
      <c r="DL27" s="1002"/>
      <c r="DM27" s="1003"/>
      <c r="DN27" s="1003"/>
      <c r="DO27" s="1003"/>
      <c r="DP27" s="1004"/>
      <c r="DQ27" s="1002"/>
      <c r="DR27" s="1003"/>
      <c r="DS27" s="1003"/>
      <c r="DT27" s="1003"/>
      <c r="DU27" s="1004"/>
      <c r="DV27" s="1005"/>
      <c r="DW27" s="1006"/>
      <c r="DX27" s="1006"/>
      <c r="DY27" s="1006"/>
      <c r="DZ27" s="1007"/>
      <c r="EA27" s="224"/>
    </row>
    <row r="28" spans="1:131" ht="26.25" customHeight="1" thickTop="1" x14ac:dyDescent="0.2">
      <c r="A28" s="237">
        <v>1</v>
      </c>
      <c r="B28" s="1060" t="s">
        <v>387</v>
      </c>
      <c r="C28" s="1061"/>
      <c r="D28" s="1061"/>
      <c r="E28" s="1061"/>
      <c r="F28" s="1061"/>
      <c r="G28" s="1061"/>
      <c r="H28" s="1061"/>
      <c r="I28" s="1061"/>
      <c r="J28" s="1061"/>
      <c r="K28" s="1061"/>
      <c r="L28" s="1061"/>
      <c r="M28" s="1061"/>
      <c r="N28" s="1061"/>
      <c r="O28" s="1061"/>
      <c r="P28" s="1062"/>
      <c r="Q28" s="1063"/>
      <c r="R28" s="1064"/>
      <c r="S28" s="1064"/>
      <c r="T28" s="1064"/>
      <c r="U28" s="1064"/>
      <c r="V28" s="1064"/>
      <c r="W28" s="1064"/>
      <c r="X28" s="1064"/>
      <c r="Y28" s="1064"/>
      <c r="Z28" s="1064"/>
      <c r="AA28" s="1064"/>
      <c r="AB28" s="1064"/>
      <c r="AC28" s="1064"/>
      <c r="AD28" s="1064"/>
      <c r="AE28" s="1065"/>
      <c r="AF28" s="1066">
        <v>0</v>
      </c>
      <c r="AG28" s="1064"/>
      <c r="AH28" s="1064"/>
      <c r="AI28" s="1064"/>
      <c r="AJ28" s="1067"/>
      <c r="AK28" s="1055"/>
      <c r="AL28" s="1056"/>
      <c r="AM28" s="1056"/>
      <c r="AN28" s="1056"/>
      <c r="AO28" s="1056"/>
      <c r="AP28" s="1056"/>
      <c r="AQ28" s="1056"/>
      <c r="AR28" s="1056"/>
      <c r="AS28" s="1056"/>
      <c r="AT28" s="1056"/>
      <c r="AU28" s="1056"/>
      <c r="AV28" s="1056"/>
      <c r="AW28" s="1056"/>
      <c r="AX28" s="1056"/>
      <c r="AY28" s="1056"/>
      <c r="AZ28" s="1057"/>
      <c r="BA28" s="1057"/>
      <c r="BB28" s="1057"/>
      <c r="BC28" s="1057"/>
      <c r="BD28" s="1057"/>
      <c r="BE28" s="1058"/>
      <c r="BF28" s="1058"/>
      <c r="BG28" s="1058"/>
      <c r="BH28" s="1058"/>
      <c r="BI28" s="1059"/>
      <c r="BJ28" s="226"/>
      <c r="BK28" s="226"/>
      <c r="BL28" s="226"/>
      <c r="BM28" s="226"/>
      <c r="BN28" s="226"/>
      <c r="BO28" s="236"/>
      <c r="BP28" s="236"/>
      <c r="BQ28" s="233">
        <v>22</v>
      </c>
      <c r="BR28" s="234"/>
      <c r="BS28" s="1005"/>
      <c r="BT28" s="1006"/>
      <c r="BU28" s="1006"/>
      <c r="BV28" s="1006"/>
      <c r="BW28" s="1006"/>
      <c r="BX28" s="1006"/>
      <c r="BY28" s="1006"/>
      <c r="BZ28" s="1006"/>
      <c r="CA28" s="1006"/>
      <c r="CB28" s="1006"/>
      <c r="CC28" s="1006"/>
      <c r="CD28" s="1006"/>
      <c r="CE28" s="1006"/>
      <c r="CF28" s="1006"/>
      <c r="CG28" s="1027"/>
      <c r="CH28" s="1002"/>
      <c r="CI28" s="1003"/>
      <c r="CJ28" s="1003"/>
      <c r="CK28" s="1003"/>
      <c r="CL28" s="1004"/>
      <c r="CM28" s="1002"/>
      <c r="CN28" s="1003"/>
      <c r="CO28" s="1003"/>
      <c r="CP28" s="1003"/>
      <c r="CQ28" s="1004"/>
      <c r="CR28" s="1002"/>
      <c r="CS28" s="1003"/>
      <c r="CT28" s="1003"/>
      <c r="CU28" s="1003"/>
      <c r="CV28" s="1004"/>
      <c r="CW28" s="1002"/>
      <c r="CX28" s="1003"/>
      <c r="CY28" s="1003"/>
      <c r="CZ28" s="1003"/>
      <c r="DA28" s="1004"/>
      <c r="DB28" s="1002"/>
      <c r="DC28" s="1003"/>
      <c r="DD28" s="1003"/>
      <c r="DE28" s="1003"/>
      <c r="DF28" s="1004"/>
      <c r="DG28" s="1002"/>
      <c r="DH28" s="1003"/>
      <c r="DI28" s="1003"/>
      <c r="DJ28" s="1003"/>
      <c r="DK28" s="1004"/>
      <c r="DL28" s="1002"/>
      <c r="DM28" s="1003"/>
      <c r="DN28" s="1003"/>
      <c r="DO28" s="1003"/>
      <c r="DP28" s="1004"/>
      <c r="DQ28" s="1002"/>
      <c r="DR28" s="1003"/>
      <c r="DS28" s="1003"/>
      <c r="DT28" s="1003"/>
      <c r="DU28" s="1004"/>
      <c r="DV28" s="1005"/>
      <c r="DW28" s="1006"/>
      <c r="DX28" s="1006"/>
      <c r="DY28" s="1006"/>
      <c r="DZ28" s="1007"/>
      <c r="EA28" s="224"/>
    </row>
    <row r="29" spans="1:131" ht="26.25" customHeight="1" x14ac:dyDescent="0.2">
      <c r="A29" s="237">
        <v>2</v>
      </c>
      <c r="B29" s="1043" t="s">
        <v>388</v>
      </c>
      <c r="C29" s="1044"/>
      <c r="D29" s="1044"/>
      <c r="E29" s="1044"/>
      <c r="F29" s="1044"/>
      <c r="G29" s="1044"/>
      <c r="H29" s="1044"/>
      <c r="I29" s="1044"/>
      <c r="J29" s="1044"/>
      <c r="K29" s="1044"/>
      <c r="L29" s="1044"/>
      <c r="M29" s="1044"/>
      <c r="N29" s="1044"/>
      <c r="O29" s="1044"/>
      <c r="P29" s="1045"/>
      <c r="Q29" s="1051"/>
      <c r="R29" s="1052"/>
      <c r="S29" s="1052"/>
      <c r="T29" s="1052"/>
      <c r="U29" s="1052"/>
      <c r="V29" s="1052"/>
      <c r="W29" s="1052"/>
      <c r="X29" s="1052"/>
      <c r="Y29" s="1052"/>
      <c r="Z29" s="1052"/>
      <c r="AA29" s="1052"/>
      <c r="AB29" s="1052"/>
      <c r="AC29" s="1052"/>
      <c r="AD29" s="1052"/>
      <c r="AE29" s="1053"/>
      <c r="AF29" s="1048">
        <v>10</v>
      </c>
      <c r="AG29" s="1049"/>
      <c r="AH29" s="1049"/>
      <c r="AI29" s="1049"/>
      <c r="AJ29" s="1050"/>
      <c r="AK29" s="993"/>
      <c r="AL29" s="984"/>
      <c r="AM29" s="984"/>
      <c r="AN29" s="984"/>
      <c r="AO29" s="984"/>
      <c r="AP29" s="984"/>
      <c r="AQ29" s="984"/>
      <c r="AR29" s="984"/>
      <c r="AS29" s="984"/>
      <c r="AT29" s="984"/>
      <c r="AU29" s="984"/>
      <c r="AV29" s="984"/>
      <c r="AW29" s="984"/>
      <c r="AX29" s="984"/>
      <c r="AY29" s="984"/>
      <c r="AZ29" s="1054"/>
      <c r="BA29" s="1054"/>
      <c r="BB29" s="1054"/>
      <c r="BC29" s="1054"/>
      <c r="BD29" s="1054"/>
      <c r="BE29" s="985"/>
      <c r="BF29" s="985"/>
      <c r="BG29" s="985"/>
      <c r="BH29" s="985"/>
      <c r="BI29" s="986"/>
      <c r="BJ29" s="226"/>
      <c r="BK29" s="226"/>
      <c r="BL29" s="226"/>
      <c r="BM29" s="226"/>
      <c r="BN29" s="226"/>
      <c r="BO29" s="236"/>
      <c r="BP29" s="236"/>
      <c r="BQ29" s="233">
        <v>23</v>
      </c>
      <c r="BR29" s="234"/>
      <c r="BS29" s="1005"/>
      <c r="BT29" s="1006"/>
      <c r="BU29" s="1006"/>
      <c r="BV29" s="1006"/>
      <c r="BW29" s="1006"/>
      <c r="BX29" s="1006"/>
      <c r="BY29" s="1006"/>
      <c r="BZ29" s="1006"/>
      <c r="CA29" s="1006"/>
      <c r="CB29" s="1006"/>
      <c r="CC29" s="1006"/>
      <c r="CD29" s="1006"/>
      <c r="CE29" s="1006"/>
      <c r="CF29" s="1006"/>
      <c r="CG29" s="1027"/>
      <c r="CH29" s="1002"/>
      <c r="CI29" s="1003"/>
      <c r="CJ29" s="1003"/>
      <c r="CK29" s="1003"/>
      <c r="CL29" s="1004"/>
      <c r="CM29" s="1002"/>
      <c r="CN29" s="1003"/>
      <c r="CO29" s="1003"/>
      <c r="CP29" s="1003"/>
      <c r="CQ29" s="1004"/>
      <c r="CR29" s="1002"/>
      <c r="CS29" s="1003"/>
      <c r="CT29" s="1003"/>
      <c r="CU29" s="1003"/>
      <c r="CV29" s="1004"/>
      <c r="CW29" s="1002"/>
      <c r="CX29" s="1003"/>
      <c r="CY29" s="1003"/>
      <c r="CZ29" s="1003"/>
      <c r="DA29" s="1004"/>
      <c r="DB29" s="1002"/>
      <c r="DC29" s="1003"/>
      <c r="DD29" s="1003"/>
      <c r="DE29" s="1003"/>
      <c r="DF29" s="1004"/>
      <c r="DG29" s="1002"/>
      <c r="DH29" s="1003"/>
      <c r="DI29" s="1003"/>
      <c r="DJ29" s="1003"/>
      <c r="DK29" s="1004"/>
      <c r="DL29" s="1002"/>
      <c r="DM29" s="1003"/>
      <c r="DN29" s="1003"/>
      <c r="DO29" s="1003"/>
      <c r="DP29" s="1004"/>
      <c r="DQ29" s="1002"/>
      <c r="DR29" s="1003"/>
      <c r="DS29" s="1003"/>
      <c r="DT29" s="1003"/>
      <c r="DU29" s="1004"/>
      <c r="DV29" s="1005"/>
      <c r="DW29" s="1006"/>
      <c r="DX29" s="1006"/>
      <c r="DY29" s="1006"/>
      <c r="DZ29" s="1007"/>
      <c r="EA29" s="224"/>
    </row>
    <row r="30" spans="1:131" ht="26.25" customHeight="1" x14ac:dyDescent="0.2">
      <c r="A30" s="237">
        <v>3</v>
      </c>
      <c r="B30" s="1043" t="s">
        <v>389</v>
      </c>
      <c r="C30" s="1044"/>
      <c r="D30" s="1044"/>
      <c r="E30" s="1044"/>
      <c r="F30" s="1044"/>
      <c r="G30" s="1044"/>
      <c r="H30" s="1044"/>
      <c r="I30" s="1044"/>
      <c r="J30" s="1044"/>
      <c r="K30" s="1044"/>
      <c r="L30" s="1044"/>
      <c r="M30" s="1044"/>
      <c r="N30" s="1044"/>
      <c r="O30" s="1044"/>
      <c r="P30" s="1045"/>
      <c r="Q30" s="1051"/>
      <c r="R30" s="1052"/>
      <c r="S30" s="1052"/>
      <c r="T30" s="1052"/>
      <c r="U30" s="1052"/>
      <c r="V30" s="1052"/>
      <c r="W30" s="1052"/>
      <c r="X30" s="1052"/>
      <c r="Y30" s="1052"/>
      <c r="Z30" s="1052"/>
      <c r="AA30" s="1052"/>
      <c r="AB30" s="1052"/>
      <c r="AC30" s="1052"/>
      <c r="AD30" s="1052"/>
      <c r="AE30" s="1053"/>
      <c r="AF30" s="1048">
        <v>9</v>
      </c>
      <c r="AG30" s="1049"/>
      <c r="AH30" s="1049"/>
      <c r="AI30" s="1049"/>
      <c r="AJ30" s="1050"/>
      <c r="AK30" s="993"/>
      <c r="AL30" s="984"/>
      <c r="AM30" s="984"/>
      <c r="AN30" s="984"/>
      <c r="AO30" s="984"/>
      <c r="AP30" s="984"/>
      <c r="AQ30" s="984"/>
      <c r="AR30" s="984"/>
      <c r="AS30" s="984"/>
      <c r="AT30" s="984"/>
      <c r="AU30" s="984"/>
      <c r="AV30" s="984"/>
      <c r="AW30" s="984"/>
      <c r="AX30" s="984"/>
      <c r="AY30" s="984"/>
      <c r="AZ30" s="1054"/>
      <c r="BA30" s="1054"/>
      <c r="BB30" s="1054"/>
      <c r="BC30" s="1054"/>
      <c r="BD30" s="1054"/>
      <c r="BE30" s="985"/>
      <c r="BF30" s="985"/>
      <c r="BG30" s="985"/>
      <c r="BH30" s="985"/>
      <c r="BI30" s="986"/>
      <c r="BJ30" s="226"/>
      <c r="BK30" s="226"/>
      <c r="BL30" s="226"/>
      <c r="BM30" s="226"/>
      <c r="BN30" s="226"/>
      <c r="BO30" s="236"/>
      <c r="BP30" s="236"/>
      <c r="BQ30" s="233">
        <v>24</v>
      </c>
      <c r="BR30" s="234"/>
      <c r="BS30" s="1005"/>
      <c r="BT30" s="1006"/>
      <c r="BU30" s="1006"/>
      <c r="BV30" s="1006"/>
      <c r="BW30" s="1006"/>
      <c r="BX30" s="1006"/>
      <c r="BY30" s="1006"/>
      <c r="BZ30" s="1006"/>
      <c r="CA30" s="1006"/>
      <c r="CB30" s="1006"/>
      <c r="CC30" s="1006"/>
      <c r="CD30" s="1006"/>
      <c r="CE30" s="1006"/>
      <c r="CF30" s="1006"/>
      <c r="CG30" s="1027"/>
      <c r="CH30" s="1002"/>
      <c r="CI30" s="1003"/>
      <c r="CJ30" s="1003"/>
      <c r="CK30" s="1003"/>
      <c r="CL30" s="1004"/>
      <c r="CM30" s="1002"/>
      <c r="CN30" s="1003"/>
      <c r="CO30" s="1003"/>
      <c r="CP30" s="1003"/>
      <c r="CQ30" s="1004"/>
      <c r="CR30" s="1002"/>
      <c r="CS30" s="1003"/>
      <c r="CT30" s="1003"/>
      <c r="CU30" s="1003"/>
      <c r="CV30" s="1004"/>
      <c r="CW30" s="1002"/>
      <c r="CX30" s="1003"/>
      <c r="CY30" s="1003"/>
      <c r="CZ30" s="1003"/>
      <c r="DA30" s="1004"/>
      <c r="DB30" s="1002"/>
      <c r="DC30" s="1003"/>
      <c r="DD30" s="1003"/>
      <c r="DE30" s="1003"/>
      <c r="DF30" s="1004"/>
      <c r="DG30" s="1002"/>
      <c r="DH30" s="1003"/>
      <c r="DI30" s="1003"/>
      <c r="DJ30" s="1003"/>
      <c r="DK30" s="1004"/>
      <c r="DL30" s="1002"/>
      <c r="DM30" s="1003"/>
      <c r="DN30" s="1003"/>
      <c r="DO30" s="1003"/>
      <c r="DP30" s="1004"/>
      <c r="DQ30" s="1002"/>
      <c r="DR30" s="1003"/>
      <c r="DS30" s="1003"/>
      <c r="DT30" s="1003"/>
      <c r="DU30" s="1004"/>
      <c r="DV30" s="1005"/>
      <c r="DW30" s="1006"/>
      <c r="DX30" s="1006"/>
      <c r="DY30" s="1006"/>
      <c r="DZ30" s="1007"/>
      <c r="EA30" s="224"/>
    </row>
    <row r="31" spans="1:131" ht="26.25" customHeight="1" x14ac:dyDescent="0.2">
      <c r="A31" s="237">
        <v>4</v>
      </c>
      <c r="B31" s="1043" t="s">
        <v>390</v>
      </c>
      <c r="C31" s="1044"/>
      <c r="D31" s="1044"/>
      <c r="E31" s="1044"/>
      <c r="F31" s="1044"/>
      <c r="G31" s="1044"/>
      <c r="H31" s="1044"/>
      <c r="I31" s="1044"/>
      <c r="J31" s="1044"/>
      <c r="K31" s="1044"/>
      <c r="L31" s="1044"/>
      <c r="M31" s="1044"/>
      <c r="N31" s="1044"/>
      <c r="O31" s="1044"/>
      <c r="P31" s="1045"/>
      <c r="Q31" s="1051"/>
      <c r="R31" s="1052"/>
      <c r="S31" s="1052"/>
      <c r="T31" s="1052"/>
      <c r="U31" s="1052"/>
      <c r="V31" s="1052"/>
      <c r="W31" s="1052"/>
      <c r="X31" s="1052"/>
      <c r="Y31" s="1052"/>
      <c r="Z31" s="1052"/>
      <c r="AA31" s="1052"/>
      <c r="AB31" s="1052"/>
      <c r="AC31" s="1052"/>
      <c r="AD31" s="1052"/>
      <c r="AE31" s="1053"/>
      <c r="AF31" s="1048">
        <v>29</v>
      </c>
      <c r="AG31" s="1049"/>
      <c r="AH31" s="1049"/>
      <c r="AI31" s="1049"/>
      <c r="AJ31" s="1050"/>
      <c r="AK31" s="993"/>
      <c r="AL31" s="984"/>
      <c r="AM31" s="984"/>
      <c r="AN31" s="984"/>
      <c r="AO31" s="984"/>
      <c r="AP31" s="984"/>
      <c r="AQ31" s="984"/>
      <c r="AR31" s="984"/>
      <c r="AS31" s="984"/>
      <c r="AT31" s="984"/>
      <c r="AU31" s="984"/>
      <c r="AV31" s="984"/>
      <c r="AW31" s="984"/>
      <c r="AX31" s="984"/>
      <c r="AY31" s="984"/>
      <c r="AZ31" s="1054"/>
      <c r="BA31" s="1054"/>
      <c r="BB31" s="1054"/>
      <c r="BC31" s="1054"/>
      <c r="BD31" s="1054"/>
      <c r="BE31" s="985"/>
      <c r="BF31" s="985"/>
      <c r="BG31" s="985"/>
      <c r="BH31" s="985"/>
      <c r="BI31" s="986"/>
      <c r="BJ31" s="226"/>
      <c r="BK31" s="226"/>
      <c r="BL31" s="226"/>
      <c r="BM31" s="226"/>
      <c r="BN31" s="226"/>
      <c r="BO31" s="236"/>
      <c r="BP31" s="236"/>
      <c r="BQ31" s="233">
        <v>25</v>
      </c>
      <c r="BR31" s="234"/>
      <c r="BS31" s="1005"/>
      <c r="BT31" s="1006"/>
      <c r="BU31" s="1006"/>
      <c r="BV31" s="1006"/>
      <c r="BW31" s="1006"/>
      <c r="BX31" s="1006"/>
      <c r="BY31" s="1006"/>
      <c r="BZ31" s="1006"/>
      <c r="CA31" s="1006"/>
      <c r="CB31" s="1006"/>
      <c r="CC31" s="1006"/>
      <c r="CD31" s="1006"/>
      <c r="CE31" s="1006"/>
      <c r="CF31" s="1006"/>
      <c r="CG31" s="1027"/>
      <c r="CH31" s="1002"/>
      <c r="CI31" s="1003"/>
      <c r="CJ31" s="1003"/>
      <c r="CK31" s="1003"/>
      <c r="CL31" s="1004"/>
      <c r="CM31" s="1002"/>
      <c r="CN31" s="1003"/>
      <c r="CO31" s="1003"/>
      <c r="CP31" s="1003"/>
      <c r="CQ31" s="1004"/>
      <c r="CR31" s="1002"/>
      <c r="CS31" s="1003"/>
      <c r="CT31" s="1003"/>
      <c r="CU31" s="1003"/>
      <c r="CV31" s="1004"/>
      <c r="CW31" s="1002"/>
      <c r="CX31" s="1003"/>
      <c r="CY31" s="1003"/>
      <c r="CZ31" s="1003"/>
      <c r="DA31" s="1004"/>
      <c r="DB31" s="1002"/>
      <c r="DC31" s="1003"/>
      <c r="DD31" s="1003"/>
      <c r="DE31" s="1003"/>
      <c r="DF31" s="1004"/>
      <c r="DG31" s="1002"/>
      <c r="DH31" s="1003"/>
      <c r="DI31" s="1003"/>
      <c r="DJ31" s="1003"/>
      <c r="DK31" s="1004"/>
      <c r="DL31" s="1002"/>
      <c r="DM31" s="1003"/>
      <c r="DN31" s="1003"/>
      <c r="DO31" s="1003"/>
      <c r="DP31" s="1004"/>
      <c r="DQ31" s="1002"/>
      <c r="DR31" s="1003"/>
      <c r="DS31" s="1003"/>
      <c r="DT31" s="1003"/>
      <c r="DU31" s="1004"/>
      <c r="DV31" s="1005"/>
      <c r="DW31" s="1006"/>
      <c r="DX31" s="1006"/>
      <c r="DY31" s="1006"/>
      <c r="DZ31" s="1007"/>
      <c r="EA31" s="224"/>
    </row>
    <row r="32" spans="1:131" ht="26.25" customHeight="1" x14ac:dyDescent="0.2">
      <c r="A32" s="237">
        <v>5</v>
      </c>
      <c r="B32" s="1043" t="s">
        <v>391</v>
      </c>
      <c r="C32" s="1044"/>
      <c r="D32" s="1044"/>
      <c r="E32" s="1044"/>
      <c r="F32" s="1044"/>
      <c r="G32" s="1044"/>
      <c r="H32" s="1044"/>
      <c r="I32" s="1044"/>
      <c r="J32" s="1044"/>
      <c r="K32" s="1044"/>
      <c r="L32" s="1044"/>
      <c r="M32" s="1044"/>
      <c r="N32" s="1044"/>
      <c r="O32" s="1044"/>
      <c r="P32" s="1045"/>
      <c r="Q32" s="1051"/>
      <c r="R32" s="1052"/>
      <c r="S32" s="1052"/>
      <c r="T32" s="1052"/>
      <c r="U32" s="1052"/>
      <c r="V32" s="1052"/>
      <c r="W32" s="1052"/>
      <c r="X32" s="1052"/>
      <c r="Y32" s="1052"/>
      <c r="Z32" s="1052"/>
      <c r="AA32" s="1052"/>
      <c r="AB32" s="1052"/>
      <c r="AC32" s="1052"/>
      <c r="AD32" s="1052"/>
      <c r="AE32" s="1053"/>
      <c r="AF32" s="1048">
        <v>15</v>
      </c>
      <c r="AG32" s="1049"/>
      <c r="AH32" s="1049"/>
      <c r="AI32" s="1049"/>
      <c r="AJ32" s="1050"/>
      <c r="AK32" s="993"/>
      <c r="AL32" s="984"/>
      <c r="AM32" s="984"/>
      <c r="AN32" s="984"/>
      <c r="AO32" s="984"/>
      <c r="AP32" s="984"/>
      <c r="AQ32" s="984"/>
      <c r="AR32" s="984"/>
      <c r="AS32" s="984"/>
      <c r="AT32" s="984"/>
      <c r="AU32" s="984"/>
      <c r="AV32" s="984"/>
      <c r="AW32" s="984"/>
      <c r="AX32" s="984"/>
      <c r="AY32" s="984"/>
      <c r="AZ32" s="1054"/>
      <c r="BA32" s="1054"/>
      <c r="BB32" s="1054"/>
      <c r="BC32" s="1054"/>
      <c r="BD32" s="1054"/>
      <c r="BE32" s="985" t="s">
        <v>392</v>
      </c>
      <c r="BF32" s="985"/>
      <c r="BG32" s="985"/>
      <c r="BH32" s="985"/>
      <c r="BI32" s="986"/>
      <c r="BJ32" s="226"/>
      <c r="BK32" s="226"/>
      <c r="BL32" s="226"/>
      <c r="BM32" s="226"/>
      <c r="BN32" s="226"/>
      <c r="BO32" s="236"/>
      <c r="BP32" s="236"/>
      <c r="BQ32" s="233">
        <v>26</v>
      </c>
      <c r="BR32" s="234"/>
      <c r="BS32" s="1005"/>
      <c r="BT32" s="1006"/>
      <c r="BU32" s="1006"/>
      <c r="BV32" s="1006"/>
      <c r="BW32" s="1006"/>
      <c r="BX32" s="1006"/>
      <c r="BY32" s="1006"/>
      <c r="BZ32" s="1006"/>
      <c r="CA32" s="1006"/>
      <c r="CB32" s="1006"/>
      <c r="CC32" s="1006"/>
      <c r="CD32" s="1006"/>
      <c r="CE32" s="1006"/>
      <c r="CF32" s="1006"/>
      <c r="CG32" s="1027"/>
      <c r="CH32" s="1002"/>
      <c r="CI32" s="1003"/>
      <c r="CJ32" s="1003"/>
      <c r="CK32" s="1003"/>
      <c r="CL32" s="1004"/>
      <c r="CM32" s="1002"/>
      <c r="CN32" s="1003"/>
      <c r="CO32" s="1003"/>
      <c r="CP32" s="1003"/>
      <c r="CQ32" s="1004"/>
      <c r="CR32" s="1002"/>
      <c r="CS32" s="1003"/>
      <c r="CT32" s="1003"/>
      <c r="CU32" s="1003"/>
      <c r="CV32" s="1004"/>
      <c r="CW32" s="1002"/>
      <c r="CX32" s="1003"/>
      <c r="CY32" s="1003"/>
      <c r="CZ32" s="1003"/>
      <c r="DA32" s="1004"/>
      <c r="DB32" s="1002"/>
      <c r="DC32" s="1003"/>
      <c r="DD32" s="1003"/>
      <c r="DE32" s="1003"/>
      <c r="DF32" s="1004"/>
      <c r="DG32" s="1002"/>
      <c r="DH32" s="1003"/>
      <c r="DI32" s="1003"/>
      <c r="DJ32" s="1003"/>
      <c r="DK32" s="1004"/>
      <c r="DL32" s="1002"/>
      <c r="DM32" s="1003"/>
      <c r="DN32" s="1003"/>
      <c r="DO32" s="1003"/>
      <c r="DP32" s="1004"/>
      <c r="DQ32" s="1002"/>
      <c r="DR32" s="1003"/>
      <c r="DS32" s="1003"/>
      <c r="DT32" s="1003"/>
      <c r="DU32" s="1004"/>
      <c r="DV32" s="1005"/>
      <c r="DW32" s="1006"/>
      <c r="DX32" s="1006"/>
      <c r="DY32" s="1006"/>
      <c r="DZ32" s="1007"/>
      <c r="EA32" s="224"/>
    </row>
    <row r="33" spans="1:131" ht="26.25" customHeight="1" x14ac:dyDescent="0.2">
      <c r="A33" s="237">
        <v>6</v>
      </c>
      <c r="B33" s="1043" t="s">
        <v>393</v>
      </c>
      <c r="C33" s="1044"/>
      <c r="D33" s="1044"/>
      <c r="E33" s="1044"/>
      <c r="F33" s="1044"/>
      <c r="G33" s="1044"/>
      <c r="H33" s="1044"/>
      <c r="I33" s="1044"/>
      <c r="J33" s="1044"/>
      <c r="K33" s="1044"/>
      <c r="L33" s="1044"/>
      <c r="M33" s="1044"/>
      <c r="N33" s="1044"/>
      <c r="O33" s="1044"/>
      <c r="P33" s="1045"/>
      <c r="Q33" s="1051"/>
      <c r="R33" s="1052"/>
      <c r="S33" s="1052"/>
      <c r="T33" s="1052"/>
      <c r="U33" s="1052"/>
      <c r="V33" s="1052"/>
      <c r="W33" s="1052"/>
      <c r="X33" s="1052"/>
      <c r="Y33" s="1052"/>
      <c r="Z33" s="1052"/>
      <c r="AA33" s="1052"/>
      <c r="AB33" s="1052"/>
      <c r="AC33" s="1052"/>
      <c r="AD33" s="1052"/>
      <c r="AE33" s="1053"/>
      <c r="AF33" s="1048">
        <v>6</v>
      </c>
      <c r="AG33" s="1049"/>
      <c r="AH33" s="1049"/>
      <c r="AI33" s="1049"/>
      <c r="AJ33" s="1050"/>
      <c r="AK33" s="993"/>
      <c r="AL33" s="984"/>
      <c r="AM33" s="984"/>
      <c r="AN33" s="984"/>
      <c r="AO33" s="984"/>
      <c r="AP33" s="984"/>
      <c r="AQ33" s="984"/>
      <c r="AR33" s="984"/>
      <c r="AS33" s="984"/>
      <c r="AT33" s="984"/>
      <c r="AU33" s="984"/>
      <c r="AV33" s="984"/>
      <c r="AW33" s="984"/>
      <c r="AX33" s="984"/>
      <c r="AY33" s="984"/>
      <c r="AZ33" s="1054"/>
      <c r="BA33" s="1054"/>
      <c r="BB33" s="1054"/>
      <c r="BC33" s="1054"/>
      <c r="BD33" s="1054"/>
      <c r="BE33" s="985" t="s">
        <v>392</v>
      </c>
      <c r="BF33" s="985"/>
      <c r="BG33" s="985"/>
      <c r="BH33" s="985"/>
      <c r="BI33" s="986"/>
      <c r="BJ33" s="226"/>
      <c r="BK33" s="226"/>
      <c r="BL33" s="226"/>
      <c r="BM33" s="226"/>
      <c r="BN33" s="226"/>
      <c r="BO33" s="236"/>
      <c r="BP33" s="236"/>
      <c r="BQ33" s="233">
        <v>27</v>
      </c>
      <c r="BR33" s="234"/>
      <c r="BS33" s="1005"/>
      <c r="BT33" s="1006"/>
      <c r="BU33" s="1006"/>
      <c r="BV33" s="1006"/>
      <c r="BW33" s="1006"/>
      <c r="BX33" s="1006"/>
      <c r="BY33" s="1006"/>
      <c r="BZ33" s="1006"/>
      <c r="CA33" s="1006"/>
      <c r="CB33" s="1006"/>
      <c r="CC33" s="1006"/>
      <c r="CD33" s="1006"/>
      <c r="CE33" s="1006"/>
      <c r="CF33" s="1006"/>
      <c r="CG33" s="1027"/>
      <c r="CH33" s="1002"/>
      <c r="CI33" s="1003"/>
      <c r="CJ33" s="1003"/>
      <c r="CK33" s="1003"/>
      <c r="CL33" s="1004"/>
      <c r="CM33" s="1002"/>
      <c r="CN33" s="1003"/>
      <c r="CO33" s="1003"/>
      <c r="CP33" s="1003"/>
      <c r="CQ33" s="1004"/>
      <c r="CR33" s="1002"/>
      <c r="CS33" s="1003"/>
      <c r="CT33" s="1003"/>
      <c r="CU33" s="1003"/>
      <c r="CV33" s="1004"/>
      <c r="CW33" s="1002"/>
      <c r="CX33" s="1003"/>
      <c r="CY33" s="1003"/>
      <c r="CZ33" s="1003"/>
      <c r="DA33" s="1004"/>
      <c r="DB33" s="1002"/>
      <c r="DC33" s="1003"/>
      <c r="DD33" s="1003"/>
      <c r="DE33" s="1003"/>
      <c r="DF33" s="1004"/>
      <c r="DG33" s="1002"/>
      <c r="DH33" s="1003"/>
      <c r="DI33" s="1003"/>
      <c r="DJ33" s="1003"/>
      <c r="DK33" s="1004"/>
      <c r="DL33" s="1002"/>
      <c r="DM33" s="1003"/>
      <c r="DN33" s="1003"/>
      <c r="DO33" s="1003"/>
      <c r="DP33" s="1004"/>
      <c r="DQ33" s="1002"/>
      <c r="DR33" s="1003"/>
      <c r="DS33" s="1003"/>
      <c r="DT33" s="1003"/>
      <c r="DU33" s="1004"/>
      <c r="DV33" s="1005"/>
      <c r="DW33" s="1006"/>
      <c r="DX33" s="1006"/>
      <c r="DY33" s="1006"/>
      <c r="DZ33" s="1007"/>
      <c r="EA33" s="224"/>
    </row>
    <row r="34" spans="1:131" ht="26.25" customHeight="1" x14ac:dyDescent="0.2">
      <c r="A34" s="237">
        <v>7</v>
      </c>
      <c r="B34" s="1043" t="s">
        <v>394</v>
      </c>
      <c r="C34" s="1044"/>
      <c r="D34" s="1044"/>
      <c r="E34" s="1044"/>
      <c r="F34" s="1044"/>
      <c r="G34" s="1044"/>
      <c r="H34" s="1044"/>
      <c r="I34" s="1044"/>
      <c r="J34" s="1044"/>
      <c r="K34" s="1044"/>
      <c r="L34" s="1044"/>
      <c r="M34" s="1044"/>
      <c r="N34" s="1044"/>
      <c r="O34" s="1044"/>
      <c r="P34" s="1045"/>
      <c r="Q34" s="1051"/>
      <c r="R34" s="1052"/>
      <c r="S34" s="1052"/>
      <c r="T34" s="1052"/>
      <c r="U34" s="1052"/>
      <c r="V34" s="1052"/>
      <c r="W34" s="1052"/>
      <c r="X34" s="1052"/>
      <c r="Y34" s="1052"/>
      <c r="Z34" s="1052"/>
      <c r="AA34" s="1052"/>
      <c r="AB34" s="1052"/>
      <c r="AC34" s="1052"/>
      <c r="AD34" s="1052"/>
      <c r="AE34" s="1053"/>
      <c r="AF34" s="1048">
        <v>6</v>
      </c>
      <c r="AG34" s="1049"/>
      <c r="AH34" s="1049"/>
      <c r="AI34" s="1049"/>
      <c r="AJ34" s="1050"/>
      <c r="AK34" s="993"/>
      <c r="AL34" s="984"/>
      <c r="AM34" s="984"/>
      <c r="AN34" s="984"/>
      <c r="AO34" s="984"/>
      <c r="AP34" s="984"/>
      <c r="AQ34" s="984"/>
      <c r="AR34" s="984"/>
      <c r="AS34" s="984"/>
      <c r="AT34" s="984"/>
      <c r="AU34" s="984"/>
      <c r="AV34" s="984"/>
      <c r="AW34" s="984"/>
      <c r="AX34" s="984"/>
      <c r="AY34" s="984"/>
      <c r="AZ34" s="1054"/>
      <c r="BA34" s="1054"/>
      <c r="BB34" s="1054"/>
      <c r="BC34" s="1054"/>
      <c r="BD34" s="1054"/>
      <c r="BE34" s="985" t="s">
        <v>392</v>
      </c>
      <c r="BF34" s="985"/>
      <c r="BG34" s="985"/>
      <c r="BH34" s="985"/>
      <c r="BI34" s="986"/>
      <c r="BJ34" s="226"/>
      <c r="BK34" s="226"/>
      <c r="BL34" s="226"/>
      <c r="BM34" s="226"/>
      <c r="BN34" s="226"/>
      <c r="BO34" s="236"/>
      <c r="BP34" s="236"/>
      <c r="BQ34" s="233">
        <v>28</v>
      </c>
      <c r="BR34" s="234"/>
      <c r="BS34" s="1005"/>
      <c r="BT34" s="1006"/>
      <c r="BU34" s="1006"/>
      <c r="BV34" s="1006"/>
      <c r="BW34" s="1006"/>
      <c r="BX34" s="1006"/>
      <c r="BY34" s="1006"/>
      <c r="BZ34" s="1006"/>
      <c r="CA34" s="1006"/>
      <c r="CB34" s="1006"/>
      <c r="CC34" s="1006"/>
      <c r="CD34" s="1006"/>
      <c r="CE34" s="1006"/>
      <c r="CF34" s="1006"/>
      <c r="CG34" s="1027"/>
      <c r="CH34" s="1002"/>
      <c r="CI34" s="1003"/>
      <c r="CJ34" s="1003"/>
      <c r="CK34" s="1003"/>
      <c r="CL34" s="1004"/>
      <c r="CM34" s="1002"/>
      <c r="CN34" s="1003"/>
      <c r="CO34" s="1003"/>
      <c r="CP34" s="1003"/>
      <c r="CQ34" s="1004"/>
      <c r="CR34" s="1002"/>
      <c r="CS34" s="1003"/>
      <c r="CT34" s="1003"/>
      <c r="CU34" s="1003"/>
      <c r="CV34" s="1004"/>
      <c r="CW34" s="1002"/>
      <c r="CX34" s="1003"/>
      <c r="CY34" s="1003"/>
      <c r="CZ34" s="1003"/>
      <c r="DA34" s="1004"/>
      <c r="DB34" s="1002"/>
      <c r="DC34" s="1003"/>
      <c r="DD34" s="1003"/>
      <c r="DE34" s="1003"/>
      <c r="DF34" s="1004"/>
      <c r="DG34" s="1002"/>
      <c r="DH34" s="1003"/>
      <c r="DI34" s="1003"/>
      <c r="DJ34" s="1003"/>
      <c r="DK34" s="1004"/>
      <c r="DL34" s="1002"/>
      <c r="DM34" s="1003"/>
      <c r="DN34" s="1003"/>
      <c r="DO34" s="1003"/>
      <c r="DP34" s="1004"/>
      <c r="DQ34" s="1002"/>
      <c r="DR34" s="1003"/>
      <c r="DS34" s="1003"/>
      <c r="DT34" s="1003"/>
      <c r="DU34" s="1004"/>
      <c r="DV34" s="1005"/>
      <c r="DW34" s="1006"/>
      <c r="DX34" s="1006"/>
      <c r="DY34" s="1006"/>
      <c r="DZ34" s="1007"/>
      <c r="EA34" s="224"/>
    </row>
    <row r="35" spans="1:131" ht="26.25" customHeight="1" x14ac:dyDescent="0.2">
      <c r="A35" s="237">
        <v>8</v>
      </c>
      <c r="B35" s="1043" t="s">
        <v>395</v>
      </c>
      <c r="C35" s="1044"/>
      <c r="D35" s="1044"/>
      <c r="E35" s="1044"/>
      <c r="F35" s="1044"/>
      <c r="G35" s="1044"/>
      <c r="H35" s="1044"/>
      <c r="I35" s="1044"/>
      <c r="J35" s="1044"/>
      <c r="K35" s="1044"/>
      <c r="L35" s="1044"/>
      <c r="M35" s="1044"/>
      <c r="N35" s="1044"/>
      <c r="O35" s="1044"/>
      <c r="P35" s="1045"/>
      <c r="Q35" s="1051"/>
      <c r="R35" s="1052"/>
      <c r="S35" s="1052"/>
      <c r="T35" s="1052"/>
      <c r="U35" s="1052"/>
      <c r="V35" s="1052"/>
      <c r="W35" s="1052"/>
      <c r="X35" s="1052"/>
      <c r="Y35" s="1052"/>
      <c r="Z35" s="1052"/>
      <c r="AA35" s="1052"/>
      <c r="AB35" s="1052"/>
      <c r="AC35" s="1052"/>
      <c r="AD35" s="1052"/>
      <c r="AE35" s="1053"/>
      <c r="AF35" s="1048">
        <v>1</v>
      </c>
      <c r="AG35" s="1049"/>
      <c r="AH35" s="1049"/>
      <c r="AI35" s="1049"/>
      <c r="AJ35" s="1050"/>
      <c r="AK35" s="993"/>
      <c r="AL35" s="984"/>
      <c r="AM35" s="984"/>
      <c r="AN35" s="984"/>
      <c r="AO35" s="984"/>
      <c r="AP35" s="984"/>
      <c r="AQ35" s="984"/>
      <c r="AR35" s="984"/>
      <c r="AS35" s="984"/>
      <c r="AT35" s="984"/>
      <c r="AU35" s="984"/>
      <c r="AV35" s="984"/>
      <c r="AW35" s="984"/>
      <c r="AX35" s="984"/>
      <c r="AY35" s="984"/>
      <c r="AZ35" s="1054"/>
      <c r="BA35" s="1054"/>
      <c r="BB35" s="1054"/>
      <c r="BC35" s="1054"/>
      <c r="BD35" s="1054"/>
      <c r="BE35" s="985" t="s">
        <v>392</v>
      </c>
      <c r="BF35" s="985"/>
      <c r="BG35" s="985"/>
      <c r="BH35" s="985"/>
      <c r="BI35" s="986"/>
      <c r="BJ35" s="226"/>
      <c r="BK35" s="226"/>
      <c r="BL35" s="226"/>
      <c r="BM35" s="226"/>
      <c r="BN35" s="226"/>
      <c r="BO35" s="236"/>
      <c r="BP35" s="236"/>
      <c r="BQ35" s="233">
        <v>29</v>
      </c>
      <c r="BR35" s="234"/>
      <c r="BS35" s="1005"/>
      <c r="BT35" s="1006"/>
      <c r="BU35" s="1006"/>
      <c r="BV35" s="1006"/>
      <c r="BW35" s="1006"/>
      <c r="BX35" s="1006"/>
      <c r="BY35" s="1006"/>
      <c r="BZ35" s="1006"/>
      <c r="CA35" s="1006"/>
      <c r="CB35" s="1006"/>
      <c r="CC35" s="1006"/>
      <c r="CD35" s="1006"/>
      <c r="CE35" s="1006"/>
      <c r="CF35" s="1006"/>
      <c r="CG35" s="1027"/>
      <c r="CH35" s="1002"/>
      <c r="CI35" s="1003"/>
      <c r="CJ35" s="1003"/>
      <c r="CK35" s="1003"/>
      <c r="CL35" s="1004"/>
      <c r="CM35" s="1002"/>
      <c r="CN35" s="1003"/>
      <c r="CO35" s="1003"/>
      <c r="CP35" s="1003"/>
      <c r="CQ35" s="1004"/>
      <c r="CR35" s="1002"/>
      <c r="CS35" s="1003"/>
      <c r="CT35" s="1003"/>
      <c r="CU35" s="1003"/>
      <c r="CV35" s="1004"/>
      <c r="CW35" s="1002"/>
      <c r="CX35" s="1003"/>
      <c r="CY35" s="1003"/>
      <c r="CZ35" s="1003"/>
      <c r="DA35" s="1004"/>
      <c r="DB35" s="1002"/>
      <c r="DC35" s="1003"/>
      <c r="DD35" s="1003"/>
      <c r="DE35" s="1003"/>
      <c r="DF35" s="1004"/>
      <c r="DG35" s="1002"/>
      <c r="DH35" s="1003"/>
      <c r="DI35" s="1003"/>
      <c r="DJ35" s="1003"/>
      <c r="DK35" s="1004"/>
      <c r="DL35" s="1002"/>
      <c r="DM35" s="1003"/>
      <c r="DN35" s="1003"/>
      <c r="DO35" s="1003"/>
      <c r="DP35" s="1004"/>
      <c r="DQ35" s="1002"/>
      <c r="DR35" s="1003"/>
      <c r="DS35" s="1003"/>
      <c r="DT35" s="1003"/>
      <c r="DU35" s="1004"/>
      <c r="DV35" s="1005"/>
      <c r="DW35" s="1006"/>
      <c r="DX35" s="1006"/>
      <c r="DY35" s="1006"/>
      <c r="DZ35" s="1007"/>
      <c r="EA35" s="224"/>
    </row>
    <row r="36" spans="1:131" ht="26.25" customHeight="1" x14ac:dyDescent="0.2">
      <c r="A36" s="237">
        <v>9</v>
      </c>
      <c r="B36" s="1043"/>
      <c r="C36" s="1044"/>
      <c r="D36" s="1044"/>
      <c r="E36" s="1044"/>
      <c r="F36" s="1044"/>
      <c r="G36" s="1044"/>
      <c r="H36" s="1044"/>
      <c r="I36" s="1044"/>
      <c r="J36" s="1044"/>
      <c r="K36" s="1044"/>
      <c r="L36" s="1044"/>
      <c r="M36" s="1044"/>
      <c r="N36" s="1044"/>
      <c r="O36" s="1044"/>
      <c r="P36" s="1045"/>
      <c r="Q36" s="1051"/>
      <c r="R36" s="1052"/>
      <c r="S36" s="1052"/>
      <c r="T36" s="1052"/>
      <c r="U36" s="1052"/>
      <c r="V36" s="1052"/>
      <c r="W36" s="1052"/>
      <c r="X36" s="1052"/>
      <c r="Y36" s="1052"/>
      <c r="Z36" s="1052"/>
      <c r="AA36" s="1052"/>
      <c r="AB36" s="1052"/>
      <c r="AC36" s="1052"/>
      <c r="AD36" s="1052"/>
      <c r="AE36" s="1053"/>
      <c r="AF36" s="1048"/>
      <c r="AG36" s="1049"/>
      <c r="AH36" s="1049"/>
      <c r="AI36" s="1049"/>
      <c r="AJ36" s="1050"/>
      <c r="AK36" s="993"/>
      <c r="AL36" s="984"/>
      <c r="AM36" s="984"/>
      <c r="AN36" s="984"/>
      <c r="AO36" s="984"/>
      <c r="AP36" s="984"/>
      <c r="AQ36" s="984"/>
      <c r="AR36" s="984"/>
      <c r="AS36" s="984"/>
      <c r="AT36" s="984"/>
      <c r="AU36" s="984"/>
      <c r="AV36" s="984"/>
      <c r="AW36" s="984"/>
      <c r="AX36" s="984"/>
      <c r="AY36" s="984"/>
      <c r="AZ36" s="1054"/>
      <c r="BA36" s="1054"/>
      <c r="BB36" s="1054"/>
      <c r="BC36" s="1054"/>
      <c r="BD36" s="1054"/>
      <c r="BE36" s="985"/>
      <c r="BF36" s="985"/>
      <c r="BG36" s="985"/>
      <c r="BH36" s="985"/>
      <c r="BI36" s="986"/>
      <c r="BJ36" s="226"/>
      <c r="BK36" s="226"/>
      <c r="BL36" s="226"/>
      <c r="BM36" s="226"/>
      <c r="BN36" s="226"/>
      <c r="BO36" s="236"/>
      <c r="BP36" s="236"/>
      <c r="BQ36" s="233">
        <v>30</v>
      </c>
      <c r="BR36" s="234"/>
      <c r="BS36" s="1005"/>
      <c r="BT36" s="1006"/>
      <c r="BU36" s="1006"/>
      <c r="BV36" s="1006"/>
      <c r="BW36" s="1006"/>
      <c r="BX36" s="1006"/>
      <c r="BY36" s="1006"/>
      <c r="BZ36" s="1006"/>
      <c r="CA36" s="1006"/>
      <c r="CB36" s="1006"/>
      <c r="CC36" s="1006"/>
      <c r="CD36" s="1006"/>
      <c r="CE36" s="1006"/>
      <c r="CF36" s="1006"/>
      <c r="CG36" s="1027"/>
      <c r="CH36" s="1002"/>
      <c r="CI36" s="1003"/>
      <c r="CJ36" s="1003"/>
      <c r="CK36" s="1003"/>
      <c r="CL36" s="1004"/>
      <c r="CM36" s="1002"/>
      <c r="CN36" s="1003"/>
      <c r="CO36" s="1003"/>
      <c r="CP36" s="1003"/>
      <c r="CQ36" s="1004"/>
      <c r="CR36" s="1002"/>
      <c r="CS36" s="1003"/>
      <c r="CT36" s="1003"/>
      <c r="CU36" s="1003"/>
      <c r="CV36" s="1004"/>
      <c r="CW36" s="1002"/>
      <c r="CX36" s="1003"/>
      <c r="CY36" s="1003"/>
      <c r="CZ36" s="1003"/>
      <c r="DA36" s="1004"/>
      <c r="DB36" s="1002"/>
      <c r="DC36" s="1003"/>
      <c r="DD36" s="1003"/>
      <c r="DE36" s="1003"/>
      <c r="DF36" s="1004"/>
      <c r="DG36" s="1002"/>
      <c r="DH36" s="1003"/>
      <c r="DI36" s="1003"/>
      <c r="DJ36" s="1003"/>
      <c r="DK36" s="1004"/>
      <c r="DL36" s="1002"/>
      <c r="DM36" s="1003"/>
      <c r="DN36" s="1003"/>
      <c r="DO36" s="1003"/>
      <c r="DP36" s="1004"/>
      <c r="DQ36" s="1002"/>
      <c r="DR36" s="1003"/>
      <c r="DS36" s="1003"/>
      <c r="DT36" s="1003"/>
      <c r="DU36" s="1004"/>
      <c r="DV36" s="1005"/>
      <c r="DW36" s="1006"/>
      <c r="DX36" s="1006"/>
      <c r="DY36" s="1006"/>
      <c r="DZ36" s="1007"/>
      <c r="EA36" s="224"/>
    </row>
    <row r="37" spans="1:131" ht="26.25" customHeight="1" x14ac:dyDescent="0.2">
      <c r="A37" s="237">
        <v>10</v>
      </c>
      <c r="B37" s="1043"/>
      <c r="C37" s="1044"/>
      <c r="D37" s="1044"/>
      <c r="E37" s="1044"/>
      <c r="F37" s="1044"/>
      <c r="G37" s="1044"/>
      <c r="H37" s="1044"/>
      <c r="I37" s="1044"/>
      <c r="J37" s="1044"/>
      <c r="K37" s="1044"/>
      <c r="L37" s="1044"/>
      <c r="M37" s="1044"/>
      <c r="N37" s="1044"/>
      <c r="O37" s="1044"/>
      <c r="P37" s="1045"/>
      <c r="Q37" s="1051"/>
      <c r="R37" s="1052"/>
      <c r="S37" s="1052"/>
      <c r="T37" s="1052"/>
      <c r="U37" s="1052"/>
      <c r="V37" s="1052"/>
      <c r="W37" s="1052"/>
      <c r="X37" s="1052"/>
      <c r="Y37" s="1052"/>
      <c r="Z37" s="1052"/>
      <c r="AA37" s="1052"/>
      <c r="AB37" s="1052"/>
      <c r="AC37" s="1052"/>
      <c r="AD37" s="1052"/>
      <c r="AE37" s="1053"/>
      <c r="AF37" s="1048"/>
      <c r="AG37" s="1049"/>
      <c r="AH37" s="1049"/>
      <c r="AI37" s="1049"/>
      <c r="AJ37" s="1050"/>
      <c r="AK37" s="993"/>
      <c r="AL37" s="984"/>
      <c r="AM37" s="984"/>
      <c r="AN37" s="984"/>
      <c r="AO37" s="984"/>
      <c r="AP37" s="984"/>
      <c r="AQ37" s="984"/>
      <c r="AR37" s="984"/>
      <c r="AS37" s="984"/>
      <c r="AT37" s="984"/>
      <c r="AU37" s="984"/>
      <c r="AV37" s="984"/>
      <c r="AW37" s="984"/>
      <c r="AX37" s="984"/>
      <c r="AY37" s="984"/>
      <c r="AZ37" s="1054"/>
      <c r="BA37" s="1054"/>
      <c r="BB37" s="1054"/>
      <c r="BC37" s="1054"/>
      <c r="BD37" s="1054"/>
      <c r="BE37" s="985"/>
      <c r="BF37" s="985"/>
      <c r="BG37" s="985"/>
      <c r="BH37" s="985"/>
      <c r="BI37" s="986"/>
      <c r="BJ37" s="226"/>
      <c r="BK37" s="226"/>
      <c r="BL37" s="226"/>
      <c r="BM37" s="226"/>
      <c r="BN37" s="226"/>
      <c r="BO37" s="236"/>
      <c r="BP37" s="236"/>
      <c r="BQ37" s="233">
        <v>31</v>
      </c>
      <c r="BR37" s="234"/>
      <c r="BS37" s="1005"/>
      <c r="BT37" s="1006"/>
      <c r="BU37" s="1006"/>
      <c r="BV37" s="1006"/>
      <c r="BW37" s="1006"/>
      <c r="BX37" s="1006"/>
      <c r="BY37" s="1006"/>
      <c r="BZ37" s="1006"/>
      <c r="CA37" s="1006"/>
      <c r="CB37" s="1006"/>
      <c r="CC37" s="1006"/>
      <c r="CD37" s="1006"/>
      <c r="CE37" s="1006"/>
      <c r="CF37" s="1006"/>
      <c r="CG37" s="1027"/>
      <c r="CH37" s="1002"/>
      <c r="CI37" s="1003"/>
      <c r="CJ37" s="1003"/>
      <c r="CK37" s="1003"/>
      <c r="CL37" s="1004"/>
      <c r="CM37" s="1002"/>
      <c r="CN37" s="1003"/>
      <c r="CO37" s="1003"/>
      <c r="CP37" s="1003"/>
      <c r="CQ37" s="1004"/>
      <c r="CR37" s="1002"/>
      <c r="CS37" s="1003"/>
      <c r="CT37" s="1003"/>
      <c r="CU37" s="1003"/>
      <c r="CV37" s="1004"/>
      <c r="CW37" s="1002"/>
      <c r="CX37" s="1003"/>
      <c r="CY37" s="1003"/>
      <c r="CZ37" s="1003"/>
      <c r="DA37" s="1004"/>
      <c r="DB37" s="1002"/>
      <c r="DC37" s="1003"/>
      <c r="DD37" s="1003"/>
      <c r="DE37" s="1003"/>
      <c r="DF37" s="1004"/>
      <c r="DG37" s="1002"/>
      <c r="DH37" s="1003"/>
      <c r="DI37" s="1003"/>
      <c r="DJ37" s="1003"/>
      <c r="DK37" s="1004"/>
      <c r="DL37" s="1002"/>
      <c r="DM37" s="1003"/>
      <c r="DN37" s="1003"/>
      <c r="DO37" s="1003"/>
      <c r="DP37" s="1004"/>
      <c r="DQ37" s="1002"/>
      <c r="DR37" s="1003"/>
      <c r="DS37" s="1003"/>
      <c r="DT37" s="1003"/>
      <c r="DU37" s="1004"/>
      <c r="DV37" s="1005"/>
      <c r="DW37" s="1006"/>
      <c r="DX37" s="1006"/>
      <c r="DY37" s="1006"/>
      <c r="DZ37" s="1007"/>
      <c r="EA37" s="224"/>
    </row>
    <row r="38" spans="1:131" ht="26.25" customHeight="1" x14ac:dyDescent="0.2">
      <c r="A38" s="237">
        <v>11</v>
      </c>
      <c r="B38" s="1043"/>
      <c r="C38" s="1044"/>
      <c r="D38" s="1044"/>
      <c r="E38" s="1044"/>
      <c r="F38" s="1044"/>
      <c r="G38" s="1044"/>
      <c r="H38" s="1044"/>
      <c r="I38" s="1044"/>
      <c r="J38" s="1044"/>
      <c r="K38" s="1044"/>
      <c r="L38" s="1044"/>
      <c r="M38" s="1044"/>
      <c r="N38" s="1044"/>
      <c r="O38" s="1044"/>
      <c r="P38" s="1045"/>
      <c r="Q38" s="1051"/>
      <c r="R38" s="1052"/>
      <c r="S38" s="1052"/>
      <c r="T38" s="1052"/>
      <c r="U38" s="1052"/>
      <c r="V38" s="1052"/>
      <c r="W38" s="1052"/>
      <c r="X38" s="1052"/>
      <c r="Y38" s="1052"/>
      <c r="Z38" s="1052"/>
      <c r="AA38" s="1052"/>
      <c r="AB38" s="1052"/>
      <c r="AC38" s="1052"/>
      <c r="AD38" s="1052"/>
      <c r="AE38" s="1053"/>
      <c r="AF38" s="1048"/>
      <c r="AG38" s="1049"/>
      <c r="AH38" s="1049"/>
      <c r="AI38" s="1049"/>
      <c r="AJ38" s="1050"/>
      <c r="AK38" s="993"/>
      <c r="AL38" s="984"/>
      <c r="AM38" s="984"/>
      <c r="AN38" s="984"/>
      <c r="AO38" s="984"/>
      <c r="AP38" s="984"/>
      <c r="AQ38" s="984"/>
      <c r="AR38" s="984"/>
      <c r="AS38" s="984"/>
      <c r="AT38" s="984"/>
      <c r="AU38" s="984"/>
      <c r="AV38" s="984"/>
      <c r="AW38" s="984"/>
      <c r="AX38" s="984"/>
      <c r="AY38" s="984"/>
      <c r="AZ38" s="1054"/>
      <c r="BA38" s="1054"/>
      <c r="BB38" s="1054"/>
      <c r="BC38" s="1054"/>
      <c r="BD38" s="1054"/>
      <c r="BE38" s="985"/>
      <c r="BF38" s="985"/>
      <c r="BG38" s="985"/>
      <c r="BH38" s="985"/>
      <c r="BI38" s="986"/>
      <c r="BJ38" s="226"/>
      <c r="BK38" s="226"/>
      <c r="BL38" s="226"/>
      <c r="BM38" s="226"/>
      <c r="BN38" s="226"/>
      <c r="BO38" s="236"/>
      <c r="BP38" s="236"/>
      <c r="BQ38" s="233">
        <v>32</v>
      </c>
      <c r="BR38" s="234"/>
      <c r="BS38" s="1005"/>
      <c r="BT38" s="1006"/>
      <c r="BU38" s="1006"/>
      <c r="BV38" s="1006"/>
      <c r="BW38" s="1006"/>
      <c r="BX38" s="1006"/>
      <c r="BY38" s="1006"/>
      <c r="BZ38" s="1006"/>
      <c r="CA38" s="1006"/>
      <c r="CB38" s="1006"/>
      <c r="CC38" s="1006"/>
      <c r="CD38" s="1006"/>
      <c r="CE38" s="1006"/>
      <c r="CF38" s="1006"/>
      <c r="CG38" s="1027"/>
      <c r="CH38" s="1002"/>
      <c r="CI38" s="1003"/>
      <c r="CJ38" s="1003"/>
      <c r="CK38" s="1003"/>
      <c r="CL38" s="1004"/>
      <c r="CM38" s="1002"/>
      <c r="CN38" s="1003"/>
      <c r="CO38" s="1003"/>
      <c r="CP38" s="1003"/>
      <c r="CQ38" s="1004"/>
      <c r="CR38" s="1002"/>
      <c r="CS38" s="1003"/>
      <c r="CT38" s="1003"/>
      <c r="CU38" s="1003"/>
      <c r="CV38" s="1004"/>
      <c r="CW38" s="1002"/>
      <c r="CX38" s="1003"/>
      <c r="CY38" s="1003"/>
      <c r="CZ38" s="1003"/>
      <c r="DA38" s="1004"/>
      <c r="DB38" s="1002"/>
      <c r="DC38" s="1003"/>
      <c r="DD38" s="1003"/>
      <c r="DE38" s="1003"/>
      <c r="DF38" s="1004"/>
      <c r="DG38" s="1002"/>
      <c r="DH38" s="1003"/>
      <c r="DI38" s="1003"/>
      <c r="DJ38" s="1003"/>
      <c r="DK38" s="1004"/>
      <c r="DL38" s="1002"/>
      <c r="DM38" s="1003"/>
      <c r="DN38" s="1003"/>
      <c r="DO38" s="1003"/>
      <c r="DP38" s="1004"/>
      <c r="DQ38" s="1002"/>
      <c r="DR38" s="1003"/>
      <c r="DS38" s="1003"/>
      <c r="DT38" s="1003"/>
      <c r="DU38" s="1004"/>
      <c r="DV38" s="1005"/>
      <c r="DW38" s="1006"/>
      <c r="DX38" s="1006"/>
      <c r="DY38" s="1006"/>
      <c r="DZ38" s="1007"/>
      <c r="EA38" s="224"/>
    </row>
    <row r="39" spans="1:131" ht="26.25" customHeight="1" x14ac:dyDescent="0.2">
      <c r="A39" s="237">
        <v>12</v>
      </c>
      <c r="B39" s="1043"/>
      <c r="C39" s="1044"/>
      <c r="D39" s="1044"/>
      <c r="E39" s="1044"/>
      <c r="F39" s="1044"/>
      <c r="G39" s="1044"/>
      <c r="H39" s="1044"/>
      <c r="I39" s="1044"/>
      <c r="J39" s="1044"/>
      <c r="K39" s="1044"/>
      <c r="L39" s="1044"/>
      <c r="M39" s="1044"/>
      <c r="N39" s="1044"/>
      <c r="O39" s="1044"/>
      <c r="P39" s="1045"/>
      <c r="Q39" s="1051"/>
      <c r="R39" s="1052"/>
      <c r="S39" s="1052"/>
      <c r="T39" s="1052"/>
      <c r="U39" s="1052"/>
      <c r="V39" s="1052"/>
      <c r="W39" s="1052"/>
      <c r="X39" s="1052"/>
      <c r="Y39" s="1052"/>
      <c r="Z39" s="1052"/>
      <c r="AA39" s="1052"/>
      <c r="AB39" s="1052"/>
      <c r="AC39" s="1052"/>
      <c r="AD39" s="1052"/>
      <c r="AE39" s="1053"/>
      <c r="AF39" s="1048"/>
      <c r="AG39" s="1049"/>
      <c r="AH39" s="1049"/>
      <c r="AI39" s="1049"/>
      <c r="AJ39" s="1050"/>
      <c r="AK39" s="993"/>
      <c r="AL39" s="984"/>
      <c r="AM39" s="984"/>
      <c r="AN39" s="984"/>
      <c r="AO39" s="984"/>
      <c r="AP39" s="984"/>
      <c r="AQ39" s="984"/>
      <c r="AR39" s="984"/>
      <c r="AS39" s="984"/>
      <c r="AT39" s="984"/>
      <c r="AU39" s="984"/>
      <c r="AV39" s="984"/>
      <c r="AW39" s="984"/>
      <c r="AX39" s="984"/>
      <c r="AY39" s="984"/>
      <c r="AZ39" s="1054"/>
      <c r="BA39" s="1054"/>
      <c r="BB39" s="1054"/>
      <c r="BC39" s="1054"/>
      <c r="BD39" s="1054"/>
      <c r="BE39" s="985"/>
      <c r="BF39" s="985"/>
      <c r="BG39" s="985"/>
      <c r="BH39" s="985"/>
      <c r="BI39" s="986"/>
      <c r="BJ39" s="226"/>
      <c r="BK39" s="226"/>
      <c r="BL39" s="226"/>
      <c r="BM39" s="226"/>
      <c r="BN39" s="226"/>
      <c r="BO39" s="236"/>
      <c r="BP39" s="236"/>
      <c r="BQ39" s="233">
        <v>33</v>
      </c>
      <c r="BR39" s="234"/>
      <c r="BS39" s="1005"/>
      <c r="BT39" s="1006"/>
      <c r="BU39" s="1006"/>
      <c r="BV39" s="1006"/>
      <c r="BW39" s="1006"/>
      <c r="BX39" s="1006"/>
      <c r="BY39" s="1006"/>
      <c r="BZ39" s="1006"/>
      <c r="CA39" s="1006"/>
      <c r="CB39" s="1006"/>
      <c r="CC39" s="1006"/>
      <c r="CD39" s="1006"/>
      <c r="CE39" s="1006"/>
      <c r="CF39" s="1006"/>
      <c r="CG39" s="1027"/>
      <c r="CH39" s="1002"/>
      <c r="CI39" s="1003"/>
      <c r="CJ39" s="1003"/>
      <c r="CK39" s="1003"/>
      <c r="CL39" s="1004"/>
      <c r="CM39" s="1002"/>
      <c r="CN39" s="1003"/>
      <c r="CO39" s="1003"/>
      <c r="CP39" s="1003"/>
      <c r="CQ39" s="1004"/>
      <c r="CR39" s="1002"/>
      <c r="CS39" s="1003"/>
      <c r="CT39" s="1003"/>
      <c r="CU39" s="1003"/>
      <c r="CV39" s="1004"/>
      <c r="CW39" s="1002"/>
      <c r="CX39" s="1003"/>
      <c r="CY39" s="1003"/>
      <c r="CZ39" s="1003"/>
      <c r="DA39" s="1004"/>
      <c r="DB39" s="1002"/>
      <c r="DC39" s="1003"/>
      <c r="DD39" s="1003"/>
      <c r="DE39" s="1003"/>
      <c r="DF39" s="1004"/>
      <c r="DG39" s="1002"/>
      <c r="DH39" s="1003"/>
      <c r="DI39" s="1003"/>
      <c r="DJ39" s="1003"/>
      <c r="DK39" s="1004"/>
      <c r="DL39" s="1002"/>
      <c r="DM39" s="1003"/>
      <c r="DN39" s="1003"/>
      <c r="DO39" s="1003"/>
      <c r="DP39" s="1004"/>
      <c r="DQ39" s="1002"/>
      <c r="DR39" s="1003"/>
      <c r="DS39" s="1003"/>
      <c r="DT39" s="1003"/>
      <c r="DU39" s="1004"/>
      <c r="DV39" s="1005"/>
      <c r="DW39" s="1006"/>
      <c r="DX39" s="1006"/>
      <c r="DY39" s="1006"/>
      <c r="DZ39" s="1007"/>
      <c r="EA39" s="224"/>
    </row>
    <row r="40" spans="1:131" ht="26.25" customHeight="1" x14ac:dyDescent="0.2">
      <c r="A40" s="233">
        <v>13</v>
      </c>
      <c r="B40" s="1043"/>
      <c r="C40" s="1044"/>
      <c r="D40" s="1044"/>
      <c r="E40" s="1044"/>
      <c r="F40" s="1044"/>
      <c r="G40" s="1044"/>
      <c r="H40" s="1044"/>
      <c r="I40" s="1044"/>
      <c r="J40" s="1044"/>
      <c r="K40" s="1044"/>
      <c r="L40" s="1044"/>
      <c r="M40" s="1044"/>
      <c r="N40" s="1044"/>
      <c r="O40" s="1044"/>
      <c r="P40" s="1045"/>
      <c r="Q40" s="1051"/>
      <c r="R40" s="1052"/>
      <c r="S40" s="1052"/>
      <c r="T40" s="1052"/>
      <c r="U40" s="1052"/>
      <c r="V40" s="1052"/>
      <c r="W40" s="1052"/>
      <c r="X40" s="1052"/>
      <c r="Y40" s="1052"/>
      <c r="Z40" s="1052"/>
      <c r="AA40" s="1052"/>
      <c r="AB40" s="1052"/>
      <c r="AC40" s="1052"/>
      <c r="AD40" s="1052"/>
      <c r="AE40" s="1053"/>
      <c r="AF40" s="1048"/>
      <c r="AG40" s="1049"/>
      <c r="AH40" s="1049"/>
      <c r="AI40" s="1049"/>
      <c r="AJ40" s="1050"/>
      <c r="AK40" s="993"/>
      <c r="AL40" s="984"/>
      <c r="AM40" s="984"/>
      <c r="AN40" s="984"/>
      <c r="AO40" s="984"/>
      <c r="AP40" s="984"/>
      <c r="AQ40" s="984"/>
      <c r="AR40" s="984"/>
      <c r="AS40" s="984"/>
      <c r="AT40" s="984"/>
      <c r="AU40" s="984"/>
      <c r="AV40" s="984"/>
      <c r="AW40" s="984"/>
      <c r="AX40" s="984"/>
      <c r="AY40" s="984"/>
      <c r="AZ40" s="1054"/>
      <c r="BA40" s="1054"/>
      <c r="BB40" s="1054"/>
      <c r="BC40" s="1054"/>
      <c r="BD40" s="1054"/>
      <c r="BE40" s="985"/>
      <c r="BF40" s="985"/>
      <c r="BG40" s="985"/>
      <c r="BH40" s="985"/>
      <c r="BI40" s="986"/>
      <c r="BJ40" s="226"/>
      <c r="BK40" s="226"/>
      <c r="BL40" s="226"/>
      <c r="BM40" s="226"/>
      <c r="BN40" s="226"/>
      <c r="BO40" s="236"/>
      <c r="BP40" s="236"/>
      <c r="BQ40" s="233">
        <v>34</v>
      </c>
      <c r="BR40" s="234"/>
      <c r="BS40" s="1005"/>
      <c r="BT40" s="1006"/>
      <c r="BU40" s="1006"/>
      <c r="BV40" s="1006"/>
      <c r="BW40" s="1006"/>
      <c r="BX40" s="1006"/>
      <c r="BY40" s="1006"/>
      <c r="BZ40" s="1006"/>
      <c r="CA40" s="1006"/>
      <c r="CB40" s="1006"/>
      <c r="CC40" s="1006"/>
      <c r="CD40" s="1006"/>
      <c r="CE40" s="1006"/>
      <c r="CF40" s="1006"/>
      <c r="CG40" s="1027"/>
      <c r="CH40" s="1002"/>
      <c r="CI40" s="1003"/>
      <c r="CJ40" s="1003"/>
      <c r="CK40" s="1003"/>
      <c r="CL40" s="1004"/>
      <c r="CM40" s="1002"/>
      <c r="CN40" s="1003"/>
      <c r="CO40" s="1003"/>
      <c r="CP40" s="1003"/>
      <c r="CQ40" s="1004"/>
      <c r="CR40" s="1002"/>
      <c r="CS40" s="1003"/>
      <c r="CT40" s="1003"/>
      <c r="CU40" s="1003"/>
      <c r="CV40" s="1004"/>
      <c r="CW40" s="1002"/>
      <c r="CX40" s="1003"/>
      <c r="CY40" s="1003"/>
      <c r="CZ40" s="1003"/>
      <c r="DA40" s="1004"/>
      <c r="DB40" s="1002"/>
      <c r="DC40" s="1003"/>
      <c r="DD40" s="1003"/>
      <c r="DE40" s="1003"/>
      <c r="DF40" s="1004"/>
      <c r="DG40" s="1002"/>
      <c r="DH40" s="1003"/>
      <c r="DI40" s="1003"/>
      <c r="DJ40" s="1003"/>
      <c r="DK40" s="1004"/>
      <c r="DL40" s="1002"/>
      <c r="DM40" s="1003"/>
      <c r="DN40" s="1003"/>
      <c r="DO40" s="1003"/>
      <c r="DP40" s="1004"/>
      <c r="DQ40" s="1002"/>
      <c r="DR40" s="1003"/>
      <c r="DS40" s="1003"/>
      <c r="DT40" s="1003"/>
      <c r="DU40" s="1004"/>
      <c r="DV40" s="1005"/>
      <c r="DW40" s="1006"/>
      <c r="DX40" s="1006"/>
      <c r="DY40" s="1006"/>
      <c r="DZ40" s="1007"/>
      <c r="EA40" s="224"/>
    </row>
    <row r="41" spans="1:131" ht="26.25" customHeight="1" x14ac:dyDescent="0.2">
      <c r="A41" s="233">
        <v>14</v>
      </c>
      <c r="B41" s="1043"/>
      <c r="C41" s="1044"/>
      <c r="D41" s="1044"/>
      <c r="E41" s="1044"/>
      <c r="F41" s="1044"/>
      <c r="G41" s="1044"/>
      <c r="H41" s="1044"/>
      <c r="I41" s="1044"/>
      <c r="J41" s="1044"/>
      <c r="K41" s="1044"/>
      <c r="L41" s="1044"/>
      <c r="M41" s="1044"/>
      <c r="N41" s="1044"/>
      <c r="O41" s="1044"/>
      <c r="P41" s="1045"/>
      <c r="Q41" s="1051"/>
      <c r="R41" s="1052"/>
      <c r="S41" s="1052"/>
      <c r="T41" s="1052"/>
      <c r="U41" s="1052"/>
      <c r="V41" s="1052"/>
      <c r="W41" s="1052"/>
      <c r="X41" s="1052"/>
      <c r="Y41" s="1052"/>
      <c r="Z41" s="1052"/>
      <c r="AA41" s="1052"/>
      <c r="AB41" s="1052"/>
      <c r="AC41" s="1052"/>
      <c r="AD41" s="1052"/>
      <c r="AE41" s="1053"/>
      <c r="AF41" s="1048"/>
      <c r="AG41" s="1049"/>
      <c r="AH41" s="1049"/>
      <c r="AI41" s="1049"/>
      <c r="AJ41" s="1050"/>
      <c r="AK41" s="993"/>
      <c r="AL41" s="984"/>
      <c r="AM41" s="984"/>
      <c r="AN41" s="984"/>
      <c r="AO41" s="984"/>
      <c r="AP41" s="984"/>
      <c r="AQ41" s="984"/>
      <c r="AR41" s="984"/>
      <c r="AS41" s="984"/>
      <c r="AT41" s="984"/>
      <c r="AU41" s="984"/>
      <c r="AV41" s="984"/>
      <c r="AW41" s="984"/>
      <c r="AX41" s="984"/>
      <c r="AY41" s="984"/>
      <c r="AZ41" s="1054"/>
      <c r="BA41" s="1054"/>
      <c r="BB41" s="1054"/>
      <c r="BC41" s="1054"/>
      <c r="BD41" s="1054"/>
      <c r="BE41" s="985"/>
      <c r="BF41" s="985"/>
      <c r="BG41" s="985"/>
      <c r="BH41" s="985"/>
      <c r="BI41" s="986"/>
      <c r="BJ41" s="226"/>
      <c r="BK41" s="226"/>
      <c r="BL41" s="226"/>
      <c r="BM41" s="226"/>
      <c r="BN41" s="226"/>
      <c r="BO41" s="236"/>
      <c r="BP41" s="236"/>
      <c r="BQ41" s="233">
        <v>35</v>
      </c>
      <c r="BR41" s="234"/>
      <c r="BS41" s="1005"/>
      <c r="BT41" s="1006"/>
      <c r="BU41" s="1006"/>
      <c r="BV41" s="1006"/>
      <c r="BW41" s="1006"/>
      <c r="BX41" s="1006"/>
      <c r="BY41" s="1006"/>
      <c r="BZ41" s="1006"/>
      <c r="CA41" s="1006"/>
      <c r="CB41" s="1006"/>
      <c r="CC41" s="1006"/>
      <c r="CD41" s="1006"/>
      <c r="CE41" s="1006"/>
      <c r="CF41" s="1006"/>
      <c r="CG41" s="1027"/>
      <c r="CH41" s="1002"/>
      <c r="CI41" s="1003"/>
      <c r="CJ41" s="1003"/>
      <c r="CK41" s="1003"/>
      <c r="CL41" s="1004"/>
      <c r="CM41" s="1002"/>
      <c r="CN41" s="1003"/>
      <c r="CO41" s="1003"/>
      <c r="CP41" s="1003"/>
      <c r="CQ41" s="1004"/>
      <c r="CR41" s="1002"/>
      <c r="CS41" s="1003"/>
      <c r="CT41" s="1003"/>
      <c r="CU41" s="1003"/>
      <c r="CV41" s="1004"/>
      <c r="CW41" s="1002"/>
      <c r="CX41" s="1003"/>
      <c r="CY41" s="1003"/>
      <c r="CZ41" s="1003"/>
      <c r="DA41" s="1004"/>
      <c r="DB41" s="1002"/>
      <c r="DC41" s="1003"/>
      <c r="DD41" s="1003"/>
      <c r="DE41" s="1003"/>
      <c r="DF41" s="1004"/>
      <c r="DG41" s="1002"/>
      <c r="DH41" s="1003"/>
      <c r="DI41" s="1003"/>
      <c r="DJ41" s="1003"/>
      <c r="DK41" s="1004"/>
      <c r="DL41" s="1002"/>
      <c r="DM41" s="1003"/>
      <c r="DN41" s="1003"/>
      <c r="DO41" s="1003"/>
      <c r="DP41" s="1004"/>
      <c r="DQ41" s="1002"/>
      <c r="DR41" s="1003"/>
      <c r="DS41" s="1003"/>
      <c r="DT41" s="1003"/>
      <c r="DU41" s="1004"/>
      <c r="DV41" s="1005"/>
      <c r="DW41" s="1006"/>
      <c r="DX41" s="1006"/>
      <c r="DY41" s="1006"/>
      <c r="DZ41" s="1007"/>
      <c r="EA41" s="224"/>
    </row>
    <row r="42" spans="1:131" ht="26.25" customHeight="1" x14ac:dyDescent="0.2">
      <c r="A42" s="233">
        <v>15</v>
      </c>
      <c r="B42" s="1043"/>
      <c r="C42" s="1044"/>
      <c r="D42" s="1044"/>
      <c r="E42" s="1044"/>
      <c r="F42" s="1044"/>
      <c r="G42" s="1044"/>
      <c r="H42" s="1044"/>
      <c r="I42" s="1044"/>
      <c r="J42" s="1044"/>
      <c r="K42" s="1044"/>
      <c r="L42" s="1044"/>
      <c r="M42" s="1044"/>
      <c r="N42" s="1044"/>
      <c r="O42" s="1044"/>
      <c r="P42" s="1045"/>
      <c r="Q42" s="1051"/>
      <c r="R42" s="1052"/>
      <c r="S42" s="1052"/>
      <c r="T42" s="1052"/>
      <c r="U42" s="1052"/>
      <c r="V42" s="1052"/>
      <c r="W42" s="1052"/>
      <c r="X42" s="1052"/>
      <c r="Y42" s="1052"/>
      <c r="Z42" s="1052"/>
      <c r="AA42" s="1052"/>
      <c r="AB42" s="1052"/>
      <c r="AC42" s="1052"/>
      <c r="AD42" s="1052"/>
      <c r="AE42" s="1053"/>
      <c r="AF42" s="1048"/>
      <c r="AG42" s="1049"/>
      <c r="AH42" s="1049"/>
      <c r="AI42" s="1049"/>
      <c r="AJ42" s="1050"/>
      <c r="AK42" s="993"/>
      <c r="AL42" s="984"/>
      <c r="AM42" s="984"/>
      <c r="AN42" s="984"/>
      <c r="AO42" s="984"/>
      <c r="AP42" s="984"/>
      <c r="AQ42" s="984"/>
      <c r="AR42" s="984"/>
      <c r="AS42" s="984"/>
      <c r="AT42" s="984"/>
      <c r="AU42" s="984"/>
      <c r="AV42" s="984"/>
      <c r="AW42" s="984"/>
      <c r="AX42" s="984"/>
      <c r="AY42" s="984"/>
      <c r="AZ42" s="1054"/>
      <c r="BA42" s="1054"/>
      <c r="BB42" s="1054"/>
      <c r="BC42" s="1054"/>
      <c r="BD42" s="1054"/>
      <c r="BE42" s="985"/>
      <c r="BF42" s="985"/>
      <c r="BG42" s="985"/>
      <c r="BH42" s="985"/>
      <c r="BI42" s="986"/>
      <c r="BJ42" s="226"/>
      <c r="BK42" s="226"/>
      <c r="BL42" s="226"/>
      <c r="BM42" s="226"/>
      <c r="BN42" s="226"/>
      <c r="BO42" s="236"/>
      <c r="BP42" s="236"/>
      <c r="BQ42" s="233">
        <v>36</v>
      </c>
      <c r="BR42" s="234"/>
      <c r="BS42" s="1005"/>
      <c r="BT42" s="1006"/>
      <c r="BU42" s="1006"/>
      <c r="BV42" s="1006"/>
      <c r="BW42" s="1006"/>
      <c r="BX42" s="1006"/>
      <c r="BY42" s="1006"/>
      <c r="BZ42" s="1006"/>
      <c r="CA42" s="1006"/>
      <c r="CB42" s="1006"/>
      <c r="CC42" s="1006"/>
      <c r="CD42" s="1006"/>
      <c r="CE42" s="1006"/>
      <c r="CF42" s="1006"/>
      <c r="CG42" s="1027"/>
      <c r="CH42" s="1002"/>
      <c r="CI42" s="1003"/>
      <c r="CJ42" s="1003"/>
      <c r="CK42" s="1003"/>
      <c r="CL42" s="1004"/>
      <c r="CM42" s="1002"/>
      <c r="CN42" s="1003"/>
      <c r="CO42" s="1003"/>
      <c r="CP42" s="1003"/>
      <c r="CQ42" s="1004"/>
      <c r="CR42" s="1002"/>
      <c r="CS42" s="1003"/>
      <c r="CT42" s="1003"/>
      <c r="CU42" s="1003"/>
      <c r="CV42" s="1004"/>
      <c r="CW42" s="1002"/>
      <c r="CX42" s="1003"/>
      <c r="CY42" s="1003"/>
      <c r="CZ42" s="1003"/>
      <c r="DA42" s="1004"/>
      <c r="DB42" s="1002"/>
      <c r="DC42" s="1003"/>
      <c r="DD42" s="1003"/>
      <c r="DE42" s="1003"/>
      <c r="DF42" s="1004"/>
      <c r="DG42" s="1002"/>
      <c r="DH42" s="1003"/>
      <c r="DI42" s="1003"/>
      <c r="DJ42" s="1003"/>
      <c r="DK42" s="1004"/>
      <c r="DL42" s="1002"/>
      <c r="DM42" s="1003"/>
      <c r="DN42" s="1003"/>
      <c r="DO42" s="1003"/>
      <c r="DP42" s="1004"/>
      <c r="DQ42" s="1002"/>
      <c r="DR42" s="1003"/>
      <c r="DS42" s="1003"/>
      <c r="DT42" s="1003"/>
      <c r="DU42" s="1004"/>
      <c r="DV42" s="1005"/>
      <c r="DW42" s="1006"/>
      <c r="DX42" s="1006"/>
      <c r="DY42" s="1006"/>
      <c r="DZ42" s="1007"/>
      <c r="EA42" s="224"/>
    </row>
    <row r="43" spans="1:131" ht="26.25" customHeight="1" x14ac:dyDescent="0.2">
      <c r="A43" s="233">
        <v>16</v>
      </c>
      <c r="B43" s="1043"/>
      <c r="C43" s="1044"/>
      <c r="D43" s="1044"/>
      <c r="E43" s="1044"/>
      <c r="F43" s="1044"/>
      <c r="G43" s="1044"/>
      <c r="H43" s="1044"/>
      <c r="I43" s="1044"/>
      <c r="J43" s="1044"/>
      <c r="K43" s="1044"/>
      <c r="L43" s="1044"/>
      <c r="M43" s="1044"/>
      <c r="N43" s="1044"/>
      <c r="O43" s="1044"/>
      <c r="P43" s="1045"/>
      <c r="Q43" s="1051"/>
      <c r="R43" s="1052"/>
      <c r="S43" s="1052"/>
      <c r="T43" s="1052"/>
      <c r="U43" s="1052"/>
      <c r="V43" s="1052"/>
      <c r="W43" s="1052"/>
      <c r="X43" s="1052"/>
      <c r="Y43" s="1052"/>
      <c r="Z43" s="1052"/>
      <c r="AA43" s="1052"/>
      <c r="AB43" s="1052"/>
      <c r="AC43" s="1052"/>
      <c r="AD43" s="1052"/>
      <c r="AE43" s="1053"/>
      <c r="AF43" s="1048"/>
      <c r="AG43" s="1049"/>
      <c r="AH43" s="1049"/>
      <c r="AI43" s="1049"/>
      <c r="AJ43" s="1050"/>
      <c r="AK43" s="993"/>
      <c r="AL43" s="984"/>
      <c r="AM43" s="984"/>
      <c r="AN43" s="984"/>
      <c r="AO43" s="984"/>
      <c r="AP43" s="984"/>
      <c r="AQ43" s="984"/>
      <c r="AR43" s="984"/>
      <c r="AS43" s="984"/>
      <c r="AT43" s="984"/>
      <c r="AU43" s="984"/>
      <c r="AV43" s="984"/>
      <c r="AW43" s="984"/>
      <c r="AX43" s="984"/>
      <c r="AY43" s="984"/>
      <c r="AZ43" s="1054"/>
      <c r="BA43" s="1054"/>
      <c r="BB43" s="1054"/>
      <c r="BC43" s="1054"/>
      <c r="BD43" s="1054"/>
      <c r="BE43" s="985"/>
      <c r="BF43" s="985"/>
      <c r="BG43" s="985"/>
      <c r="BH43" s="985"/>
      <c r="BI43" s="986"/>
      <c r="BJ43" s="226"/>
      <c r="BK43" s="226"/>
      <c r="BL43" s="226"/>
      <c r="BM43" s="226"/>
      <c r="BN43" s="226"/>
      <c r="BO43" s="236"/>
      <c r="BP43" s="236"/>
      <c r="BQ43" s="233">
        <v>37</v>
      </c>
      <c r="BR43" s="234"/>
      <c r="BS43" s="1005"/>
      <c r="BT43" s="1006"/>
      <c r="BU43" s="1006"/>
      <c r="BV43" s="1006"/>
      <c r="BW43" s="1006"/>
      <c r="BX43" s="1006"/>
      <c r="BY43" s="1006"/>
      <c r="BZ43" s="1006"/>
      <c r="CA43" s="1006"/>
      <c r="CB43" s="1006"/>
      <c r="CC43" s="1006"/>
      <c r="CD43" s="1006"/>
      <c r="CE43" s="1006"/>
      <c r="CF43" s="1006"/>
      <c r="CG43" s="1027"/>
      <c r="CH43" s="1002"/>
      <c r="CI43" s="1003"/>
      <c r="CJ43" s="1003"/>
      <c r="CK43" s="1003"/>
      <c r="CL43" s="1004"/>
      <c r="CM43" s="1002"/>
      <c r="CN43" s="1003"/>
      <c r="CO43" s="1003"/>
      <c r="CP43" s="1003"/>
      <c r="CQ43" s="1004"/>
      <c r="CR43" s="1002"/>
      <c r="CS43" s="1003"/>
      <c r="CT43" s="1003"/>
      <c r="CU43" s="1003"/>
      <c r="CV43" s="1004"/>
      <c r="CW43" s="1002"/>
      <c r="CX43" s="1003"/>
      <c r="CY43" s="1003"/>
      <c r="CZ43" s="1003"/>
      <c r="DA43" s="1004"/>
      <c r="DB43" s="1002"/>
      <c r="DC43" s="1003"/>
      <c r="DD43" s="1003"/>
      <c r="DE43" s="1003"/>
      <c r="DF43" s="1004"/>
      <c r="DG43" s="1002"/>
      <c r="DH43" s="1003"/>
      <c r="DI43" s="1003"/>
      <c r="DJ43" s="1003"/>
      <c r="DK43" s="1004"/>
      <c r="DL43" s="1002"/>
      <c r="DM43" s="1003"/>
      <c r="DN43" s="1003"/>
      <c r="DO43" s="1003"/>
      <c r="DP43" s="1004"/>
      <c r="DQ43" s="1002"/>
      <c r="DR43" s="1003"/>
      <c r="DS43" s="1003"/>
      <c r="DT43" s="1003"/>
      <c r="DU43" s="1004"/>
      <c r="DV43" s="1005"/>
      <c r="DW43" s="1006"/>
      <c r="DX43" s="1006"/>
      <c r="DY43" s="1006"/>
      <c r="DZ43" s="1007"/>
      <c r="EA43" s="224"/>
    </row>
    <row r="44" spans="1:131" ht="26.25" customHeight="1" x14ac:dyDescent="0.2">
      <c r="A44" s="233">
        <v>17</v>
      </c>
      <c r="B44" s="1043"/>
      <c r="C44" s="1044"/>
      <c r="D44" s="1044"/>
      <c r="E44" s="1044"/>
      <c r="F44" s="1044"/>
      <c r="G44" s="1044"/>
      <c r="H44" s="1044"/>
      <c r="I44" s="1044"/>
      <c r="J44" s="1044"/>
      <c r="K44" s="1044"/>
      <c r="L44" s="1044"/>
      <c r="M44" s="1044"/>
      <c r="N44" s="1044"/>
      <c r="O44" s="1044"/>
      <c r="P44" s="1045"/>
      <c r="Q44" s="1051"/>
      <c r="R44" s="1052"/>
      <c r="S44" s="1052"/>
      <c r="T44" s="1052"/>
      <c r="U44" s="1052"/>
      <c r="V44" s="1052"/>
      <c r="W44" s="1052"/>
      <c r="X44" s="1052"/>
      <c r="Y44" s="1052"/>
      <c r="Z44" s="1052"/>
      <c r="AA44" s="1052"/>
      <c r="AB44" s="1052"/>
      <c r="AC44" s="1052"/>
      <c r="AD44" s="1052"/>
      <c r="AE44" s="1053"/>
      <c r="AF44" s="1048"/>
      <c r="AG44" s="1049"/>
      <c r="AH44" s="1049"/>
      <c r="AI44" s="1049"/>
      <c r="AJ44" s="1050"/>
      <c r="AK44" s="993"/>
      <c r="AL44" s="984"/>
      <c r="AM44" s="984"/>
      <c r="AN44" s="984"/>
      <c r="AO44" s="984"/>
      <c r="AP44" s="984"/>
      <c r="AQ44" s="984"/>
      <c r="AR44" s="984"/>
      <c r="AS44" s="984"/>
      <c r="AT44" s="984"/>
      <c r="AU44" s="984"/>
      <c r="AV44" s="984"/>
      <c r="AW44" s="984"/>
      <c r="AX44" s="984"/>
      <c r="AY44" s="984"/>
      <c r="AZ44" s="1054"/>
      <c r="BA44" s="1054"/>
      <c r="BB44" s="1054"/>
      <c r="BC44" s="1054"/>
      <c r="BD44" s="1054"/>
      <c r="BE44" s="985"/>
      <c r="BF44" s="985"/>
      <c r="BG44" s="985"/>
      <c r="BH44" s="985"/>
      <c r="BI44" s="986"/>
      <c r="BJ44" s="226"/>
      <c r="BK44" s="226"/>
      <c r="BL44" s="226"/>
      <c r="BM44" s="226"/>
      <c r="BN44" s="226"/>
      <c r="BO44" s="236"/>
      <c r="BP44" s="236"/>
      <c r="BQ44" s="233">
        <v>38</v>
      </c>
      <c r="BR44" s="234"/>
      <c r="BS44" s="1005"/>
      <c r="BT44" s="1006"/>
      <c r="BU44" s="1006"/>
      <c r="BV44" s="1006"/>
      <c r="BW44" s="1006"/>
      <c r="BX44" s="1006"/>
      <c r="BY44" s="1006"/>
      <c r="BZ44" s="1006"/>
      <c r="CA44" s="1006"/>
      <c r="CB44" s="1006"/>
      <c r="CC44" s="1006"/>
      <c r="CD44" s="1006"/>
      <c r="CE44" s="1006"/>
      <c r="CF44" s="1006"/>
      <c r="CG44" s="1027"/>
      <c r="CH44" s="1002"/>
      <c r="CI44" s="1003"/>
      <c r="CJ44" s="1003"/>
      <c r="CK44" s="1003"/>
      <c r="CL44" s="1004"/>
      <c r="CM44" s="1002"/>
      <c r="CN44" s="1003"/>
      <c r="CO44" s="1003"/>
      <c r="CP44" s="1003"/>
      <c r="CQ44" s="1004"/>
      <c r="CR44" s="1002"/>
      <c r="CS44" s="1003"/>
      <c r="CT44" s="1003"/>
      <c r="CU44" s="1003"/>
      <c r="CV44" s="1004"/>
      <c r="CW44" s="1002"/>
      <c r="CX44" s="1003"/>
      <c r="CY44" s="1003"/>
      <c r="CZ44" s="1003"/>
      <c r="DA44" s="1004"/>
      <c r="DB44" s="1002"/>
      <c r="DC44" s="1003"/>
      <c r="DD44" s="1003"/>
      <c r="DE44" s="1003"/>
      <c r="DF44" s="1004"/>
      <c r="DG44" s="1002"/>
      <c r="DH44" s="1003"/>
      <c r="DI44" s="1003"/>
      <c r="DJ44" s="1003"/>
      <c r="DK44" s="1004"/>
      <c r="DL44" s="1002"/>
      <c r="DM44" s="1003"/>
      <c r="DN44" s="1003"/>
      <c r="DO44" s="1003"/>
      <c r="DP44" s="1004"/>
      <c r="DQ44" s="1002"/>
      <c r="DR44" s="1003"/>
      <c r="DS44" s="1003"/>
      <c r="DT44" s="1003"/>
      <c r="DU44" s="1004"/>
      <c r="DV44" s="1005"/>
      <c r="DW44" s="1006"/>
      <c r="DX44" s="1006"/>
      <c r="DY44" s="1006"/>
      <c r="DZ44" s="1007"/>
      <c r="EA44" s="224"/>
    </row>
    <row r="45" spans="1:131" ht="26.25" customHeight="1" x14ac:dyDescent="0.2">
      <c r="A45" s="233">
        <v>18</v>
      </c>
      <c r="B45" s="1043"/>
      <c r="C45" s="1044"/>
      <c r="D45" s="1044"/>
      <c r="E45" s="1044"/>
      <c r="F45" s="1044"/>
      <c r="G45" s="1044"/>
      <c r="H45" s="1044"/>
      <c r="I45" s="1044"/>
      <c r="J45" s="1044"/>
      <c r="K45" s="1044"/>
      <c r="L45" s="1044"/>
      <c r="M45" s="1044"/>
      <c r="N45" s="1044"/>
      <c r="O45" s="1044"/>
      <c r="P45" s="1045"/>
      <c r="Q45" s="1051"/>
      <c r="R45" s="1052"/>
      <c r="S45" s="1052"/>
      <c r="T45" s="1052"/>
      <c r="U45" s="1052"/>
      <c r="V45" s="1052"/>
      <c r="W45" s="1052"/>
      <c r="X45" s="1052"/>
      <c r="Y45" s="1052"/>
      <c r="Z45" s="1052"/>
      <c r="AA45" s="1052"/>
      <c r="AB45" s="1052"/>
      <c r="AC45" s="1052"/>
      <c r="AD45" s="1052"/>
      <c r="AE45" s="1053"/>
      <c r="AF45" s="1048"/>
      <c r="AG45" s="1049"/>
      <c r="AH45" s="1049"/>
      <c r="AI45" s="1049"/>
      <c r="AJ45" s="1050"/>
      <c r="AK45" s="993"/>
      <c r="AL45" s="984"/>
      <c r="AM45" s="984"/>
      <c r="AN45" s="984"/>
      <c r="AO45" s="984"/>
      <c r="AP45" s="984"/>
      <c r="AQ45" s="984"/>
      <c r="AR45" s="984"/>
      <c r="AS45" s="984"/>
      <c r="AT45" s="984"/>
      <c r="AU45" s="984"/>
      <c r="AV45" s="984"/>
      <c r="AW45" s="984"/>
      <c r="AX45" s="984"/>
      <c r="AY45" s="984"/>
      <c r="AZ45" s="1054"/>
      <c r="BA45" s="1054"/>
      <c r="BB45" s="1054"/>
      <c r="BC45" s="1054"/>
      <c r="BD45" s="1054"/>
      <c r="BE45" s="985"/>
      <c r="BF45" s="985"/>
      <c r="BG45" s="985"/>
      <c r="BH45" s="985"/>
      <c r="BI45" s="986"/>
      <c r="BJ45" s="226"/>
      <c r="BK45" s="226"/>
      <c r="BL45" s="226"/>
      <c r="BM45" s="226"/>
      <c r="BN45" s="226"/>
      <c r="BO45" s="236"/>
      <c r="BP45" s="236"/>
      <c r="BQ45" s="233">
        <v>39</v>
      </c>
      <c r="BR45" s="234"/>
      <c r="BS45" s="1005"/>
      <c r="BT45" s="1006"/>
      <c r="BU45" s="1006"/>
      <c r="BV45" s="1006"/>
      <c r="BW45" s="1006"/>
      <c r="BX45" s="1006"/>
      <c r="BY45" s="1006"/>
      <c r="BZ45" s="1006"/>
      <c r="CA45" s="1006"/>
      <c r="CB45" s="1006"/>
      <c r="CC45" s="1006"/>
      <c r="CD45" s="1006"/>
      <c r="CE45" s="1006"/>
      <c r="CF45" s="1006"/>
      <c r="CG45" s="1027"/>
      <c r="CH45" s="1002"/>
      <c r="CI45" s="1003"/>
      <c r="CJ45" s="1003"/>
      <c r="CK45" s="1003"/>
      <c r="CL45" s="1004"/>
      <c r="CM45" s="1002"/>
      <c r="CN45" s="1003"/>
      <c r="CO45" s="1003"/>
      <c r="CP45" s="1003"/>
      <c r="CQ45" s="1004"/>
      <c r="CR45" s="1002"/>
      <c r="CS45" s="1003"/>
      <c r="CT45" s="1003"/>
      <c r="CU45" s="1003"/>
      <c r="CV45" s="1004"/>
      <c r="CW45" s="1002"/>
      <c r="CX45" s="1003"/>
      <c r="CY45" s="1003"/>
      <c r="CZ45" s="1003"/>
      <c r="DA45" s="1004"/>
      <c r="DB45" s="1002"/>
      <c r="DC45" s="1003"/>
      <c r="DD45" s="1003"/>
      <c r="DE45" s="1003"/>
      <c r="DF45" s="1004"/>
      <c r="DG45" s="1002"/>
      <c r="DH45" s="1003"/>
      <c r="DI45" s="1003"/>
      <c r="DJ45" s="1003"/>
      <c r="DK45" s="1004"/>
      <c r="DL45" s="1002"/>
      <c r="DM45" s="1003"/>
      <c r="DN45" s="1003"/>
      <c r="DO45" s="1003"/>
      <c r="DP45" s="1004"/>
      <c r="DQ45" s="1002"/>
      <c r="DR45" s="1003"/>
      <c r="DS45" s="1003"/>
      <c r="DT45" s="1003"/>
      <c r="DU45" s="1004"/>
      <c r="DV45" s="1005"/>
      <c r="DW45" s="1006"/>
      <c r="DX45" s="1006"/>
      <c r="DY45" s="1006"/>
      <c r="DZ45" s="1007"/>
      <c r="EA45" s="224"/>
    </row>
    <row r="46" spans="1:131" ht="26.25" customHeight="1" x14ac:dyDescent="0.2">
      <c r="A46" s="233">
        <v>19</v>
      </c>
      <c r="B46" s="1043"/>
      <c r="C46" s="1044"/>
      <c r="D46" s="1044"/>
      <c r="E46" s="1044"/>
      <c r="F46" s="1044"/>
      <c r="G46" s="1044"/>
      <c r="H46" s="1044"/>
      <c r="I46" s="1044"/>
      <c r="J46" s="1044"/>
      <c r="K46" s="1044"/>
      <c r="L46" s="1044"/>
      <c r="M46" s="1044"/>
      <c r="N46" s="1044"/>
      <c r="O46" s="1044"/>
      <c r="P46" s="1045"/>
      <c r="Q46" s="1051"/>
      <c r="R46" s="1052"/>
      <c r="S46" s="1052"/>
      <c r="T46" s="1052"/>
      <c r="U46" s="1052"/>
      <c r="V46" s="1052"/>
      <c r="W46" s="1052"/>
      <c r="X46" s="1052"/>
      <c r="Y46" s="1052"/>
      <c r="Z46" s="1052"/>
      <c r="AA46" s="1052"/>
      <c r="AB46" s="1052"/>
      <c r="AC46" s="1052"/>
      <c r="AD46" s="1052"/>
      <c r="AE46" s="1053"/>
      <c r="AF46" s="1048"/>
      <c r="AG46" s="1049"/>
      <c r="AH46" s="1049"/>
      <c r="AI46" s="1049"/>
      <c r="AJ46" s="1050"/>
      <c r="AK46" s="993"/>
      <c r="AL46" s="984"/>
      <c r="AM46" s="984"/>
      <c r="AN46" s="984"/>
      <c r="AO46" s="984"/>
      <c r="AP46" s="984"/>
      <c r="AQ46" s="984"/>
      <c r="AR46" s="984"/>
      <c r="AS46" s="984"/>
      <c r="AT46" s="984"/>
      <c r="AU46" s="984"/>
      <c r="AV46" s="984"/>
      <c r="AW46" s="984"/>
      <c r="AX46" s="984"/>
      <c r="AY46" s="984"/>
      <c r="AZ46" s="1054"/>
      <c r="BA46" s="1054"/>
      <c r="BB46" s="1054"/>
      <c r="BC46" s="1054"/>
      <c r="BD46" s="1054"/>
      <c r="BE46" s="985"/>
      <c r="BF46" s="985"/>
      <c r="BG46" s="985"/>
      <c r="BH46" s="985"/>
      <c r="BI46" s="986"/>
      <c r="BJ46" s="226"/>
      <c r="BK46" s="226"/>
      <c r="BL46" s="226"/>
      <c r="BM46" s="226"/>
      <c r="BN46" s="226"/>
      <c r="BO46" s="236"/>
      <c r="BP46" s="236"/>
      <c r="BQ46" s="233">
        <v>40</v>
      </c>
      <c r="BR46" s="234"/>
      <c r="BS46" s="1005"/>
      <c r="BT46" s="1006"/>
      <c r="BU46" s="1006"/>
      <c r="BV46" s="1006"/>
      <c r="BW46" s="1006"/>
      <c r="BX46" s="1006"/>
      <c r="BY46" s="1006"/>
      <c r="BZ46" s="1006"/>
      <c r="CA46" s="1006"/>
      <c r="CB46" s="1006"/>
      <c r="CC46" s="1006"/>
      <c r="CD46" s="1006"/>
      <c r="CE46" s="1006"/>
      <c r="CF46" s="1006"/>
      <c r="CG46" s="1027"/>
      <c r="CH46" s="1002"/>
      <c r="CI46" s="1003"/>
      <c r="CJ46" s="1003"/>
      <c r="CK46" s="1003"/>
      <c r="CL46" s="1004"/>
      <c r="CM46" s="1002"/>
      <c r="CN46" s="1003"/>
      <c r="CO46" s="1003"/>
      <c r="CP46" s="1003"/>
      <c r="CQ46" s="1004"/>
      <c r="CR46" s="1002"/>
      <c r="CS46" s="1003"/>
      <c r="CT46" s="1003"/>
      <c r="CU46" s="1003"/>
      <c r="CV46" s="1004"/>
      <c r="CW46" s="1002"/>
      <c r="CX46" s="1003"/>
      <c r="CY46" s="1003"/>
      <c r="CZ46" s="1003"/>
      <c r="DA46" s="1004"/>
      <c r="DB46" s="1002"/>
      <c r="DC46" s="1003"/>
      <c r="DD46" s="1003"/>
      <c r="DE46" s="1003"/>
      <c r="DF46" s="1004"/>
      <c r="DG46" s="1002"/>
      <c r="DH46" s="1003"/>
      <c r="DI46" s="1003"/>
      <c r="DJ46" s="1003"/>
      <c r="DK46" s="1004"/>
      <c r="DL46" s="1002"/>
      <c r="DM46" s="1003"/>
      <c r="DN46" s="1003"/>
      <c r="DO46" s="1003"/>
      <c r="DP46" s="1004"/>
      <c r="DQ46" s="1002"/>
      <c r="DR46" s="1003"/>
      <c r="DS46" s="1003"/>
      <c r="DT46" s="1003"/>
      <c r="DU46" s="1004"/>
      <c r="DV46" s="1005"/>
      <c r="DW46" s="1006"/>
      <c r="DX46" s="1006"/>
      <c r="DY46" s="1006"/>
      <c r="DZ46" s="1007"/>
      <c r="EA46" s="224"/>
    </row>
    <row r="47" spans="1:131" ht="26.25" customHeight="1" x14ac:dyDescent="0.2">
      <c r="A47" s="233">
        <v>20</v>
      </c>
      <c r="B47" s="1043"/>
      <c r="C47" s="1044"/>
      <c r="D47" s="1044"/>
      <c r="E47" s="1044"/>
      <c r="F47" s="1044"/>
      <c r="G47" s="1044"/>
      <c r="H47" s="1044"/>
      <c r="I47" s="1044"/>
      <c r="J47" s="1044"/>
      <c r="K47" s="1044"/>
      <c r="L47" s="1044"/>
      <c r="M47" s="1044"/>
      <c r="N47" s="1044"/>
      <c r="O47" s="1044"/>
      <c r="P47" s="1045"/>
      <c r="Q47" s="1051"/>
      <c r="R47" s="1052"/>
      <c r="S47" s="1052"/>
      <c r="T47" s="1052"/>
      <c r="U47" s="1052"/>
      <c r="V47" s="1052"/>
      <c r="W47" s="1052"/>
      <c r="X47" s="1052"/>
      <c r="Y47" s="1052"/>
      <c r="Z47" s="1052"/>
      <c r="AA47" s="1052"/>
      <c r="AB47" s="1052"/>
      <c r="AC47" s="1052"/>
      <c r="AD47" s="1052"/>
      <c r="AE47" s="1053"/>
      <c r="AF47" s="1048"/>
      <c r="AG47" s="1049"/>
      <c r="AH47" s="1049"/>
      <c r="AI47" s="1049"/>
      <c r="AJ47" s="1050"/>
      <c r="AK47" s="993"/>
      <c r="AL47" s="984"/>
      <c r="AM47" s="984"/>
      <c r="AN47" s="984"/>
      <c r="AO47" s="984"/>
      <c r="AP47" s="984"/>
      <c r="AQ47" s="984"/>
      <c r="AR47" s="984"/>
      <c r="AS47" s="984"/>
      <c r="AT47" s="984"/>
      <c r="AU47" s="984"/>
      <c r="AV47" s="984"/>
      <c r="AW47" s="984"/>
      <c r="AX47" s="984"/>
      <c r="AY47" s="984"/>
      <c r="AZ47" s="1054"/>
      <c r="BA47" s="1054"/>
      <c r="BB47" s="1054"/>
      <c r="BC47" s="1054"/>
      <c r="BD47" s="1054"/>
      <c r="BE47" s="985"/>
      <c r="BF47" s="985"/>
      <c r="BG47" s="985"/>
      <c r="BH47" s="985"/>
      <c r="BI47" s="986"/>
      <c r="BJ47" s="226"/>
      <c r="BK47" s="226"/>
      <c r="BL47" s="226"/>
      <c r="BM47" s="226"/>
      <c r="BN47" s="226"/>
      <c r="BO47" s="236"/>
      <c r="BP47" s="236"/>
      <c r="BQ47" s="233">
        <v>41</v>
      </c>
      <c r="BR47" s="234"/>
      <c r="BS47" s="1005"/>
      <c r="BT47" s="1006"/>
      <c r="BU47" s="1006"/>
      <c r="BV47" s="1006"/>
      <c r="BW47" s="1006"/>
      <c r="BX47" s="1006"/>
      <c r="BY47" s="1006"/>
      <c r="BZ47" s="1006"/>
      <c r="CA47" s="1006"/>
      <c r="CB47" s="1006"/>
      <c r="CC47" s="1006"/>
      <c r="CD47" s="1006"/>
      <c r="CE47" s="1006"/>
      <c r="CF47" s="1006"/>
      <c r="CG47" s="1027"/>
      <c r="CH47" s="1002"/>
      <c r="CI47" s="1003"/>
      <c r="CJ47" s="1003"/>
      <c r="CK47" s="1003"/>
      <c r="CL47" s="1004"/>
      <c r="CM47" s="1002"/>
      <c r="CN47" s="1003"/>
      <c r="CO47" s="1003"/>
      <c r="CP47" s="1003"/>
      <c r="CQ47" s="1004"/>
      <c r="CR47" s="1002"/>
      <c r="CS47" s="1003"/>
      <c r="CT47" s="1003"/>
      <c r="CU47" s="1003"/>
      <c r="CV47" s="1004"/>
      <c r="CW47" s="1002"/>
      <c r="CX47" s="1003"/>
      <c r="CY47" s="1003"/>
      <c r="CZ47" s="1003"/>
      <c r="DA47" s="1004"/>
      <c r="DB47" s="1002"/>
      <c r="DC47" s="1003"/>
      <c r="DD47" s="1003"/>
      <c r="DE47" s="1003"/>
      <c r="DF47" s="1004"/>
      <c r="DG47" s="1002"/>
      <c r="DH47" s="1003"/>
      <c r="DI47" s="1003"/>
      <c r="DJ47" s="1003"/>
      <c r="DK47" s="1004"/>
      <c r="DL47" s="1002"/>
      <c r="DM47" s="1003"/>
      <c r="DN47" s="1003"/>
      <c r="DO47" s="1003"/>
      <c r="DP47" s="1004"/>
      <c r="DQ47" s="1002"/>
      <c r="DR47" s="1003"/>
      <c r="DS47" s="1003"/>
      <c r="DT47" s="1003"/>
      <c r="DU47" s="1004"/>
      <c r="DV47" s="1005"/>
      <c r="DW47" s="1006"/>
      <c r="DX47" s="1006"/>
      <c r="DY47" s="1006"/>
      <c r="DZ47" s="1007"/>
      <c r="EA47" s="224"/>
    </row>
    <row r="48" spans="1:131" ht="26.25" customHeight="1" x14ac:dyDescent="0.2">
      <c r="A48" s="233">
        <v>21</v>
      </c>
      <c r="B48" s="1043"/>
      <c r="C48" s="1044"/>
      <c r="D48" s="1044"/>
      <c r="E48" s="1044"/>
      <c r="F48" s="1044"/>
      <c r="G48" s="1044"/>
      <c r="H48" s="1044"/>
      <c r="I48" s="1044"/>
      <c r="J48" s="1044"/>
      <c r="K48" s="1044"/>
      <c r="L48" s="1044"/>
      <c r="M48" s="1044"/>
      <c r="N48" s="1044"/>
      <c r="O48" s="1044"/>
      <c r="P48" s="1045"/>
      <c r="Q48" s="1051"/>
      <c r="R48" s="1052"/>
      <c r="S48" s="1052"/>
      <c r="T48" s="1052"/>
      <c r="U48" s="1052"/>
      <c r="V48" s="1052"/>
      <c r="W48" s="1052"/>
      <c r="X48" s="1052"/>
      <c r="Y48" s="1052"/>
      <c r="Z48" s="1052"/>
      <c r="AA48" s="1052"/>
      <c r="AB48" s="1052"/>
      <c r="AC48" s="1052"/>
      <c r="AD48" s="1052"/>
      <c r="AE48" s="1053"/>
      <c r="AF48" s="1048"/>
      <c r="AG48" s="1049"/>
      <c r="AH48" s="1049"/>
      <c r="AI48" s="1049"/>
      <c r="AJ48" s="1050"/>
      <c r="AK48" s="993"/>
      <c r="AL48" s="984"/>
      <c r="AM48" s="984"/>
      <c r="AN48" s="984"/>
      <c r="AO48" s="984"/>
      <c r="AP48" s="984"/>
      <c r="AQ48" s="984"/>
      <c r="AR48" s="984"/>
      <c r="AS48" s="984"/>
      <c r="AT48" s="984"/>
      <c r="AU48" s="984"/>
      <c r="AV48" s="984"/>
      <c r="AW48" s="984"/>
      <c r="AX48" s="984"/>
      <c r="AY48" s="984"/>
      <c r="AZ48" s="1054"/>
      <c r="BA48" s="1054"/>
      <c r="BB48" s="1054"/>
      <c r="BC48" s="1054"/>
      <c r="BD48" s="1054"/>
      <c r="BE48" s="985"/>
      <c r="BF48" s="985"/>
      <c r="BG48" s="985"/>
      <c r="BH48" s="985"/>
      <c r="BI48" s="986"/>
      <c r="BJ48" s="226"/>
      <c r="BK48" s="226"/>
      <c r="BL48" s="226"/>
      <c r="BM48" s="226"/>
      <c r="BN48" s="226"/>
      <c r="BO48" s="236"/>
      <c r="BP48" s="236"/>
      <c r="BQ48" s="233">
        <v>42</v>
      </c>
      <c r="BR48" s="234"/>
      <c r="BS48" s="1005"/>
      <c r="BT48" s="1006"/>
      <c r="BU48" s="1006"/>
      <c r="BV48" s="1006"/>
      <c r="BW48" s="1006"/>
      <c r="BX48" s="1006"/>
      <c r="BY48" s="1006"/>
      <c r="BZ48" s="1006"/>
      <c r="CA48" s="1006"/>
      <c r="CB48" s="1006"/>
      <c r="CC48" s="1006"/>
      <c r="CD48" s="1006"/>
      <c r="CE48" s="1006"/>
      <c r="CF48" s="1006"/>
      <c r="CG48" s="1027"/>
      <c r="CH48" s="1002"/>
      <c r="CI48" s="1003"/>
      <c r="CJ48" s="1003"/>
      <c r="CK48" s="1003"/>
      <c r="CL48" s="1004"/>
      <c r="CM48" s="1002"/>
      <c r="CN48" s="1003"/>
      <c r="CO48" s="1003"/>
      <c r="CP48" s="1003"/>
      <c r="CQ48" s="1004"/>
      <c r="CR48" s="1002"/>
      <c r="CS48" s="1003"/>
      <c r="CT48" s="1003"/>
      <c r="CU48" s="1003"/>
      <c r="CV48" s="1004"/>
      <c r="CW48" s="1002"/>
      <c r="CX48" s="1003"/>
      <c r="CY48" s="1003"/>
      <c r="CZ48" s="1003"/>
      <c r="DA48" s="1004"/>
      <c r="DB48" s="1002"/>
      <c r="DC48" s="1003"/>
      <c r="DD48" s="1003"/>
      <c r="DE48" s="1003"/>
      <c r="DF48" s="1004"/>
      <c r="DG48" s="1002"/>
      <c r="DH48" s="1003"/>
      <c r="DI48" s="1003"/>
      <c r="DJ48" s="1003"/>
      <c r="DK48" s="1004"/>
      <c r="DL48" s="1002"/>
      <c r="DM48" s="1003"/>
      <c r="DN48" s="1003"/>
      <c r="DO48" s="1003"/>
      <c r="DP48" s="1004"/>
      <c r="DQ48" s="1002"/>
      <c r="DR48" s="1003"/>
      <c r="DS48" s="1003"/>
      <c r="DT48" s="1003"/>
      <c r="DU48" s="1004"/>
      <c r="DV48" s="1005"/>
      <c r="DW48" s="1006"/>
      <c r="DX48" s="1006"/>
      <c r="DY48" s="1006"/>
      <c r="DZ48" s="1007"/>
      <c r="EA48" s="224"/>
    </row>
    <row r="49" spans="1:131" ht="26.25" customHeight="1" x14ac:dyDescent="0.2">
      <c r="A49" s="233">
        <v>22</v>
      </c>
      <c r="B49" s="1043"/>
      <c r="C49" s="1044"/>
      <c r="D49" s="1044"/>
      <c r="E49" s="1044"/>
      <c r="F49" s="1044"/>
      <c r="G49" s="1044"/>
      <c r="H49" s="1044"/>
      <c r="I49" s="1044"/>
      <c r="J49" s="1044"/>
      <c r="K49" s="1044"/>
      <c r="L49" s="1044"/>
      <c r="M49" s="1044"/>
      <c r="N49" s="1044"/>
      <c r="O49" s="1044"/>
      <c r="P49" s="1045"/>
      <c r="Q49" s="1051"/>
      <c r="R49" s="1052"/>
      <c r="S49" s="1052"/>
      <c r="T49" s="1052"/>
      <c r="U49" s="1052"/>
      <c r="V49" s="1052"/>
      <c r="W49" s="1052"/>
      <c r="X49" s="1052"/>
      <c r="Y49" s="1052"/>
      <c r="Z49" s="1052"/>
      <c r="AA49" s="1052"/>
      <c r="AB49" s="1052"/>
      <c r="AC49" s="1052"/>
      <c r="AD49" s="1052"/>
      <c r="AE49" s="1053"/>
      <c r="AF49" s="1048"/>
      <c r="AG49" s="1049"/>
      <c r="AH49" s="1049"/>
      <c r="AI49" s="1049"/>
      <c r="AJ49" s="1050"/>
      <c r="AK49" s="993"/>
      <c r="AL49" s="984"/>
      <c r="AM49" s="984"/>
      <c r="AN49" s="984"/>
      <c r="AO49" s="984"/>
      <c r="AP49" s="984"/>
      <c r="AQ49" s="984"/>
      <c r="AR49" s="984"/>
      <c r="AS49" s="984"/>
      <c r="AT49" s="984"/>
      <c r="AU49" s="984"/>
      <c r="AV49" s="984"/>
      <c r="AW49" s="984"/>
      <c r="AX49" s="984"/>
      <c r="AY49" s="984"/>
      <c r="AZ49" s="1054"/>
      <c r="BA49" s="1054"/>
      <c r="BB49" s="1054"/>
      <c r="BC49" s="1054"/>
      <c r="BD49" s="1054"/>
      <c r="BE49" s="985"/>
      <c r="BF49" s="985"/>
      <c r="BG49" s="985"/>
      <c r="BH49" s="985"/>
      <c r="BI49" s="986"/>
      <c r="BJ49" s="226"/>
      <c r="BK49" s="226"/>
      <c r="BL49" s="226"/>
      <c r="BM49" s="226"/>
      <c r="BN49" s="226"/>
      <c r="BO49" s="236"/>
      <c r="BP49" s="236"/>
      <c r="BQ49" s="233">
        <v>43</v>
      </c>
      <c r="BR49" s="234"/>
      <c r="BS49" s="1005"/>
      <c r="BT49" s="1006"/>
      <c r="BU49" s="1006"/>
      <c r="BV49" s="1006"/>
      <c r="BW49" s="1006"/>
      <c r="BX49" s="1006"/>
      <c r="BY49" s="1006"/>
      <c r="BZ49" s="1006"/>
      <c r="CA49" s="1006"/>
      <c r="CB49" s="1006"/>
      <c r="CC49" s="1006"/>
      <c r="CD49" s="1006"/>
      <c r="CE49" s="1006"/>
      <c r="CF49" s="1006"/>
      <c r="CG49" s="1027"/>
      <c r="CH49" s="1002"/>
      <c r="CI49" s="1003"/>
      <c r="CJ49" s="1003"/>
      <c r="CK49" s="1003"/>
      <c r="CL49" s="1004"/>
      <c r="CM49" s="1002"/>
      <c r="CN49" s="1003"/>
      <c r="CO49" s="1003"/>
      <c r="CP49" s="1003"/>
      <c r="CQ49" s="1004"/>
      <c r="CR49" s="1002"/>
      <c r="CS49" s="1003"/>
      <c r="CT49" s="1003"/>
      <c r="CU49" s="1003"/>
      <c r="CV49" s="1004"/>
      <c r="CW49" s="1002"/>
      <c r="CX49" s="1003"/>
      <c r="CY49" s="1003"/>
      <c r="CZ49" s="1003"/>
      <c r="DA49" s="1004"/>
      <c r="DB49" s="1002"/>
      <c r="DC49" s="1003"/>
      <c r="DD49" s="1003"/>
      <c r="DE49" s="1003"/>
      <c r="DF49" s="1004"/>
      <c r="DG49" s="1002"/>
      <c r="DH49" s="1003"/>
      <c r="DI49" s="1003"/>
      <c r="DJ49" s="1003"/>
      <c r="DK49" s="1004"/>
      <c r="DL49" s="1002"/>
      <c r="DM49" s="1003"/>
      <c r="DN49" s="1003"/>
      <c r="DO49" s="1003"/>
      <c r="DP49" s="1004"/>
      <c r="DQ49" s="1002"/>
      <c r="DR49" s="1003"/>
      <c r="DS49" s="1003"/>
      <c r="DT49" s="1003"/>
      <c r="DU49" s="1004"/>
      <c r="DV49" s="1005"/>
      <c r="DW49" s="1006"/>
      <c r="DX49" s="1006"/>
      <c r="DY49" s="1006"/>
      <c r="DZ49" s="1007"/>
      <c r="EA49" s="224"/>
    </row>
    <row r="50" spans="1:131" ht="26.25" customHeight="1" x14ac:dyDescent="0.2">
      <c r="A50" s="233">
        <v>23</v>
      </c>
      <c r="B50" s="1043"/>
      <c r="C50" s="1044"/>
      <c r="D50" s="1044"/>
      <c r="E50" s="1044"/>
      <c r="F50" s="1044"/>
      <c r="G50" s="1044"/>
      <c r="H50" s="1044"/>
      <c r="I50" s="1044"/>
      <c r="J50" s="1044"/>
      <c r="K50" s="1044"/>
      <c r="L50" s="1044"/>
      <c r="M50" s="1044"/>
      <c r="N50" s="1044"/>
      <c r="O50" s="1044"/>
      <c r="P50" s="1045"/>
      <c r="Q50" s="1046"/>
      <c r="R50" s="1038"/>
      <c r="S50" s="1038"/>
      <c r="T50" s="1038"/>
      <c r="U50" s="1038"/>
      <c r="V50" s="1038"/>
      <c r="W50" s="1038"/>
      <c r="X50" s="1038"/>
      <c r="Y50" s="1038"/>
      <c r="Z50" s="1038"/>
      <c r="AA50" s="1038"/>
      <c r="AB50" s="1038"/>
      <c r="AC50" s="1038"/>
      <c r="AD50" s="1038"/>
      <c r="AE50" s="1047"/>
      <c r="AF50" s="1048"/>
      <c r="AG50" s="1049"/>
      <c r="AH50" s="1049"/>
      <c r="AI50" s="1049"/>
      <c r="AJ50" s="1050"/>
      <c r="AK50" s="1037"/>
      <c r="AL50" s="1038"/>
      <c r="AM50" s="1038"/>
      <c r="AN50" s="1038"/>
      <c r="AO50" s="1038"/>
      <c r="AP50" s="1038"/>
      <c r="AQ50" s="1038"/>
      <c r="AR50" s="1038"/>
      <c r="AS50" s="1038"/>
      <c r="AT50" s="1038"/>
      <c r="AU50" s="1038"/>
      <c r="AV50" s="1038"/>
      <c r="AW50" s="1038"/>
      <c r="AX50" s="1038"/>
      <c r="AY50" s="1038"/>
      <c r="AZ50" s="1039"/>
      <c r="BA50" s="1039"/>
      <c r="BB50" s="1039"/>
      <c r="BC50" s="1039"/>
      <c r="BD50" s="1039"/>
      <c r="BE50" s="985"/>
      <c r="BF50" s="985"/>
      <c r="BG50" s="985"/>
      <c r="BH50" s="985"/>
      <c r="BI50" s="986"/>
      <c r="BJ50" s="226"/>
      <c r="BK50" s="226"/>
      <c r="BL50" s="226"/>
      <c r="BM50" s="226"/>
      <c r="BN50" s="226"/>
      <c r="BO50" s="236"/>
      <c r="BP50" s="236"/>
      <c r="BQ50" s="233">
        <v>44</v>
      </c>
      <c r="BR50" s="234"/>
      <c r="BS50" s="1005"/>
      <c r="BT50" s="1006"/>
      <c r="BU50" s="1006"/>
      <c r="BV50" s="1006"/>
      <c r="BW50" s="1006"/>
      <c r="BX50" s="1006"/>
      <c r="BY50" s="1006"/>
      <c r="BZ50" s="1006"/>
      <c r="CA50" s="1006"/>
      <c r="CB50" s="1006"/>
      <c r="CC50" s="1006"/>
      <c r="CD50" s="1006"/>
      <c r="CE50" s="1006"/>
      <c r="CF50" s="1006"/>
      <c r="CG50" s="1027"/>
      <c r="CH50" s="1002"/>
      <c r="CI50" s="1003"/>
      <c r="CJ50" s="1003"/>
      <c r="CK50" s="1003"/>
      <c r="CL50" s="1004"/>
      <c r="CM50" s="1002"/>
      <c r="CN50" s="1003"/>
      <c r="CO50" s="1003"/>
      <c r="CP50" s="1003"/>
      <c r="CQ50" s="1004"/>
      <c r="CR50" s="1002"/>
      <c r="CS50" s="1003"/>
      <c r="CT50" s="1003"/>
      <c r="CU50" s="1003"/>
      <c r="CV50" s="1004"/>
      <c r="CW50" s="1002"/>
      <c r="CX50" s="1003"/>
      <c r="CY50" s="1003"/>
      <c r="CZ50" s="1003"/>
      <c r="DA50" s="1004"/>
      <c r="DB50" s="1002"/>
      <c r="DC50" s="1003"/>
      <c r="DD50" s="1003"/>
      <c r="DE50" s="1003"/>
      <c r="DF50" s="1004"/>
      <c r="DG50" s="1002"/>
      <c r="DH50" s="1003"/>
      <c r="DI50" s="1003"/>
      <c r="DJ50" s="1003"/>
      <c r="DK50" s="1004"/>
      <c r="DL50" s="1002"/>
      <c r="DM50" s="1003"/>
      <c r="DN50" s="1003"/>
      <c r="DO50" s="1003"/>
      <c r="DP50" s="1004"/>
      <c r="DQ50" s="1002"/>
      <c r="DR50" s="1003"/>
      <c r="DS50" s="1003"/>
      <c r="DT50" s="1003"/>
      <c r="DU50" s="1004"/>
      <c r="DV50" s="1005"/>
      <c r="DW50" s="1006"/>
      <c r="DX50" s="1006"/>
      <c r="DY50" s="1006"/>
      <c r="DZ50" s="1007"/>
      <c r="EA50" s="224"/>
    </row>
    <row r="51" spans="1:131" ht="26.25" customHeight="1" x14ac:dyDescent="0.2">
      <c r="A51" s="233">
        <v>24</v>
      </c>
      <c r="B51" s="1043"/>
      <c r="C51" s="1044"/>
      <c r="D51" s="1044"/>
      <c r="E51" s="1044"/>
      <c r="F51" s="1044"/>
      <c r="G51" s="1044"/>
      <c r="H51" s="1044"/>
      <c r="I51" s="1044"/>
      <c r="J51" s="1044"/>
      <c r="K51" s="1044"/>
      <c r="L51" s="1044"/>
      <c r="M51" s="1044"/>
      <c r="N51" s="1044"/>
      <c r="O51" s="1044"/>
      <c r="P51" s="1045"/>
      <c r="Q51" s="1046"/>
      <c r="R51" s="1038"/>
      <c r="S51" s="1038"/>
      <c r="T51" s="1038"/>
      <c r="U51" s="1038"/>
      <c r="V51" s="1038"/>
      <c r="W51" s="1038"/>
      <c r="X51" s="1038"/>
      <c r="Y51" s="1038"/>
      <c r="Z51" s="1038"/>
      <c r="AA51" s="1038"/>
      <c r="AB51" s="1038"/>
      <c r="AC51" s="1038"/>
      <c r="AD51" s="1038"/>
      <c r="AE51" s="1047"/>
      <c r="AF51" s="1048"/>
      <c r="AG51" s="1049"/>
      <c r="AH51" s="1049"/>
      <c r="AI51" s="1049"/>
      <c r="AJ51" s="1050"/>
      <c r="AK51" s="1037"/>
      <c r="AL51" s="1038"/>
      <c r="AM51" s="1038"/>
      <c r="AN51" s="1038"/>
      <c r="AO51" s="1038"/>
      <c r="AP51" s="1038"/>
      <c r="AQ51" s="1038"/>
      <c r="AR51" s="1038"/>
      <c r="AS51" s="1038"/>
      <c r="AT51" s="1038"/>
      <c r="AU51" s="1038"/>
      <c r="AV51" s="1038"/>
      <c r="AW51" s="1038"/>
      <c r="AX51" s="1038"/>
      <c r="AY51" s="1038"/>
      <c r="AZ51" s="1039"/>
      <c r="BA51" s="1039"/>
      <c r="BB51" s="1039"/>
      <c r="BC51" s="1039"/>
      <c r="BD51" s="1039"/>
      <c r="BE51" s="985"/>
      <c r="BF51" s="985"/>
      <c r="BG51" s="985"/>
      <c r="BH51" s="985"/>
      <c r="BI51" s="986"/>
      <c r="BJ51" s="226"/>
      <c r="BK51" s="226"/>
      <c r="BL51" s="226"/>
      <c r="BM51" s="226"/>
      <c r="BN51" s="226"/>
      <c r="BO51" s="236"/>
      <c r="BP51" s="236"/>
      <c r="BQ51" s="233">
        <v>45</v>
      </c>
      <c r="BR51" s="234"/>
      <c r="BS51" s="1005"/>
      <c r="BT51" s="1006"/>
      <c r="BU51" s="1006"/>
      <c r="BV51" s="1006"/>
      <c r="BW51" s="1006"/>
      <c r="BX51" s="1006"/>
      <c r="BY51" s="1006"/>
      <c r="BZ51" s="1006"/>
      <c r="CA51" s="1006"/>
      <c r="CB51" s="1006"/>
      <c r="CC51" s="1006"/>
      <c r="CD51" s="1006"/>
      <c r="CE51" s="1006"/>
      <c r="CF51" s="1006"/>
      <c r="CG51" s="1027"/>
      <c r="CH51" s="1002"/>
      <c r="CI51" s="1003"/>
      <c r="CJ51" s="1003"/>
      <c r="CK51" s="1003"/>
      <c r="CL51" s="1004"/>
      <c r="CM51" s="1002"/>
      <c r="CN51" s="1003"/>
      <c r="CO51" s="1003"/>
      <c r="CP51" s="1003"/>
      <c r="CQ51" s="1004"/>
      <c r="CR51" s="1002"/>
      <c r="CS51" s="1003"/>
      <c r="CT51" s="1003"/>
      <c r="CU51" s="1003"/>
      <c r="CV51" s="1004"/>
      <c r="CW51" s="1002"/>
      <c r="CX51" s="1003"/>
      <c r="CY51" s="1003"/>
      <c r="CZ51" s="1003"/>
      <c r="DA51" s="1004"/>
      <c r="DB51" s="1002"/>
      <c r="DC51" s="1003"/>
      <c r="DD51" s="1003"/>
      <c r="DE51" s="1003"/>
      <c r="DF51" s="1004"/>
      <c r="DG51" s="1002"/>
      <c r="DH51" s="1003"/>
      <c r="DI51" s="1003"/>
      <c r="DJ51" s="1003"/>
      <c r="DK51" s="1004"/>
      <c r="DL51" s="1002"/>
      <c r="DM51" s="1003"/>
      <c r="DN51" s="1003"/>
      <c r="DO51" s="1003"/>
      <c r="DP51" s="1004"/>
      <c r="DQ51" s="1002"/>
      <c r="DR51" s="1003"/>
      <c r="DS51" s="1003"/>
      <c r="DT51" s="1003"/>
      <c r="DU51" s="1004"/>
      <c r="DV51" s="1005"/>
      <c r="DW51" s="1006"/>
      <c r="DX51" s="1006"/>
      <c r="DY51" s="1006"/>
      <c r="DZ51" s="1007"/>
      <c r="EA51" s="224"/>
    </row>
    <row r="52" spans="1:131" ht="26.25" customHeight="1" x14ac:dyDescent="0.2">
      <c r="A52" s="233">
        <v>25</v>
      </c>
      <c r="B52" s="1043"/>
      <c r="C52" s="1044"/>
      <c r="D52" s="1044"/>
      <c r="E52" s="1044"/>
      <c r="F52" s="1044"/>
      <c r="G52" s="1044"/>
      <c r="H52" s="1044"/>
      <c r="I52" s="1044"/>
      <c r="J52" s="1044"/>
      <c r="K52" s="1044"/>
      <c r="L52" s="1044"/>
      <c r="M52" s="1044"/>
      <c r="N52" s="1044"/>
      <c r="O52" s="1044"/>
      <c r="P52" s="1045"/>
      <c r="Q52" s="1046"/>
      <c r="R52" s="1038"/>
      <c r="S52" s="1038"/>
      <c r="T52" s="1038"/>
      <c r="U52" s="1038"/>
      <c r="V52" s="1038"/>
      <c r="W52" s="1038"/>
      <c r="X52" s="1038"/>
      <c r="Y52" s="1038"/>
      <c r="Z52" s="1038"/>
      <c r="AA52" s="1038"/>
      <c r="AB52" s="1038"/>
      <c r="AC52" s="1038"/>
      <c r="AD52" s="1038"/>
      <c r="AE52" s="1047"/>
      <c r="AF52" s="1048"/>
      <c r="AG52" s="1049"/>
      <c r="AH52" s="1049"/>
      <c r="AI52" s="1049"/>
      <c r="AJ52" s="1050"/>
      <c r="AK52" s="1037"/>
      <c r="AL52" s="1038"/>
      <c r="AM52" s="1038"/>
      <c r="AN52" s="1038"/>
      <c r="AO52" s="1038"/>
      <c r="AP52" s="1038"/>
      <c r="AQ52" s="1038"/>
      <c r="AR52" s="1038"/>
      <c r="AS52" s="1038"/>
      <c r="AT52" s="1038"/>
      <c r="AU52" s="1038"/>
      <c r="AV52" s="1038"/>
      <c r="AW52" s="1038"/>
      <c r="AX52" s="1038"/>
      <c r="AY52" s="1038"/>
      <c r="AZ52" s="1039"/>
      <c r="BA52" s="1039"/>
      <c r="BB52" s="1039"/>
      <c r="BC52" s="1039"/>
      <c r="BD52" s="1039"/>
      <c r="BE52" s="985"/>
      <c r="BF52" s="985"/>
      <c r="BG52" s="985"/>
      <c r="BH52" s="985"/>
      <c r="BI52" s="986"/>
      <c r="BJ52" s="226"/>
      <c r="BK52" s="226"/>
      <c r="BL52" s="226"/>
      <c r="BM52" s="226"/>
      <c r="BN52" s="226"/>
      <c r="BO52" s="236"/>
      <c r="BP52" s="236"/>
      <c r="BQ52" s="233">
        <v>46</v>
      </c>
      <c r="BR52" s="234"/>
      <c r="BS52" s="1005"/>
      <c r="BT52" s="1006"/>
      <c r="BU52" s="1006"/>
      <c r="BV52" s="1006"/>
      <c r="BW52" s="1006"/>
      <c r="BX52" s="1006"/>
      <c r="BY52" s="1006"/>
      <c r="BZ52" s="1006"/>
      <c r="CA52" s="1006"/>
      <c r="CB52" s="1006"/>
      <c r="CC52" s="1006"/>
      <c r="CD52" s="1006"/>
      <c r="CE52" s="1006"/>
      <c r="CF52" s="1006"/>
      <c r="CG52" s="1027"/>
      <c r="CH52" s="1002"/>
      <c r="CI52" s="1003"/>
      <c r="CJ52" s="1003"/>
      <c r="CK52" s="1003"/>
      <c r="CL52" s="1004"/>
      <c r="CM52" s="1002"/>
      <c r="CN52" s="1003"/>
      <c r="CO52" s="1003"/>
      <c r="CP52" s="1003"/>
      <c r="CQ52" s="1004"/>
      <c r="CR52" s="1002"/>
      <c r="CS52" s="1003"/>
      <c r="CT52" s="1003"/>
      <c r="CU52" s="1003"/>
      <c r="CV52" s="1004"/>
      <c r="CW52" s="1002"/>
      <c r="CX52" s="1003"/>
      <c r="CY52" s="1003"/>
      <c r="CZ52" s="1003"/>
      <c r="DA52" s="1004"/>
      <c r="DB52" s="1002"/>
      <c r="DC52" s="1003"/>
      <c r="DD52" s="1003"/>
      <c r="DE52" s="1003"/>
      <c r="DF52" s="1004"/>
      <c r="DG52" s="1002"/>
      <c r="DH52" s="1003"/>
      <c r="DI52" s="1003"/>
      <c r="DJ52" s="1003"/>
      <c r="DK52" s="1004"/>
      <c r="DL52" s="1002"/>
      <c r="DM52" s="1003"/>
      <c r="DN52" s="1003"/>
      <c r="DO52" s="1003"/>
      <c r="DP52" s="1004"/>
      <c r="DQ52" s="1002"/>
      <c r="DR52" s="1003"/>
      <c r="DS52" s="1003"/>
      <c r="DT52" s="1003"/>
      <c r="DU52" s="1004"/>
      <c r="DV52" s="1005"/>
      <c r="DW52" s="1006"/>
      <c r="DX52" s="1006"/>
      <c r="DY52" s="1006"/>
      <c r="DZ52" s="1007"/>
      <c r="EA52" s="224"/>
    </row>
    <row r="53" spans="1:131" ht="26.25" customHeight="1" x14ac:dyDescent="0.2">
      <c r="A53" s="233">
        <v>26</v>
      </c>
      <c r="B53" s="1043"/>
      <c r="C53" s="1044"/>
      <c r="D53" s="1044"/>
      <c r="E53" s="1044"/>
      <c r="F53" s="1044"/>
      <c r="G53" s="1044"/>
      <c r="H53" s="1044"/>
      <c r="I53" s="1044"/>
      <c r="J53" s="1044"/>
      <c r="K53" s="1044"/>
      <c r="L53" s="1044"/>
      <c r="M53" s="1044"/>
      <c r="N53" s="1044"/>
      <c r="O53" s="1044"/>
      <c r="P53" s="1045"/>
      <c r="Q53" s="1046"/>
      <c r="R53" s="1038"/>
      <c r="S53" s="1038"/>
      <c r="T53" s="1038"/>
      <c r="U53" s="1038"/>
      <c r="V53" s="1038"/>
      <c r="W53" s="1038"/>
      <c r="X53" s="1038"/>
      <c r="Y53" s="1038"/>
      <c r="Z53" s="1038"/>
      <c r="AA53" s="1038"/>
      <c r="AB53" s="1038"/>
      <c r="AC53" s="1038"/>
      <c r="AD53" s="1038"/>
      <c r="AE53" s="1047"/>
      <c r="AF53" s="1048"/>
      <c r="AG53" s="1049"/>
      <c r="AH53" s="1049"/>
      <c r="AI53" s="1049"/>
      <c r="AJ53" s="1050"/>
      <c r="AK53" s="1037"/>
      <c r="AL53" s="1038"/>
      <c r="AM53" s="1038"/>
      <c r="AN53" s="1038"/>
      <c r="AO53" s="1038"/>
      <c r="AP53" s="1038"/>
      <c r="AQ53" s="1038"/>
      <c r="AR53" s="1038"/>
      <c r="AS53" s="1038"/>
      <c r="AT53" s="1038"/>
      <c r="AU53" s="1038"/>
      <c r="AV53" s="1038"/>
      <c r="AW53" s="1038"/>
      <c r="AX53" s="1038"/>
      <c r="AY53" s="1038"/>
      <c r="AZ53" s="1039"/>
      <c r="BA53" s="1039"/>
      <c r="BB53" s="1039"/>
      <c r="BC53" s="1039"/>
      <c r="BD53" s="1039"/>
      <c r="BE53" s="985"/>
      <c r="BF53" s="985"/>
      <c r="BG53" s="985"/>
      <c r="BH53" s="985"/>
      <c r="BI53" s="986"/>
      <c r="BJ53" s="226"/>
      <c r="BK53" s="226"/>
      <c r="BL53" s="226"/>
      <c r="BM53" s="226"/>
      <c r="BN53" s="226"/>
      <c r="BO53" s="236"/>
      <c r="BP53" s="236"/>
      <c r="BQ53" s="233">
        <v>47</v>
      </c>
      <c r="BR53" s="234"/>
      <c r="BS53" s="1005"/>
      <c r="BT53" s="1006"/>
      <c r="BU53" s="1006"/>
      <c r="BV53" s="1006"/>
      <c r="BW53" s="1006"/>
      <c r="BX53" s="1006"/>
      <c r="BY53" s="1006"/>
      <c r="BZ53" s="1006"/>
      <c r="CA53" s="1006"/>
      <c r="CB53" s="1006"/>
      <c r="CC53" s="1006"/>
      <c r="CD53" s="1006"/>
      <c r="CE53" s="1006"/>
      <c r="CF53" s="1006"/>
      <c r="CG53" s="1027"/>
      <c r="CH53" s="1002"/>
      <c r="CI53" s="1003"/>
      <c r="CJ53" s="1003"/>
      <c r="CK53" s="1003"/>
      <c r="CL53" s="1004"/>
      <c r="CM53" s="1002"/>
      <c r="CN53" s="1003"/>
      <c r="CO53" s="1003"/>
      <c r="CP53" s="1003"/>
      <c r="CQ53" s="1004"/>
      <c r="CR53" s="1002"/>
      <c r="CS53" s="1003"/>
      <c r="CT53" s="1003"/>
      <c r="CU53" s="1003"/>
      <c r="CV53" s="1004"/>
      <c r="CW53" s="1002"/>
      <c r="CX53" s="1003"/>
      <c r="CY53" s="1003"/>
      <c r="CZ53" s="1003"/>
      <c r="DA53" s="1004"/>
      <c r="DB53" s="1002"/>
      <c r="DC53" s="1003"/>
      <c r="DD53" s="1003"/>
      <c r="DE53" s="1003"/>
      <c r="DF53" s="1004"/>
      <c r="DG53" s="1002"/>
      <c r="DH53" s="1003"/>
      <c r="DI53" s="1003"/>
      <c r="DJ53" s="1003"/>
      <c r="DK53" s="1004"/>
      <c r="DL53" s="1002"/>
      <c r="DM53" s="1003"/>
      <c r="DN53" s="1003"/>
      <c r="DO53" s="1003"/>
      <c r="DP53" s="1004"/>
      <c r="DQ53" s="1002"/>
      <c r="DR53" s="1003"/>
      <c r="DS53" s="1003"/>
      <c r="DT53" s="1003"/>
      <c r="DU53" s="1004"/>
      <c r="DV53" s="1005"/>
      <c r="DW53" s="1006"/>
      <c r="DX53" s="1006"/>
      <c r="DY53" s="1006"/>
      <c r="DZ53" s="1007"/>
      <c r="EA53" s="224"/>
    </row>
    <row r="54" spans="1:131" ht="26.25" customHeight="1" x14ac:dyDescent="0.2">
      <c r="A54" s="233">
        <v>27</v>
      </c>
      <c r="B54" s="1043"/>
      <c r="C54" s="1044"/>
      <c r="D54" s="1044"/>
      <c r="E54" s="1044"/>
      <c r="F54" s="1044"/>
      <c r="G54" s="1044"/>
      <c r="H54" s="1044"/>
      <c r="I54" s="1044"/>
      <c r="J54" s="1044"/>
      <c r="K54" s="1044"/>
      <c r="L54" s="1044"/>
      <c r="M54" s="1044"/>
      <c r="N54" s="1044"/>
      <c r="O54" s="1044"/>
      <c r="P54" s="1045"/>
      <c r="Q54" s="1046"/>
      <c r="R54" s="1038"/>
      <c r="S54" s="1038"/>
      <c r="T54" s="1038"/>
      <c r="U54" s="1038"/>
      <c r="V54" s="1038"/>
      <c r="W54" s="1038"/>
      <c r="X54" s="1038"/>
      <c r="Y54" s="1038"/>
      <c r="Z54" s="1038"/>
      <c r="AA54" s="1038"/>
      <c r="AB54" s="1038"/>
      <c r="AC54" s="1038"/>
      <c r="AD54" s="1038"/>
      <c r="AE54" s="1047"/>
      <c r="AF54" s="1048"/>
      <c r="AG54" s="1049"/>
      <c r="AH54" s="1049"/>
      <c r="AI54" s="1049"/>
      <c r="AJ54" s="1050"/>
      <c r="AK54" s="1037"/>
      <c r="AL54" s="1038"/>
      <c r="AM54" s="1038"/>
      <c r="AN54" s="1038"/>
      <c r="AO54" s="1038"/>
      <c r="AP54" s="1038"/>
      <c r="AQ54" s="1038"/>
      <c r="AR54" s="1038"/>
      <c r="AS54" s="1038"/>
      <c r="AT54" s="1038"/>
      <c r="AU54" s="1038"/>
      <c r="AV54" s="1038"/>
      <c r="AW54" s="1038"/>
      <c r="AX54" s="1038"/>
      <c r="AY54" s="1038"/>
      <c r="AZ54" s="1039"/>
      <c r="BA54" s="1039"/>
      <c r="BB54" s="1039"/>
      <c r="BC54" s="1039"/>
      <c r="BD54" s="1039"/>
      <c r="BE54" s="985"/>
      <c r="BF54" s="985"/>
      <c r="BG54" s="985"/>
      <c r="BH54" s="985"/>
      <c r="BI54" s="986"/>
      <c r="BJ54" s="226"/>
      <c r="BK54" s="226"/>
      <c r="BL54" s="226"/>
      <c r="BM54" s="226"/>
      <c r="BN54" s="226"/>
      <c r="BO54" s="236"/>
      <c r="BP54" s="236"/>
      <c r="BQ54" s="233">
        <v>48</v>
      </c>
      <c r="BR54" s="234"/>
      <c r="BS54" s="1005"/>
      <c r="BT54" s="1006"/>
      <c r="BU54" s="1006"/>
      <c r="BV54" s="1006"/>
      <c r="BW54" s="1006"/>
      <c r="BX54" s="1006"/>
      <c r="BY54" s="1006"/>
      <c r="BZ54" s="1006"/>
      <c r="CA54" s="1006"/>
      <c r="CB54" s="1006"/>
      <c r="CC54" s="1006"/>
      <c r="CD54" s="1006"/>
      <c r="CE54" s="1006"/>
      <c r="CF54" s="1006"/>
      <c r="CG54" s="1027"/>
      <c r="CH54" s="1002"/>
      <c r="CI54" s="1003"/>
      <c r="CJ54" s="1003"/>
      <c r="CK54" s="1003"/>
      <c r="CL54" s="1004"/>
      <c r="CM54" s="1002"/>
      <c r="CN54" s="1003"/>
      <c r="CO54" s="1003"/>
      <c r="CP54" s="1003"/>
      <c r="CQ54" s="1004"/>
      <c r="CR54" s="1002"/>
      <c r="CS54" s="1003"/>
      <c r="CT54" s="1003"/>
      <c r="CU54" s="1003"/>
      <c r="CV54" s="1004"/>
      <c r="CW54" s="1002"/>
      <c r="CX54" s="1003"/>
      <c r="CY54" s="1003"/>
      <c r="CZ54" s="1003"/>
      <c r="DA54" s="1004"/>
      <c r="DB54" s="1002"/>
      <c r="DC54" s="1003"/>
      <c r="DD54" s="1003"/>
      <c r="DE54" s="1003"/>
      <c r="DF54" s="1004"/>
      <c r="DG54" s="1002"/>
      <c r="DH54" s="1003"/>
      <c r="DI54" s="1003"/>
      <c r="DJ54" s="1003"/>
      <c r="DK54" s="1004"/>
      <c r="DL54" s="1002"/>
      <c r="DM54" s="1003"/>
      <c r="DN54" s="1003"/>
      <c r="DO54" s="1003"/>
      <c r="DP54" s="1004"/>
      <c r="DQ54" s="1002"/>
      <c r="DR54" s="1003"/>
      <c r="DS54" s="1003"/>
      <c r="DT54" s="1003"/>
      <c r="DU54" s="1004"/>
      <c r="DV54" s="1005"/>
      <c r="DW54" s="1006"/>
      <c r="DX54" s="1006"/>
      <c r="DY54" s="1006"/>
      <c r="DZ54" s="1007"/>
      <c r="EA54" s="224"/>
    </row>
    <row r="55" spans="1:131" ht="26.25" customHeight="1" x14ac:dyDescent="0.2">
      <c r="A55" s="233">
        <v>28</v>
      </c>
      <c r="B55" s="1043"/>
      <c r="C55" s="1044"/>
      <c r="D55" s="1044"/>
      <c r="E55" s="1044"/>
      <c r="F55" s="1044"/>
      <c r="G55" s="1044"/>
      <c r="H55" s="1044"/>
      <c r="I55" s="1044"/>
      <c r="J55" s="1044"/>
      <c r="K55" s="1044"/>
      <c r="L55" s="1044"/>
      <c r="M55" s="1044"/>
      <c r="N55" s="1044"/>
      <c r="O55" s="1044"/>
      <c r="P55" s="1045"/>
      <c r="Q55" s="1046"/>
      <c r="R55" s="1038"/>
      <c r="S55" s="1038"/>
      <c r="T55" s="1038"/>
      <c r="U55" s="1038"/>
      <c r="V55" s="1038"/>
      <c r="W55" s="1038"/>
      <c r="X55" s="1038"/>
      <c r="Y55" s="1038"/>
      <c r="Z55" s="1038"/>
      <c r="AA55" s="1038"/>
      <c r="AB55" s="1038"/>
      <c r="AC55" s="1038"/>
      <c r="AD55" s="1038"/>
      <c r="AE55" s="1047"/>
      <c r="AF55" s="1048"/>
      <c r="AG55" s="1049"/>
      <c r="AH55" s="1049"/>
      <c r="AI55" s="1049"/>
      <c r="AJ55" s="1050"/>
      <c r="AK55" s="1037"/>
      <c r="AL55" s="1038"/>
      <c r="AM55" s="1038"/>
      <c r="AN55" s="1038"/>
      <c r="AO55" s="1038"/>
      <c r="AP55" s="1038"/>
      <c r="AQ55" s="1038"/>
      <c r="AR55" s="1038"/>
      <c r="AS55" s="1038"/>
      <c r="AT55" s="1038"/>
      <c r="AU55" s="1038"/>
      <c r="AV55" s="1038"/>
      <c r="AW55" s="1038"/>
      <c r="AX55" s="1038"/>
      <c r="AY55" s="1038"/>
      <c r="AZ55" s="1039"/>
      <c r="BA55" s="1039"/>
      <c r="BB55" s="1039"/>
      <c r="BC55" s="1039"/>
      <c r="BD55" s="1039"/>
      <c r="BE55" s="985"/>
      <c r="BF55" s="985"/>
      <c r="BG55" s="985"/>
      <c r="BH55" s="985"/>
      <c r="BI55" s="986"/>
      <c r="BJ55" s="226"/>
      <c r="BK55" s="226"/>
      <c r="BL55" s="226"/>
      <c r="BM55" s="226"/>
      <c r="BN55" s="226"/>
      <c r="BO55" s="236"/>
      <c r="BP55" s="236"/>
      <c r="BQ55" s="233">
        <v>49</v>
      </c>
      <c r="BR55" s="234"/>
      <c r="BS55" s="1005"/>
      <c r="BT55" s="1006"/>
      <c r="BU55" s="1006"/>
      <c r="BV55" s="1006"/>
      <c r="BW55" s="1006"/>
      <c r="BX55" s="1006"/>
      <c r="BY55" s="1006"/>
      <c r="BZ55" s="1006"/>
      <c r="CA55" s="1006"/>
      <c r="CB55" s="1006"/>
      <c r="CC55" s="1006"/>
      <c r="CD55" s="1006"/>
      <c r="CE55" s="1006"/>
      <c r="CF55" s="1006"/>
      <c r="CG55" s="1027"/>
      <c r="CH55" s="1002"/>
      <c r="CI55" s="1003"/>
      <c r="CJ55" s="1003"/>
      <c r="CK55" s="1003"/>
      <c r="CL55" s="1004"/>
      <c r="CM55" s="1002"/>
      <c r="CN55" s="1003"/>
      <c r="CO55" s="1003"/>
      <c r="CP55" s="1003"/>
      <c r="CQ55" s="1004"/>
      <c r="CR55" s="1002"/>
      <c r="CS55" s="1003"/>
      <c r="CT55" s="1003"/>
      <c r="CU55" s="1003"/>
      <c r="CV55" s="1004"/>
      <c r="CW55" s="1002"/>
      <c r="CX55" s="1003"/>
      <c r="CY55" s="1003"/>
      <c r="CZ55" s="1003"/>
      <c r="DA55" s="1004"/>
      <c r="DB55" s="1002"/>
      <c r="DC55" s="1003"/>
      <c r="DD55" s="1003"/>
      <c r="DE55" s="1003"/>
      <c r="DF55" s="1004"/>
      <c r="DG55" s="1002"/>
      <c r="DH55" s="1003"/>
      <c r="DI55" s="1003"/>
      <c r="DJ55" s="1003"/>
      <c r="DK55" s="1004"/>
      <c r="DL55" s="1002"/>
      <c r="DM55" s="1003"/>
      <c r="DN55" s="1003"/>
      <c r="DO55" s="1003"/>
      <c r="DP55" s="1004"/>
      <c r="DQ55" s="1002"/>
      <c r="DR55" s="1003"/>
      <c r="DS55" s="1003"/>
      <c r="DT55" s="1003"/>
      <c r="DU55" s="1004"/>
      <c r="DV55" s="1005"/>
      <c r="DW55" s="1006"/>
      <c r="DX55" s="1006"/>
      <c r="DY55" s="1006"/>
      <c r="DZ55" s="1007"/>
      <c r="EA55" s="224"/>
    </row>
    <row r="56" spans="1:131" ht="26.25" customHeight="1" x14ac:dyDescent="0.2">
      <c r="A56" s="233">
        <v>29</v>
      </c>
      <c r="B56" s="1043"/>
      <c r="C56" s="1044"/>
      <c r="D56" s="1044"/>
      <c r="E56" s="1044"/>
      <c r="F56" s="1044"/>
      <c r="G56" s="1044"/>
      <c r="H56" s="1044"/>
      <c r="I56" s="1044"/>
      <c r="J56" s="1044"/>
      <c r="K56" s="1044"/>
      <c r="L56" s="1044"/>
      <c r="M56" s="1044"/>
      <c r="N56" s="1044"/>
      <c r="O56" s="1044"/>
      <c r="P56" s="1045"/>
      <c r="Q56" s="1046"/>
      <c r="R56" s="1038"/>
      <c r="S56" s="1038"/>
      <c r="T56" s="1038"/>
      <c r="U56" s="1038"/>
      <c r="V56" s="1038"/>
      <c r="W56" s="1038"/>
      <c r="X56" s="1038"/>
      <c r="Y56" s="1038"/>
      <c r="Z56" s="1038"/>
      <c r="AA56" s="1038"/>
      <c r="AB56" s="1038"/>
      <c r="AC56" s="1038"/>
      <c r="AD56" s="1038"/>
      <c r="AE56" s="1047"/>
      <c r="AF56" s="1048"/>
      <c r="AG56" s="1049"/>
      <c r="AH56" s="1049"/>
      <c r="AI56" s="1049"/>
      <c r="AJ56" s="1050"/>
      <c r="AK56" s="1037"/>
      <c r="AL56" s="1038"/>
      <c r="AM56" s="1038"/>
      <c r="AN56" s="1038"/>
      <c r="AO56" s="1038"/>
      <c r="AP56" s="1038"/>
      <c r="AQ56" s="1038"/>
      <c r="AR56" s="1038"/>
      <c r="AS56" s="1038"/>
      <c r="AT56" s="1038"/>
      <c r="AU56" s="1038"/>
      <c r="AV56" s="1038"/>
      <c r="AW56" s="1038"/>
      <c r="AX56" s="1038"/>
      <c r="AY56" s="1038"/>
      <c r="AZ56" s="1039"/>
      <c r="BA56" s="1039"/>
      <c r="BB56" s="1039"/>
      <c r="BC56" s="1039"/>
      <c r="BD56" s="1039"/>
      <c r="BE56" s="985"/>
      <c r="BF56" s="985"/>
      <c r="BG56" s="985"/>
      <c r="BH56" s="985"/>
      <c r="BI56" s="986"/>
      <c r="BJ56" s="226"/>
      <c r="BK56" s="226"/>
      <c r="BL56" s="226"/>
      <c r="BM56" s="226"/>
      <c r="BN56" s="226"/>
      <c r="BO56" s="236"/>
      <c r="BP56" s="236"/>
      <c r="BQ56" s="233">
        <v>50</v>
      </c>
      <c r="BR56" s="234"/>
      <c r="BS56" s="1005"/>
      <c r="BT56" s="1006"/>
      <c r="BU56" s="1006"/>
      <c r="BV56" s="1006"/>
      <c r="BW56" s="1006"/>
      <c r="BX56" s="1006"/>
      <c r="BY56" s="1006"/>
      <c r="BZ56" s="1006"/>
      <c r="CA56" s="1006"/>
      <c r="CB56" s="1006"/>
      <c r="CC56" s="1006"/>
      <c r="CD56" s="1006"/>
      <c r="CE56" s="1006"/>
      <c r="CF56" s="1006"/>
      <c r="CG56" s="1027"/>
      <c r="CH56" s="1002"/>
      <c r="CI56" s="1003"/>
      <c r="CJ56" s="1003"/>
      <c r="CK56" s="1003"/>
      <c r="CL56" s="1004"/>
      <c r="CM56" s="1002"/>
      <c r="CN56" s="1003"/>
      <c r="CO56" s="1003"/>
      <c r="CP56" s="1003"/>
      <c r="CQ56" s="1004"/>
      <c r="CR56" s="1002"/>
      <c r="CS56" s="1003"/>
      <c r="CT56" s="1003"/>
      <c r="CU56" s="1003"/>
      <c r="CV56" s="1004"/>
      <c r="CW56" s="1002"/>
      <c r="CX56" s="1003"/>
      <c r="CY56" s="1003"/>
      <c r="CZ56" s="1003"/>
      <c r="DA56" s="1004"/>
      <c r="DB56" s="1002"/>
      <c r="DC56" s="1003"/>
      <c r="DD56" s="1003"/>
      <c r="DE56" s="1003"/>
      <c r="DF56" s="1004"/>
      <c r="DG56" s="1002"/>
      <c r="DH56" s="1003"/>
      <c r="DI56" s="1003"/>
      <c r="DJ56" s="1003"/>
      <c r="DK56" s="1004"/>
      <c r="DL56" s="1002"/>
      <c r="DM56" s="1003"/>
      <c r="DN56" s="1003"/>
      <c r="DO56" s="1003"/>
      <c r="DP56" s="1004"/>
      <c r="DQ56" s="1002"/>
      <c r="DR56" s="1003"/>
      <c r="DS56" s="1003"/>
      <c r="DT56" s="1003"/>
      <c r="DU56" s="1004"/>
      <c r="DV56" s="1005"/>
      <c r="DW56" s="1006"/>
      <c r="DX56" s="1006"/>
      <c r="DY56" s="1006"/>
      <c r="DZ56" s="1007"/>
      <c r="EA56" s="224"/>
    </row>
    <row r="57" spans="1:131" ht="26.25" customHeight="1" x14ac:dyDescent="0.2">
      <c r="A57" s="233">
        <v>30</v>
      </c>
      <c r="B57" s="1043"/>
      <c r="C57" s="1044"/>
      <c r="D57" s="1044"/>
      <c r="E57" s="1044"/>
      <c r="F57" s="1044"/>
      <c r="G57" s="1044"/>
      <c r="H57" s="1044"/>
      <c r="I57" s="1044"/>
      <c r="J57" s="1044"/>
      <c r="K57" s="1044"/>
      <c r="L57" s="1044"/>
      <c r="M57" s="1044"/>
      <c r="N57" s="1044"/>
      <c r="O57" s="1044"/>
      <c r="P57" s="1045"/>
      <c r="Q57" s="1046"/>
      <c r="R57" s="1038"/>
      <c r="S57" s="1038"/>
      <c r="T57" s="1038"/>
      <c r="U57" s="1038"/>
      <c r="V57" s="1038"/>
      <c r="W57" s="1038"/>
      <c r="X57" s="1038"/>
      <c r="Y57" s="1038"/>
      <c r="Z57" s="1038"/>
      <c r="AA57" s="1038"/>
      <c r="AB57" s="1038"/>
      <c r="AC57" s="1038"/>
      <c r="AD57" s="1038"/>
      <c r="AE57" s="1047"/>
      <c r="AF57" s="1048"/>
      <c r="AG57" s="1049"/>
      <c r="AH57" s="1049"/>
      <c r="AI57" s="1049"/>
      <c r="AJ57" s="1050"/>
      <c r="AK57" s="1037"/>
      <c r="AL57" s="1038"/>
      <c r="AM57" s="1038"/>
      <c r="AN57" s="1038"/>
      <c r="AO57" s="1038"/>
      <c r="AP57" s="1038"/>
      <c r="AQ57" s="1038"/>
      <c r="AR57" s="1038"/>
      <c r="AS57" s="1038"/>
      <c r="AT57" s="1038"/>
      <c r="AU57" s="1038"/>
      <c r="AV57" s="1038"/>
      <c r="AW57" s="1038"/>
      <c r="AX57" s="1038"/>
      <c r="AY57" s="1038"/>
      <c r="AZ57" s="1039"/>
      <c r="BA57" s="1039"/>
      <c r="BB57" s="1039"/>
      <c r="BC57" s="1039"/>
      <c r="BD57" s="1039"/>
      <c r="BE57" s="985"/>
      <c r="BF57" s="985"/>
      <c r="BG57" s="985"/>
      <c r="BH57" s="985"/>
      <c r="BI57" s="986"/>
      <c r="BJ57" s="226"/>
      <c r="BK57" s="226"/>
      <c r="BL57" s="226"/>
      <c r="BM57" s="226"/>
      <c r="BN57" s="226"/>
      <c r="BO57" s="236"/>
      <c r="BP57" s="236"/>
      <c r="BQ57" s="233">
        <v>51</v>
      </c>
      <c r="BR57" s="234"/>
      <c r="BS57" s="1005"/>
      <c r="BT57" s="1006"/>
      <c r="BU57" s="1006"/>
      <c r="BV57" s="1006"/>
      <c r="BW57" s="1006"/>
      <c r="BX57" s="1006"/>
      <c r="BY57" s="1006"/>
      <c r="BZ57" s="1006"/>
      <c r="CA57" s="1006"/>
      <c r="CB57" s="1006"/>
      <c r="CC57" s="1006"/>
      <c r="CD57" s="1006"/>
      <c r="CE57" s="1006"/>
      <c r="CF57" s="1006"/>
      <c r="CG57" s="1027"/>
      <c r="CH57" s="1002"/>
      <c r="CI57" s="1003"/>
      <c r="CJ57" s="1003"/>
      <c r="CK57" s="1003"/>
      <c r="CL57" s="1004"/>
      <c r="CM57" s="1002"/>
      <c r="CN57" s="1003"/>
      <c r="CO57" s="1003"/>
      <c r="CP57" s="1003"/>
      <c r="CQ57" s="1004"/>
      <c r="CR57" s="1002"/>
      <c r="CS57" s="1003"/>
      <c r="CT57" s="1003"/>
      <c r="CU57" s="1003"/>
      <c r="CV57" s="1004"/>
      <c r="CW57" s="1002"/>
      <c r="CX57" s="1003"/>
      <c r="CY57" s="1003"/>
      <c r="CZ57" s="1003"/>
      <c r="DA57" s="1004"/>
      <c r="DB57" s="1002"/>
      <c r="DC57" s="1003"/>
      <c r="DD57" s="1003"/>
      <c r="DE57" s="1003"/>
      <c r="DF57" s="1004"/>
      <c r="DG57" s="1002"/>
      <c r="DH57" s="1003"/>
      <c r="DI57" s="1003"/>
      <c r="DJ57" s="1003"/>
      <c r="DK57" s="1004"/>
      <c r="DL57" s="1002"/>
      <c r="DM57" s="1003"/>
      <c r="DN57" s="1003"/>
      <c r="DO57" s="1003"/>
      <c r="DP57" s="1004"/>
      <c r="DQ57" s="1002"/>
      <c r="DR57" s="1003"/>
      <c r="DS57" s="1003"/>
      <c r="DT57" s="1003"/>
      <c r="DU57" s="1004"/>
      <c r="DV57" s="1005"/>
      <c r="DW57" s="1006"/>
      <c r="DX57" s="1006"/>
      <c r="DY57" s="1006"/>
      <c r="DZ57" s="1007"/>
      <c r="EA57" s="224"/>
    </row>
    <row r="58" spans="1:131" ht="26.25" customHeight="1" x14ac:dyDescent="0.2">
      <c r="A58" s="233">
        <v>31</v>
      </c>
      <c r="B58" s="1043"/>
      <c r="C58" s="1044"/>
      <c r="D58" s="1044"/>
      <c r="E58" s="1044"/>
      <c r="F58" s="1044"/>
      <c r="G58" s="1044"/>
      <c r="H58" s="1044"/>
      <c r="I58" s="1044"/>
      <c r="J58" s="1044"/>
      <c r="K58" s="1044"/>
      <c r="L58" s="1044"/>
      <c r="M58" s="1044"/>
      <c r="N58" s="1044"/>
      <c r="O58" s="1044"/>
      <c r="P58" s="1045"/>
      <c r="Q58" s="1046"/>
      <c r="R58" s="1038"/>
      <c r="S58" s="1038"/>
      <c r="T58" s="1038"/>
      <c r="U58" s="1038"/>
      <c r="V58" s="1038"/>
      <c r="W58" s="1038"/>
      <c r="X58" s="1038"/>
      <c r="Y58" s="1038"/>
      <c r="Z58" s="1038"/>
      <c r="AA58" s="1038"/>
      <c r="AB58" s="1038"/>
      <c r="AC58" s="1038"/>
      <c r="AD58" s="1038"/>
      <c r="AE58" s="1047"/>
      <c r="AF58" s="1048"/>
      <c r="AG58" s="1049"/>
      <c r="AH58" s="1049"/>
      <c r="AI58" s="1049"/>
      <c r="AJ58" s="1050"/>
      <c r="AK58" s="1037"/>
      <c r="AL58" s="1038"/>
      <c r="AM58" s="1038"/>
      <c r="AN58" s="1038"/>
      <c r="AO58" s="1038"/>
      <c r="AP58" s="1038"/>
      <c r="AQ58" s="1038"/>
      <c r="AR58" s="1038"/>
      <c r="AS58" s="1038"/>
      <c r="AT58" s="1038"/>
      <c r="AU58" s="1038"/>
      <c r="AV58" s="1038"/>
      <c r="AW58" s="1038"/>
      <c r="AX58" s="1038"/>
      <c r="AY58" s="1038"/>
      <c r="AZ58" s="1039"/>
      <c r="BA58" s="1039"/>
      <c r="BB58" s="1039"/>
      <c r="BC58" s="1039"/>
      <c r="BD58" s="1039"/>
      <c r="BE58" s="985"/>
      <c r="BF58" s="985"/>
      <c r="BG58" s="985"/>
      <c r="BH58" s="985"/>
      <c r="BI58" s="986"/>
      <c r="BJ58" s="226"/>
      <c r="BK58" s="226"/>
      <c r="BL58" s="226"/>
      <c r="BM58" s="226"/>
      <c r="BN58" s="226"/>
      <c r="BO58" s="236"/>
      <c r="BP58" s="236"/>
      <c r="BQ58" s="233">
        <v>52</v>
      </c>
      <c r="BR58" s="234"/>
      <c r="BS58" s="1005"/>
      <c r="BT58" s="1006"/>
      <c r="BU58" s="1006"/>
      <c r="BV58" s="1006"/>
      <c r="BW58" s="1006"/>
      <c r="BX58" s="1006"/>
      <c r="BY58" s="1006"/>
      <c r="BZ58" s="1006"/>
      <c r="CA58" s="1006"/>
      <c r="CB58" s="1006"/>
      <c r="CC58" s="1006"/>
      <c r="CD58" s="1006"/>
      <c r="CE58" s="1006"/>
      <c r="CF58" s="1006"/>
      <c r="CG58" s="1027"/>
      <c r="CH58" s="1002"/>
      <c r="CI58" s="1003"/>
      <c r="CJ58" s="1003"/>
      <c r="CK58" s="1003"/>
      <c r="CL58" s="1004"/>
      <c r="CM58" s="1002"/>
      <c r="CN58" s="1003"/>
      <c r="CO58" s="1003"/>
      <c r="CP58" s="1003"/>
      <c r="CQ58" s="1004"/>
      <c r="CR58" s="1002"/>
      <c r="CS58" s="1003"/>
      <c r="CT58" s="1003"/>
      <c r="CU58" s="1003"/>
      <c r="CV58" s="1004"/>
      <c r="CW58" s="1002"/>
      <c r="CX58" s="1003"/>
      <c r="CY58" s="1003"/>
      <c r="CZ58" s="1003"/>
      <c r="DA58" s="1004"/>
      <c r="DB58" s="1002"/>
      <c r="DC58" s="1003"/>
      <c r="DD58" s="1003"/>
      <c r="DE58" s="1003"/>
      <c r="DF58" s="1004"/>
      <c r="DG58" s="1002"/>
      <c r="DH58" s="1003"/>
      <c r="DI58" s="1003"/>
      <c r="DJ58" s="1003"/>
      <c r="DK58" s="1004"/>
      <c r="DL58" s="1002"/>
      <c r="DM58" s="1003"/>
      <c r="DN58" s="1003"/>
      <c r="DO58" s="1003"/>
      <c r="DP58" s="1004"/>
      <c r="DQ58" s="1002"/>
      <c r="DR58" s="1003"/>
      <c r="DS58" s="1003"/>
      <c r="DT58" s="1003"/>
      <c r="DU58" s="1004"/>
      <c r="DV58" s="1005"/>
      <c r="DW58" s="1006"/>
      <c r="DX58" s="1006"/>
      <c r="DY58" s="1006"/>
      <c r="DZ58" s="1007"/>
      <c r="EA58" s="224"/>
    </row>
    <row r="59" spans="1:131" ht="26.25" customHeight="1" x14ac:dyDescent="0.2">
      <c r="A59" s="233">
        <v>32</v>
      </c>
      <c r="B59" s="1043"/>
      <c r="C59" s="1044"/>
      <c r="D59" s="1044"/>
      <c r="E59" s="1044"/>
      <c r="F59" s="1044"/>
      <c r="G59" s="1044"/>
      <c r="H59" s="1044"/>
      <c r="I59" s="1044"/>
      <c r="J59" s="1044"/>
      <c r="K59" s="1044"/>
      <c r="L59" s="1044"/>
      <c r="M59" s="1044"/>
      <c r="N59" s="1044"/>
      <c r="O59" s="1044"/>
      <c r="P59" s="1045"/>
      <c r="Q59" s="1046"/>
      <c r="R59" s="1038"/>
      <c r="S59" s="1038"/>
      <c r="T59" s="1038"/>
      <c r="U59" s="1038"/>
      <c r="V59" s="1038"/>
      <c r="W59" s="1038"/>
      <c r="X59" s="1038"/>
      <c r="Y59" s="1038"/>
      <c r="Z59" s="1038"/>
      <c r="AA59" s="1038"/>
      <c r="AB59" s="1038"/>
      <c r="AC59" s="1038"/>
      <c r="AD59" s="1038"/>
      <c r="AE59" s="1047"/>
      <c r="AF59" s="1048"/>
      <c r="AG59" s="1049"/>
      <c r="AH59" s="1049"/>
      <c r="AI59" s="1049"/>
      <c r="AJ59" s="1050"/>
      <c r="AK59" s="1037"/>
      <c r="AL59" s="1038"/>
      <c r="AM59" s="1038"/>
      <c r="AN59" s="1038"/>
      <c r="AO59" s="1038"/>
      <c r="AP59" s="1038"/>
      <c r="AQ59" s="1038"/>
      <c r="AR59" s="1038"/>
      <c r="AS59" s="1038"/>
      <c r="AT59" s="1038"/>
      <c r="AU59" s="1038"/>
      <c r="AV59" s="1038"/>
      <c r="AW59" s="1038"/>
      <c r="AX59" s="1038"/>
      <c r="AY59" s="1038"/>
      <c r="AZ59" s="1039"/>
      <c r="BA59" s="1039"/>
      <c r="BB59" s="1039"/>
      <c r="BC59" s="1039"/>
      <c r="BD59" s="1039"/>
      <c r="BE59" s="985"/>
      <c r="BF59" s="985"/>
      <c r="BG59" s="985"/>
      <c r="BH59" s="985"/>
      <c r="BI59" s="986"/>
      <c r="BJ59" s="226"/>
      <c r="BK59" s="226"/>
      <c r="BL59" s="226"/>
      <c r="BM59" s="226"/>
      <c r="BN59" s="226"/>
      <c r="BO59" s="236"/>
      <c r="BP59" s="236"/>
      <c r="BQ59" s="233">
        <v>53</v>
      </c>
      <c r="BR59" s="234"/>
      <c r="BS59" s="1005"/>
      <c r="BT59" s="1006"/>
      <c r="BU59" s="1006"/>
      <c r="BV59" s="1006"/>
      <c r="BW59" s="1006"/>
      <c r="BX59" s="1006"/>
      <c r="BY59" s="1006"/>
      <c r="BZ59" s="1006"/>
      <c r="CA59" s="1006"/>
      <c r="CB59" s="1006"/>
      <c r="CC59" s="1006"/>
      <c r="CD59" s="1006"/>
      <c r="CE59" s="1006"/>
      <c r="CF59" s="1006"/>
      <c r="CG59" s="1027"/>
      <c r="CH59" s="1002"/>
      <c r="CI59" s="1003"/>
      <c r="CJ59" s="1003"/>
      <c r="CK59" s="1003"/>
      <c r="CL59" s="1004"/>
      <c r="CM59" s="1002"/>
      <c r="CN59" s="1003"/>
      <c r="CO59" s="1003"/>
      <c r="CP59" s="1003"/>
      <c r="CQ59" s="1004"/>
      <c r="CR59" s="1002"/>
      <c r="CS59" s="1003"/>
      <c r="CT59" s="1003"/>
      <c r="CU59" s="1003"/>
      <c r="CV59" s="1004"/>
      <c r="CW59" s="1002"/>
      <c r="CX59" s="1003"/>
      <c r="CY59" s="1003"/>
      <c r="CZ59" s="1003"/>
      <c r="DA59" s="1004"/>
      <c r="DB59" s="1002"/>
      <c r="DC59" s="1003"/>
      <c r="DD59" s="1003"/>
      <c r="DE59" s="1003"/>
      <c r="DF59" s="1004"/>
      <c r="DG59" s="1002"/>
      <c r="DH59" s="1003"/>
      <c r="DI59" s="1003"/>
      <c r="DJ59" s="1003"/>
      <c r="DK59" s="1004"/>
      <c r="DL59" s="1002"/>
      <c r="DM59" s="1003"/>
      <c r="DN59" s="1003"/>
      <c r="DO59" s="1003"/>
      <c r="DP59" s="1004"/>
      <c r="DQ59" s="1002"/>
      <c r="DR59" s="1003"/>
      <c r="DS59" s="1003"/>
      <c r="DT59" s="1003"/>
      <c r="DU59" s="1004"/>
      <c r="DV59" s="1005"/>
      <c r="DW59" s="1006"/>
      <c r="DX59" s="1006"/>
      <c r="DY59" s="1006"/>
      <c r="DZ59" s="1007"/>
      <c r="EA59" s="224"/>
    </row>
    <row r="60" spans="1:131" ht="26.25" customHeight="1" x14ac:dyDescent="0.2">
      <c r="A60" s="233">
        <v>33</v>
      </c>
      <c r="B60" s="1043"/>
      <c r="C60" s="1044"/>
      <c r="D60" s="1044"/>
      <c r="E60" s="1044"/>
      <c r="F60" s="1044"/>
      <c r="G60" s="1044"/>
      <c r="H60" s="1044"/>
      <c r="I60" s="1044"/>
      <c r="J60" s="1044"/>
      <c r="K60" s="1044"/>
      <c r="L60" s="1044"/>
      <c r="M60" s="1044"/>
      <c r="N60" s="1044"/>
      <c r="O60" s="1044"/>
      <c r="P60" s="1045"/>
      <c r="Q60" s="1046"/>
      <c r="R60" s="1038"/>
      <c r="S60" s="1038"/>
      <c r="T60" s="1038"/>
      <c r="U60" s="1038"/>
      <c r="V60" s="1038"/>
      <c r="W60" s="1038"/>
      <c r="X60" s="1038"/>
      <c r="Y60" s="1038"/>
      <c r="Z60" s="1038"/>
      <c r="AA60" s="1038"/>
      <c r="AB60" s="1038"/>
      <c r="AC60" s="1038"/>
      <c r="AD60" s="1038"/>
      <c r="AE60" s="1047"/>
      <c r="AF60" s="1048"/>
      <c r="AG60" s="1049"/>
      <c r="AH60" s="1049"/>
      <c r="AI60" s="1049"/>
      <c r="AJ60" s="1050"/>
      <c r="AK60" s="1037"/>
      <c r="AL60" s="1038"/>
      <c r="AM60" s="1038"/>
      <c r="AN60" s="1038"/>
      <c r="AO60" s="1038"/>
      <c r="AP60" s="1038"/>
      <c r="AQ60" s="1038"/>
      <c r="AR60" s="1038"/>
      <c r="AS60" s="1038"/>
      <c r="AT60" s="1038"/>
      <c r="AU60" s="1038"/>
      <c r="AV60" s="1038"/>
      <c r="AW60" s="1038"/>
      <c r="AX60" s="1038"/>
      <c r="AY60" s="1038"/>
      <c r="AZ60" s="1039"/>
      <c r="BA60" s="1039"/>
      <c r="BB60" s="1039"/>
      <c r="BC60" s="1039"/>
      <c r="BD60" s="1039"/>
      <c r="BE60" s="985"/>
      <c r="BF60" s="985"/>
      <c r="BG60" s="985"/>
      <c r="BH60" s="985"/>
      <c r="BI60" s="986"/>
      <c r="BJ60" s="226"/>
      <c r="BK60" s="226"/>
      <c r="BL60" s="226"/>
      <c r="BM60" s="226"/>
      <c r="BN60" s="226"/>
      <c r="BO60" s="236"/>
      <c r="BP60" s="236"/>
      <c r="BQ60" s="233">
        <v>54</v>
      </c>
      <c r="BR60" s="234"/>
      <c r="BS60" s="1005"/>
      <c r="BT60" s="1006"/>
      <c r="BU60" s="1006"/>
      <c r="BV60" s="1006"/>
      <c r="BW60" s="1006"/>
      <c r="BX60" s="1006"/>
      <c r="BY60" s="1006"/>
      <c r="BZ60" s="1006"/>
      <c r="CA60" s="1006"/>
      <c r="CB60" s="1006"/>
      <c r="CC60" s="1006"/>
      <c r="CD60" s="1006"/>
      <c r="CE60" s="1006"/>
      <c r="CF60" s="1006"/>
      <c r="CG60" s="1027"/>
      <c r="CH60" s="1002"/>
      <c r="CI60" s="1003"/>
      <c r="CJ60" s="1003"/>
      <c r="CK60" s="1003"/>
      <c r="CL60" s="1004"/>
      <c r="CM60" s="1002"/>
      <c r="CN60" s="1003"/>
      <c r="CO60" s="1003"/>
      <c r="CP60" s="1003"/>
      <c r="CQ60" s="1004"/>
      <c r="CR60" s="1002"/>
      <c r="CS60" s="1003"/>
      <c r="CT60" s="1003"/>
      <c r="CU60" s="1003"/>
      <c r="CV60" s="1004"/>
      <c r="CW60" s="1002"/>
      <c r="CX60" s="1003"/>
      <c r="CY60" s="1003"/>
      <c r="CZ60" s="1003"/>
      <c r="DA60" s="1004"/>
      <c r="DB60" s="1002"/>
      <c r="DC60" s="1003"/>
      <c r="DD60" s="1003"/>
      <c r="DE60" s="1003"/>
      <c r="DF60" s="1004"/>
      <c r="DG60" s="1002"/>
      <c r="DH60" s="1003"/>
      <c r="DI60" s="1003"/>
      <c r="DJ60" s="1003"/>
      <c r="DK60" s="1004"/>
      <c r="DL60" s="1002"/>
      <c r="DM60" s="1003"/>
      <c r="DN60" s="1003"/>
      <c r="DO60" s="1003"/>
      <c r="DP60" s="1004"/>
      <c r="DQ60" s="1002"/>
      <c r="DR60" s="1003"/>
      <c r="DS60" s="1003"/>
      <c r="DT60" s="1003"/>
      <c r="DU60" s="1004"/>
      <c r="DV60" s="1005"/>
      <c r="DW60" s="1006"/>
      <c r="DX60" s="1006"/>
      <c r="DY60" s="1006"/>
      <c r="DZ60" s="1007"/>
      <c r="EA60" s="224"/>
    </row>
    <row r="61" spans="1:131" ht="26.25" customHeight="1" thickBot="1" x14ac:dyDescent="0.25">
      <c r="A61" s="233">
        <v>34</v>
      </c>
      <c r="B61" s="1043"/>
      <c r="C61" s="1044"/>
      <c r="D61" s="1044"/>
      <c r="E61" s="1044"/>
      <c r="F61" s="1044"/>
      <c r="G61" s="1044"/>
      <c r="H61" s="1044"/>
      <c r="I61" s="1044"/>
      <c r="J61" s="1044"/>
      <c r="K61" s="1044"/>
      <c r="L61" s="1044"/>
      <c r="M61" s="1044"/>
      <c r="N61" s="1044"/>
      <c r="O61" s="1044"/>
      <c r="P61" s="1045"/>
      <c r="Q61" s="1046"/>
      <c r="R61" s="1038"/>
      <c r="S61" s="1038"/>
      <c r="T61" s="1038"/>
      <c r="U61" s="1038"/>
      <c r="V61" s="1038"/>
      <c r="W61" s="1038"/>
      <c r="X61" s="1038"/>
      <c r="Y61" s="1038"/>
      <c r="Z61" s="1038"/>
      <c r="AA61" s="1038"/>
      <c r="AB61" s="1038"/>
      <c r="AC61" s="1038"/>
      <c r="AD61" s="1038"/>
      <c r="AE61" s="1047"/>
      <c r="AF61" s="1048"/>
      <c r="AG61" s="1049"/>
      <c r="AH61" s="1049"/>
      <c r="AI61" s="1049"/>
      <c r="AJ61" s="1050"/>
      <c r="AK61" s="1037"/>
      <c r="AL61" s="1038"/>
      <c r="AM61" s="1038"/>
      <c r="AN61" s="1038"/>
      <c r="AO61" s="1038"/>
      <c r="AP61" s="1038"/>
      <c r="AQ61" s="1038"/>
      <c r="AR61" s="1038"/>
      <c r="AS61" s="1038"/>
      <c r="AT61" s="1038"/>
      <c r="AU61" s="1038"/>
      <c r="AV61" s="1038"/>
      <c r="AW61" s="1038"/>
      <c r="AX61" s="1038"/>
      <c r="AY61" s="1038"/>
      <c r="AZ61" s="1039"/>
      <c r="BA61" s="1039"/>
      <c r="BB61" s="1039"/>
      <c r="BC61" s="1039"/>
      <c r="BD61" s="1039"/>
      <c r="BE61" s="985"/>
      <c r="BF61" s="985"/>
      <c r="BG61" s="985"/>
      <c r="BH61" s="985"/>
      <c r="BI61" s="986"/>
      <c r="BJ61" s="226"/>
      <c r="BK61" s="226"/>
      <c r="BL61" s="226"/>
      <c r="BM61" s="226"/>
      <c r="BN61" s="226"/>
      <c r="BO61" s="236"/>
      <c r="BP61" s="236"/>
      <c r="BQ61" s="233">
        <v>55</v>
      </c>
      <c r="BR61" s="234"/>
      <c r="BS61" s="1005"/>
      <c r="BT61" s="1006"/>
      <c r="BU61" s="1006"/>
      <c r="BV61" s="1006"/>
      <c r="BW61" s="1006"/>
      <c r="BX61" s="1006"/>
      <c r="BY61" s="1006"/>
      <c r="BZ61" s="1006"/>
      <c r="CA61" s="1006"/>
      <c r="CB61" s="1006"/>
      <c r="CC61" s="1006"/>
      <c r="CD61" s="1006"/>
      <c r="CE61" s="1006"/>
      <c r="CF61" s="1006"/>
      <c r="CG61" s="1027"/>
      <c r="CH61" s="1002"/>
      <c r="CI61" s="1003"/>
      <c r="CJ61" s="1003"/>
      <c r="CK61" s="1003"/>
      <c r="CL61" s="1004"/>
      <c r="CM61" s="1002"/>
      <c r="CN61" s="1003"/>
      <c r="CO61" s="1003"/>
      <c r="CP61" s="1003"/>
      <c r="CQ61" s="1004"/>
      <c r="CR61" s="1002"/>
      <c r="CS61" s="1003"/>
      <c r="CT61" s="1003"/>
      <c r="CU61" s="1003"/>
      <c r="CV61" s="1004"/>
      <c r="CW61" s="1002"/>
      <c r="CX61" s="1003"/>
      <c r="CY61" s="1003"/>
      <c r="CZ61" s="1003"/>
      <c r="DA61" s="1004"/>
      <c r="DB61" s="1002"/>
      <c r="DC61" s="1003"/>
      <c r="DD61" s="1003"/>
      <c r="DE61" s="1003"/>
      <c r="DF61" s="1004"/>
      <c r="DG61" s="1002"/>
      <c r="DH61" s="1003"/>
      <c r="DI61" s="1003"/>
      <c r="DJ61" s="1003"/>
      <c r="DK61" s="1004"/>
      <c r="DL61" s="1002"/>
      <c r="DM61" s="1003"/>
      <c r="DN61" s="1003"/>
      <c r="DO61" s="1003"/>
      <c r="DP61" s="1004"/>
      <c r="DQ61" s="1002"/>
      <c r="DR61" s="1003"/>
      <c r="DS61" s="1003"/>
      <c r="DT61" s="1003"/>
      <c r="DU61" s="1004"/>
      <c r="DV61" s="1005"/>
      <c r="DW61" s="1006"/>
      <c r="DX61" s="1006"/>
      <c r="DY61" s="1006"/>
      <c r="DZ61" s="1007"/>
      <c r="EA61" s="224"/>
    </row>
    <row r="62" spans="1:131" ht="26.25" customHeight="1" x14ac:dyDescent="0.2">
      <c r="A62" s="233">
        <v>35</v>
      </c>
      <c r="B62" s="1043"/>
      <c r="C62" s="1044"/>
      <c r="D62" s="1044"/>
      <c r="E62" s="1044"/>
      <c r="F62" s="1044"/>
      <c r="G62" s="1044"/>
      <c r="H62" s="1044"/>
      <c r="I62" s="1044"/>
      <c r="J62" s="1044"/>
      <c r="K62" s="1044"/>
      <c r="L62" s="1044"/>
      <c r="M62" s="1044"/>
      <c r="N62" s="1044"/>
      <c r="O62" s="1044"/>
      <c r="P62" s="1045"/>
      <c r="Q62" s="1046"/>
      <c r="R62" s="1038"/>
      <c r="S62" s="1038"/>
      <c r="T62" s="1038"/>
      <c r="U62" s="1038"/>
      <c r="V62" s="1038"/>
      <c r="W62" s="1038"/>
      <c r="X62" s="1038"/>
      <c r="Y62" s="1038"/>
      <c r="Z62" s="1038"/>
      <c r="AA62" s="1038"/>
      <c r="AB62" s="1038"/>
      <c r="AC62" s="1038"/>
      <c r="AD62" s="1038"/>
      <c r="AE62" s="1047"/>
      <c r="AF62" s="1048"/>
      <c r="AG62" s="1049"/>
      <c r="AH62" s="1049"/>
      <c r="AI62" s="1049"/>
      <c r="AJ62" s="1050"/>
      <c r="AK62" s="1037"/>
      <c r="AL62" s="1038"/>
      <c r="AM62" s="1038"/>
      <c r="AN62" s="1038"/>
      <c r="AO62" s="1038"/>
      <c r="AP62" s="1038"/>
      <c r="AQ62" s="1038"/>
      <c r="AR62" s="1038"/>
      <c r="AS62" s="1038"/>
      <c r="AT62" s="1038"/>
      <c r="AU62" s="1038"/>
      <c r="AV62" s="1038"/>
      <c r="AW62" s="1038"/>
      <c r="AX62" s="1038"/>
      <c r="AY62" s="1038"/>
      <c r="AZ62" s="1039"/>
      <c r="BA62" s="1039"/>
      <c r="BB62" s="1039"/>
      <c r="BC62" s="1039"/>
      <c r="BD62" s="1039"/>
      <c r="BE62" s="985"/>
      <c r="BF62" s="985"/>
      <c r="BG62" s="985"/>
      <c r="BH62" s="985"/>
      <c r="BI62" s="986"/>
      <c r="BJ62" s="1040" t="s">
        <v>396</v>
      </c>
      <c r="BK62" s="1041"/>
      <c r="BL62" s="1041"/>
      <c r="BM62" s="1041"/>
      <c r="BN62" s="1042"/>
      <c r="BO62" s="236"/>
      <c r="BP62" s="236"/>
      <c r="BQ62" s="233">
        <v>56</v>
      </c>
      <c r="BR62" s="234"/>
      <c r="BS62" s="1005"/>
      <c r="BT62" s="1006"/>
      <c r="BU62" s="1006"/>
      <c r="BV62" s="1006"/>
      <c r="BW62" s="1006"/>
      <c r="BX62" s="1006"/>
      <c r="BY62" s="1006"/>
      <c r="BZ62" s="1006"/>
      <c r="CA62" s="1006"/>
      <c r="CB62" s="1006"/>
      <c r="CC62" s="1006"/>
      <c r="CD62" s="1006"/>
      <c r="CE62" s="1006"/>
      <c r="CF62" s="1006"/>
      <c r="CG62" s="1027"/>
      <c r="CH62" s="1002"/>
      <c r="CI62" s="1003"/>
      <c r="CJ62" s="1003"/>
      <c r="CK62" s="1003"/>
      <c r="CL62" s="1004"/>
      <c r="CM62" s="1002"/>
      <c r="CN62" s="1003"/>
      <c r="CO62" s="1003"/>
      <c r="CP62" s="1003"/>
      <c r="CQ62" s="1004"/>
      <c r="CR62" s="1002"/>
      <c r="CS62" s="1003"/>
      <c r="CT62" s="1003"/>
      <c r="CU62" s="1003"/>
      <c r="CV62" s="1004"/>
      <c r="CW62" s="1002"/>
      <c r="CX62" s="1003"/>
      <c r="CY62" s="1003"/>
      <c r="CZ62" s="1003"/>
      <c r="DA62" s="1004"/>
      <c r="DB62" s="1002"/>
      <c r="DC62" s="1003"/>
      <c r="DD62" s="1003"/>
      <c r="DE62" s="1003"/>
      <c r="DF62" s="1004"/>
      <c r="DG62" s="1002"/>
      <c r="DH62" s="1003"/>
      <c r="DI62" s="1003"/>
      <c r="DJ62" s="1003"/>
      <c r="DK62" s="1004"/>
      <c r="DL62" s="1002"/>
      <c r="DM62" s="1003"/>
      <c r="DN62" s="1003"/>
      <c r="DO62" s="1003"/>
      <c r="DP62" s="1004"/>
      <c r="DQ62" s="1002"/>
      <c r="DR62" s="1003"/>
      <c r="DS62" s="1003"/>
      <c r="DT62" s="1003"/>
      <c r="DU62" s="1004"/>
      <c r="DV62" s="1005"/>
      <c r="DW62" s="1006"/>
      <c r="DX62" s="1006"/>
      <c r="DY62" s="1006"/>
      <c r="DZ62" s="1007"/>
      <c r="EA62" s="224"/>
    </row>
    <row r="63" spans="1:131" ht="26.25" customHeight="1" thickBot="1" x14ac:dyDescent="0.25">
      <c r="A63" s="235" t="s">
        <v>375</v>
      </c>
      <c r="B63" s="950" t="s">
        <v>397</v>
      </c>
      <c r="C63" s="951"/>
      <c r="D63" s="951"/>
      <c r="E63" s="951"/>
      <c r="F63" s="951"/>
      <c r="G63" s="951"/>
      <c r="H63" s="951"/>
      <c r="I63" s="951"/>
      <c r="J63" s="951"/>
      <c r="K63" s="951"/>
      <c r="L63" s="951"/>
      <c r="M63" s="951"/>
      <c r="N63" s="951"/>
      <c r="O63" s="951"/>
      <c r="P63" s="961"/>
      <c r="Q63" s="975"/>
      <c r="R63" s="976"/>
      <c r="S63" s="976"/>
      <c r="T63" s="976"/>
      <c r="U63" s="976"/>
      <c r="V63" s="976"/>
      <c r="W63" s="976"/>
      <c r="X63" s="976"/>
      <c r="Y63" s="976"/>
      <c r="Z63" s="976"/>
      <c r="AA63" s="976"/>
      <c r="AB63" s="976"/>
      <c r="AC63" s="976"/>
      <c r="AD63" s="976"/>
      <c r="AE63" s="1033"/>
      <c r="AF63" s="1034">
        <v>77</v>
      </c>
      <c r="AG63" s="972"/>
      <c r="AH63" s="972"/>
      <c r="AI63" s="972"/>
      <c r="AJ63" s="1035"/>
      <c r="AK63" s="1036"/>
      <c r="AL63" s="976"/>
      <c r="AM63" s="976"/>
      <c r="AN63" s="976"/>
      <c r="AO63" s="976"/>
      <c r="AP63" s="972"/>
      <c r="AQ63" s="972"/>
      <c r="AR63" s="972"/>
      <c r="AS63" s="972"/>
      <c r="AT63" s="972"/>
      <c r="AU63" s="972"/>
      <c r="AV63" s="972"/>
      <c r="AW63" s="972"/>
      <c r="AX63" s="972"/>
      <c r="AY63" s="972"/>
      <c r="AZ63" s="1030"/>
      <c r="BA63" s="1030"/>
      <c r="BB63" s="1030"/>
      <c r="BC63" s="1030"/>
      <c r="BD63" s="1030"/>
      <c r="BE63" s="973"/>
      <c r="BF63" s="973"/>
      <c r="BG63" s="973"/>
      <c r="BH63" s="973"/>
      <c r="BI63" s="974"/>
      <c r="BJ63" s="1031" t="s">
        <v>122</v>
      </c>
      <c r="BK63" s="966"/>
      <c r="BL63" s="966"/>
      <c r="BM63" s="966"/>
      <c r="BN63" s="1032"/>
      <c r="BO63" s="236"/>
      <c r="BP63" s="236"/>
      <c r="BQ63" s="233">
        <v>57</v>
      </c>
      <c r="BR63" s="234"/>
      <c r="BS63" s="1005"/>
      <c r="BT63" s="1006"/>
      <c r="BU63" s="1006"/>
      <c r="BV63" s="1006"/>
      <c r="BW63" s="1006"/>
      <c r="BX63" s="1006"/>
      <c r="BY63" s="1006"/>
      <c r="BZ63" s="1006"/>
      <c r="CA63" s="1006"/>
      <c r="CB63" s="1006"/>
      <c r="CC63" s="1006"/>
      <c r="CD63" s="1006"/>
      <c r="CE63" s="1006"/>
      <c r="CF63" s="1006"/>
      <c r="CG63" s="1027"/>
      <c r="CH63" s="1002"/>
      <c r="CI63" s="1003"/>
      <c r="CJ63" s="1003"/>
      <c r="CK63" s="1003"/>
      <c r="CL63" s="1004"/>
      <c r="CM63" s="1002"/>
      <c r="CN63" s="1003"/>
      <c r="CO63" s="1003"/>
      <c r="CP63" s="1003"/>
      <c r="CQ63" s="1004"/>
      <c r="CR63" s="1002"/>
      <c r="CS63" s="1003"/>
      <c r="CT63" s="1003"/>
      <c r="CU63" s="1003"/>
      <c r="CV63" s="1004"/>
      <c r="CW63" s="1002"/>
      <c r="CX63" s="1003"/>
      <c r="CY63" s="1003"/>
      <c r="CZ63" s="1003"/>
      <c r="DA63" s="1004"/>
      <c r="DB63" s="1002"/>
      <c r="DC63" s="1003"/>
      <c r="DD63" s="1003"/>
      <c r="DE63" s="1003"/>
      <c r="DF63" s="1004"/>
      <c r="DG63" s="1002"/>
      <c r="DH63" s="1003"/>
      <c r="DI63" s="1003"/>
      <c r="DJ63" s="1003"/>
      <c r="DK63" s="1004"/>
      <c r="DL63" s="1002"/>
      <c r="DM63" s="1003"/>
      <c r="DN63" s="1003"/>
      <c r="DO63" s="1003"/>
      <c r="DP63" s="1004"/>
      <c r="DQ63" s="1002"/>
      <c r="DR63" s="1003"/>
      <c r="DS63" s="1003"/>
      <c r="DT63" s="1003"/>
      <c r="DU63" s="1004"/>
      <c r="DV63" s="1005"/>
      <c r="DW63" s="1006"/>
      <c r="DX63" s="1006"/>
      <c r="DY63" s="1006"/>
      <c r="DZ63" s="1007"/>
      <c r="EA63" s="224"/>
    </row>
    <row r="64" spans="1:131" ht="26.25" customHeight="1" x14ac:dyDescent="0.2">
      <c r="A64" s="236"/>
      <c r="B64" s="236"/>
      <c r="C64" s="236"/>
      <c r="D64" s="236"/>
      <c r="E64" s="236"/>
      <c r="F64" s="236"/>
      <c r="G64" s="236"/>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6"/>
      <c r="AY64" s="236"/>
      <c r="AZ64" s="236"/>
      <c r="BA64" s="236"/>
      <c r="BB64" s="236"/>
      <c r="BC64" s="236"/>
      <c r="BD64" s="236"/>
      <c r="BE64" s="236"/>
      <c r="BF64" s="236"/>
      <c r="BG64" s="236"/>
      <c r="BH64" s="236"/>
      <c r="BI64" s="236"/>
      <c r="BJ64" s="236"/>
      <c r="BK64" s="236"/>
      <c r="BL64" s="236"/>
      <c r="BM64" s="236"/>
      <c r="BN64" s="236"/>
      <c r="BO64" s="236"/>
      <c r="BP64" s="236"/>
      <c r="BQ64" s="233">
        <v>58</v>
      </c>
      <c r="BR64" s="234"/>
      <c r="BS64" s="1005"/>
      <c r="BT64" s="1006"/>
      <c r="BU64" s="1006"/>
      <c r="BV64" s="1006"/>
      <c r="BW64" s="1006"/>
      <c r="BX64" s="1006"/>
      <c r="BY64" s="1006"/>
      <c r="BZ64" s="1006"/>
      <c r="CA64" s="1006"/>
      <c r="CB64" s="1006"/>
      <c r="CC64" s="1006"/>
      <c r="CD64" s="1006"/>
      <c r="CE64" s="1006"/>
      <c r="CF64" s="1006"/>
      <c r="CG64" s="1027"/>
      <c r="CH64" s="1002"/>
      <c r="CI64" s="1003"/>
      <c r="CJ64" s="1003"/>
      <c r="CK64" s="1003"/>
      <c r="CL64" s="1004"/>
      <c r="CM64" s="1002"/>
      <c r="CN64" s="1003"/>
      <c r="CO64" s="1003"/>
      <c r="CP64" s="1003"/>
      <c r="CQ64" s="1004"/>
      <c r="CR64" s="1002"/>
      <c r="CS64" s="1003"/>
      <c r="CT64" s="1003"/>
      <c r="CU64" s="1003"/>
      <c r="CV64" s="1004"/>
      <c r="CW64" s="1002"/>
      <c r="CX64" s="1003"/>
      <c r="CY64" s="1003"/>
      <c r="CZ64" s="1003"/>
      <c r="DA64" s="1004"/>
      <c r="DB64" s="1002"/>
      <c r="DC64" s="1003"/>
      <c r="DD64" s="1003"/>
      <c r="DE64" s="1003"/>
      <c r="DF64" s="1004"/>
      <c r="DG64" s="1002"/>
      <c r="DH64" s="1003"/>
      <c r="DI64" s="1003"/>
      <c r="DJ64" s="1003"/>
      <c r="DK64" s="1004"/>
      <c r="DL64" s="1002"/>
      <c r="DM64" s="1003"/>
      <c r="DN64" s="1003"/>
      <c r="DO64" s="1003"/>
      <c r="DP64" s="1004"/>
      <c r="DQ64" s="1002"/>
      <c r="DR64" s="1003"/>
      <c r="DS64" s="1003"/>
      <c r="DT64" s="1003"/>
      <c r="DU64" s="1004"/>
      <c r="DV64" s="1005"/>
      <c r="DW64" s="1006"/>
      <c r="DX64" s="1006"/>
      <c r="DY64" s="1006"/>
      <c r="DZ64" s="1007"/>
      <c r="EA64" s="224"/>
    </row>
    <row r="65" spans="1:131" ht="26.25" customHeight="1" thickBot="1" x14ac:dyDescent="0.25">
      <c r="A65" s="226" t="s">
        <v>398</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6"/>
      <c r="BF65" s="236"/>
      <c r="BG65" s="236"/>
      <c r="BH65" s="236"/>
      <c r="BI65" s="236"/>
      <c r="BJ65" s="236"/>
      <c r="BK65" s="236"/>
      <c r="BL65" s="236"/>
      <c r="BM65" s="236"/>
      <c r="BN65" s="236"/>
      <c r="BO65" s="236"/>
      <c r="BP65" s="236"/>
      <c r="BQ65" s="233">
        <v>59</v>
      </c>
      <c r="BR65" s="234"/>
      <c r="BS65" s="1005"/>
      <c r="BT65" s="1006"/>
      <c r="BU65" s="1006"/>
      <c r="BV65" s="1006"/>
      <c r="BW65" s="1006"/>
      <c r="BX65" s="1006"/>
      <c r="BY65" s="1006"/>
      <c r="BZ65" s="1006"/>
      <c r="CA65" s="1006"/>
      <c r="CB65" s="1006"/>
      <c r="CC65" s="1006"/>
      <c r="CD65" s="1006"/>
      <c r="CE65" s="1006"/>
      <c r="CF65" s="1006"/>
      <c r="CG65" s="1027"/>
      <c r="CH65" s="1002"/>
      <c r="CI65" s="1003"/>
      <c r="CJ65" s="1003"/>
      <c r="CK65" s="1003"/>
      <c r="CL65" s="1004"/>
      <c r="CM65" s="1002"/>
      <c r="CN65" s="1003"/>
      <c r="CO65" s="1003"/>
      <c r="CP65" s="1003"/>
      <c r="CQ65" s="1004"/>
      <c r="CR65" s="1002"/>
      <c r="CS65" s="1003"/>
      <c r="CT65" s="1003"/>
      <c r="CU65" s="1003"/>
      <c r="CV65" s="1004"/>
      <c r="CW65" s="1002"/>
      <c r="CX65" s="1003"/>
      <c r="CY65" s="1003"/>
      <c r="CZ65" s="1003"/>
      <c r="DA65" s="1004"/>
      <c r="DB65" s="1002"/>
      <c r="DC65" s="1003"/>
      <c r="DD65" s="1003"/>
      <c r="DE65" s="1003"/>
      <c r="DF65" s="1004"/>
      <c r="DG65" s="1002"/>
      <c r="DH65" s="1003"/>
      <c r="DI65" s="1003"/>
      <c r="DJ65" s="1003"/>
      <c r="DK65" s="1004"/>
      <c r="DL65" s="1002"/>
      <c r="DM65" s="1003"/>
      <c r="DN65" s="1003"/>
      <c r="DO65" s="1003"/>
      <c r="DP65" s="1004"/>
      <c r="DQ65" s="1002"/>
      <c r="DR65" s="1003"/>
      <c r="DS65" s="1003"/>
      <c r="DT65" s="1003"/>
      <c r="DU65" s="1004"/>
      <c r="DV65" s="1005"/>
      <c r="DW65" s="1006"/>
      <c r="DX65" s="1006"/>
      <c r="DY65" s="1006"/>
      <c r="DZ65" s="1007"/>
      <c r="EA65" s="224"/>
    </row>
    <row r="66" spans="1:131" ht="26.25" customHeight="1" x14ac:dyDescent="0.2">
      <c r="A66" s="1008" t="s">
        <v>399</v>
      </c>
      <c r="B66" s="1009"/>
      <c r="C66" s="1009"/>
      <c r="D66" s="1009"/>
      <c r="E66" s="1009"/>
      <c r="F66" s="1009"/>
      <c r="G66" s="1009"/>
      <c r="H66" s="1009"/>
      <c r="I66" s="1009"/>
      <c r="J66" s="1009"/>
      <c r="K66" s="1009"/>
      <c r="L66" s="1009"/>
      <c r="M66" s="1009"/>
      <c r="N66" s="1009"/>
      <c r="O66" s="1009"/>
      <c r="P66" s="1010"/>
      <c r="Q66" s="1014" t="s">
        <v>379</v>
      </c>
      <c r="R66" s="1015"/>
      <c r="S66" s="1015"/>
      <c r="T66" s="1015"/>
      <c r="U66" s="1016"/>
      <c r="V66" s="1014" t="s">
        <v>380</v>
      </c>
      <c r="W66" s="1015"/>
      <c r="X66" s="1015"/>
      <c r="Y66" s="1015"/>
      <c r="Z66" s="1016"/>
      <c r="AA66" s="1014" t="s">
        <v>381</v>
      </c>
      <c r="AB66" s="1015"/>
      <c r="AC66" s="1015"/>
      <c r="AD66" s="1015"/>
      <c r="AE66" s="1016"/>
      <c r="AF66" s="1020" t="s">
        <v>382</v>
      </c>
      <c r="AG66" s="1021"/>
      <c r="AH66" s="1021"/>
      <c r="AI66" s="1021"/>
      <c r="AJ66" s="1022"/>
      <c r="AK66" s="1014" t="s">
        <v>383</v>
      </c>
      <c r="AL66" s="1009"/>
      <c r="AM66" s="1009"/>
      <c r="AN66" s="1009"/>
      <c r="AO66" s="1010"/>
      <c r="AP66" s="1014" t="s">
        <v>384</v>
      </c>
      <c r="AQ66" s="1015"/>
      <c r="AR66" s="1015"/>
      <c r="AS66" s="1015"/>
      <c r="AT66" s="1016"/>
      <c r="AU66" s="1014" t="s">
        <v>400</v>
      </c>
      <c r="AV66" s="1015"/>
      <c r="AW66" s="1015"/>
      <c r="AX66" s="1015"/>
      <c r="AY66" s="1016"/>
      <c r="AZ66" s="1014" t="s">
        <v>363</v>
      </c>
      <c r="BA66" s="1015"/>
      <c r="BB66" s="1015"/>
      <c r="BC66" s="1015"/>
      <c r="BD66" s="1028"/>
      <c r="BE66" s="236"/>
      <c r="BF66" s="236"/>
      <c r="BG66" s="236"/>
      <c r="BH66" s="236"/>
      <c r="BI66" s="236"/>
      <c r="BJ66" s="236"/>
      <c r="BK66" s="236"/>
      <c r="BL66" s="236"/>
      <c r="BM66" s="236"/>
      <c r="BN66" s="236"/>
      <c r="BO66" s="236"/>
      <c r="BP66" s="236"/>
      <c r="BQ66" s="233">
        <v>60</v>
      </c>
      <c r="BR66" s="238"/>
      <c r="BS66" s="958"/>
      <c r="BT66" s="959"/>
      <c r="BU66" s="959"/>
      <c r="BV66" s="959"/>
      <c r="BW66" s="959"/>
      <c r="BX66" s="959"/>
      <c r="BY66" s="959"/>
      <c r="BZ66" s="959"/>
      <c r="CA66" s="959"/>
      <c r="CB66" s="959"/>
      <c r="CC66" s="959"/>
      <c r="CD66" s="959"/>
      <c r="CE66" s="959"/>
      <c r="CF66" s="959"/>
      <c r="CG66" s="968"/>
      <c r="CH66" s="969"/>
      <c r="CI66" s="970"/>
      <c r="CJ66" s="970"/>
      <c r="CK66" s="970"/>
      <c r="CL66" s="971"/>
      <c r="CM66" s="969"/>
      <c r="CN66" s="970"/>
      <c r="CO66" s="970"/>
      <c r="CP66" s="970"/>
      <c r="CQ66" s="971"/>
      <c r="CR66" s="969"/>
      <c r="CS66" s="970"/>
      <c r="CT66" s="970"/>
      <c r="CU66" s="970"/>
      <c r="CV66" s="971"/>
      <c r="CW66" s="969"/>
      <c r="CX66" s="970"/>
      <c r="CY66" s="970"/>
      <c r="CZ66" s="970"/>
      <c r="DA66" s="971"/>
      <c r="DB66" s="969"/>
      <c r="DC66" s="970"/>
      <c r="DD66" s="970"/>
      <c r="DE66" s="970"/>
      <c r="DF66" s="971"/>
      <c r="DG66" s="969"/>
      <c r="DH66" s="970"/>
      <c r="DI66" s="970"/>
      <c r="DJ66" s="970"/>
      <c r="DK66" s="971"/>
      <c r="DL66" s="969"/>
      <c r="DM66" s="970"/>
      <c r="DN66" s="970"/>
      <c r="DO66" s="970"/>
      <c r="DP66" s="971"/>
      <c r="DQ66" s="969"/>
      <c r="DR66" s="970"/>
      <c r="DS66" s="970"/>
      <c r="DT66" s="970"/>
      <c r="DU66" s="971"/>
      <c r="DV66" s="958"/>
      <c r="DW66" s="959"/>
      <c r="DX66" s="959"/>
      <c r="DY66" s="959"/>
      <c r="DZ66" s="960"/>
      <c r="EA66" s="224"/>
    </row>
    <row r="67" spans="1:131" ht="26.25" customHeight="1" thickBot="1" x14ac:dyDescent="0.25">
      <c r="A67" s="1011"/>
      <c r="B67" s="1012"/>
      <c r="C67" s="1012"/>
      <c r="D67" s="1012"/>
      <c r="E67" s="1012"/>
      <c r="F67" s="1012"/>
      <c r="G67" s="1012"/>
      <c r="H67" s="1012"/>
      <c r="I67" s="1012"/>
      <c r="J67" s="1012"/>
      <c r="K67" s="1012"/>
      <c r="L67" s="1012"/>
      <c r="M67" s="1012"/>
      <c r="N67" s="1012"/>
      <c r="O67" s="1012"/>
      <c r="P67" s="1013"/>
      <c r="Q67" s="1017"/>
      <c r="R67" s="1018"/>
      <c r="S67" s="1018"/>
      <c r="T67" s="1018"/>
      <c r="U67" s="1019"/>
      <c r="V67" s="1017"/>
      <c r="W67" s="1018"/>
      <c r="X67" s="1018"/>
      <c r="Y67" s="1018"/>
      <c r="Z67" s="1019"/>
      <c r="AA67" s="1017"/>
      <c r="AB67" s="1018"/>
      <c r="AC67" s="1018"/>
      <c r="AD67" s="1018"/>
      <c r="AE67" s="1019"/>
      <c r="AF67" s="1023"/>
      <c r="AG67" s="1024"/>
      <c r="AH67" s="1024"/>
      <c r="AI67" s="1024"/>
      <c r="AJ67" s="1025"/>
      <c r="AK67" s="1026"/>
      <c r="AL67" s="1012"/>
      <c r="AM67" s="1012"/>
      <c r="AN67" s="1012"/>
      <c r="AO67" s="1013"/>
      <c r="AP67" s="1017"/>
      <c r="AQ67" s="1018"/>
      <c r="AR67" s="1018"/>
      <c r="AS67" s="1018"/>
      <c r="AT67" s="1019"/>
      <c r="AU67" s="1017"/>
      <c r="AV67" s="1018"/>
      <c r="AW67" s="1018"/>
      <c r="AX67" s="1018"/>
      <c r="AY67" s="1019"/>
      <c r="AZ67" s="1017"/>
      <c r="BA67" s="1018"/>
      <c r="BB67" s="1018"/>
      <c r="BC67" s="1018"/>
      <c r="BD67" s="1029"/>
      <c r="BE67" s="236"/>
      <c r="BF67" s="236"/>
      <c r="BG67" s="236"/>
      <c r="BH67" s="236"/>
      <c r="BI67" s="236"/>
      <c r="BJ67" s="236"/>
      <c r="BK67" s="236"/>
      <c r="BL67" s="236"/>
      <c r="BM67" s="236"/>
      <c r="BN67" s="236"/>
      <c r="BO67" s="236"/>
      <c r="BP67" s="236"/>
      <c r="BQ67" s="233">
        <v>61</v>
      </c>
      <c r="BR67" s="238"/>
      <c r="BS67" s="958"/>
      <c r="BT67" s="959"/>
      <c r="BU67" s="959"/>
      <c r="BV67" s="959"/>
      <c r="BW67" s="959"/>
      <c r="BX67" s="959"/>
      <c r="BY67" s="959"/>
      <c r="BZ67" s="959"/>
      <c r="CA67" s="959"/>
      <c r="CB67" s="959"/>
      <c r="CC67" s="959"/>
      <c r="CD67" s="959"/>
      <c r="CE67" s="959"/>
      <c r="CF67" s="959"/>
      <c r="CG67" s="968"/>
      <c r="CH67" s="969"/>
      <c r="CI67" s="970"/>
      <c r="CJ67" s="970"/>
      <c r="CK67" s="970"/>
      <c r="CL67" s="971"/>
      <c r="CM67" s="969"/>
      <c r="CN67" s="970"/>
      <c r="CO67" s="970"/>
      <c r="CP67" s="970"/>
      <c r="CQ67" s="971"/>
      <c r="CR67" s="969"/>
      <c r="CS67" s="970"/>
      <c r="CT67" s="970"/>
      <c r="CU67" s="970"/>
      <c r="CV67" s="971"/>
      <c r="CW67" s="969"/>
      <c r="CX67" s="970"/>
      <c r="CY67" s="970"/>
      <c r="CZ67" s="970"/>
      <c r="DA67" s="971"/>
      <c r="DB67" s="969"/>
      <c r="DC67" s="970"/>
      <c r="DD67" s="970"/>
      <c r="DE67" s="970"/>
      <c r="DF67" s="971"/>
      <c r="DG67" s="969"/>
      <c r="DH67" s="970"/>
      <c r="DI67" s="970"/>
      <c r="DJ67" s="970"/>
      <c r="DK67" s="971"/>
      <c r="DL67" s="969"/>
      <c r="DM67" s="970"/>
      <c r="DN67" s="970"/>
      <c r="DO67" s="970"/>
      <c r="DP67" s="971"/>
      <c r="DQ67" s="969"/>
      <c r="DR67" s="970"/>
      <c r="DS67" s="970"/>
      <c r="DT67" s="970"/>
      <c r="DU67" s="971"/>
      <c r="DV67" s="958"/>
      <c r="DW67" s="959"/>
      <c r="DX67" s="959"/>
      <c r="DY67" s="959"/>
      <c r="DZ67" s="960"/>
      <c r="EA67" s="224"/>
    </row>
    <row r="68" spans="1:131" ht="26.25" customHeight="1" thickTop="1" x14ac:dyDescent="0.2">
      <c r="A68" s="231">
        <v>1</v>
      </c>
      <c r="B68" s="998"/>
      <c r="C68" s="999"/>
      <c r="D68" s="999"/>
      <c r="E68" s="999"/>
      <c r="F68" s="999"/>
      <c r="G68" s="999"/>
      <c r="H68" s="999"/>
      <c r="I68" s="999"/>
      <c r="J68" s="999"/>
      <c r="K68" s="999"/>
      <c r="L68" s="999"/>
      <c r="M68" s="999"/>
      <c r="N68" s="999"/>
      <c r="O68" s="999"/>
      <c r="P68" s="1000"/>
      <c r="Q68" s="1001"/>
      <c r="R68" s="995"/>
      <c r="S68" s="995"/>
      <c r="T68" s="995"/>
      <c r="U68" s="995"/>
      <c r="V68" s="995"/>
      <c r="W68" s="995"/>
      <c r="X68" s="995"/>
      <c r="Y68" s="995"/>
      <c r="Z68" s="995"/>
      <c r="AA68" s="995"/>
      <c r="AB68" s="995"/>
      <c r="AC68" s="995"/>
      <c r="AD68" s="995"/>
      <c r="AE68" s="995"/>
      <c r="AF68" s="995"/>
      <c r="AG68" s="995"/>
      <c r="AH68" s="995"/>
      <c r="AI68" s="995"/>
      <c r="AJ68" s="995"/>
      <c r="AK68" s="995"/>
      <c r="AL68" s="995"/>
      <c r="AM68" s="995"/>
      <c r="AN68" s="995"/>
      <c r="AO68" s="995"/>
      <c r="AP68" s="995"/>
      <c r="AQ68" s="995"/>
      <c r="AR68" s="995"/>
      <c r="AS68" s="995"/>
      <c r="AT68" s="995"/>
      <c r="AU68" s="995"/>
      <c r="AV68" s="995"/>
      <c r="AW68" s="995"/>
      <c r="AX68" s="995"/>
      <c r="AY68" s="995"/>
      <c r="AZ68" s="996"/>
      <c r="BA68" s="996"/>
      <c r="BB68" s="996"/>
      <c r="BC68" s="996"/>
      <c r="BD68" s="997"/>
      <c r="BE68" s="236"/>
      <c r="BF68" s="236"/>
      <c r="BG68" s="236"/>
      <c r="BH68" s="236"/>
      <c r="BI68" s="236"/>
      <c r="BJ68" s="236"/>
      <c r="BK68" s="236"/>
      <c r="BL68" s="236"/>
      <c r="BM68" s="236"/>
      <c r="BN68" s="236"/>
      <c r="BO68" s="236"/>
      <c r="BP68" s="236"/>
      <c r="BQ68" s="233">
        <v>62</v>
      </c>
      <c r="BR68" s="238"/>
      <c r="BS68" s="958"/>
      <c r="BT68" s="959"/>
      <c r="BU68" s="959"/>
      <c r="BV68" s="959"/>
      <c r="BW68" s="959"/>
      <c r="BX68" s="959"/>
      <c r="BY68" s="959"/>
      <c r="BZ68" s="959"/>
      <c r="CA68" s="959"/>
      <c r="CB68" s="959"/>
      <c r="CC68" s="959"/>
      <c r="CD68" s="959"/>
      <c r="CE68" s="959"/>
      <c r="CF68" s="959"/>
      <c r="CG68" s="968"/>
      <c r="CH68" s="969"/>
      <c r="CI68" s="970"/>
      <c r="CJ68" s="970"/>
      <c r="CK68" s="970"/>
      <c r="CL68" s="971"/>
      <c r="CM68" s="969"/>
      <c r="CN68" s="970"/>
      <c r="CO68" s="970"/>
      <c r="CP68" s="970"/>
      <c r="CQ68" s="971"/>
      <c r="CR68" s="969"/>
      <c r="CS68" s="970"/>
      <c r="CT68" s="970"/>
      <c r="CU68" s="970"/>
      <c r="CV68" s="971"/>
      <c r="CW68" s="969"/>
      <c r="CX68" s="970"/>
      <c r="CY68" s="970"/>
      <c r="CZ68" s="970"/>
      <c r="DA68" s="971"/>
      <c r="DB68" s="969"/>
      <c r="DC68" s="970"/>
      <c r="DD68" s="970"/>
      <c r="DE68" s="970"/>
      <c r="DF68" s="971"/>
      <c r="DG68" s="969"/>
      <c r="DH68" s="970"/>
      <c r="DI68" s="970"/>
      <c r="DJ68" s="970"/>
      <c r="DK68" s="971"/>
      <c r="DL68" s="969"/>
      <c r="DM68" s="970"/>
      <c r="DN68" s="970"/>
      <c r="DO68" s="970"/>
      <c r="DP68" s="971"/>
      <c r="DQ68" s="969"/>
      <c r="DR68" s="970"/>
      <c r="DS68" s="970"/>
      <c r="DT68" s="970"/>
      <c r="DU68" s="971"/>
      <c r="DV68" s="958"/>
      <c r="DW68" s="959"/>
      <c r="DX68" s="959"/>
      <c r="DY68" s="959"/>
      <c r="DZ68" s="960"/>
      <c r="EA68" s="224"/>
    </row>
    <row r="69" spans="1:131" ht="26.25" customHeight="1" x14ac:dyDescent="0.2">
      <c r="A69" s="233">
        <v>2</v>
      </c>
      <c r="B69" s="987"/>
      <c r="C69" s="988"/>
      <c r="D69" s="988"/>
      <c r="E69" s="988"/>
      <c r="F69" s="988"/>
      <c r="G69" s="988"/>
      <c r="H69" s="988"/>
      <c r="I69" s="988"/>
      <c r="J69" s="988"/>
      <c r="K69" s="988"/>
      <c r="L69" s="988"/>
      <c r="M69" s="988"/>
      <c r="N69" s="988"/>
      <c r="O69" s="988"/>
      <c r="P69" s="989"/>
      <c r="Q69" s="990"/>
      <c r="R69" s="984"/>
      <c r="S69" s="984"/>
      <c r="T69" s="984"/>
      <c r="U69" s="984"/>
      <c r="V69" s="984"/>
      <c r="W69" s="984"/>
      <c r="X69" s="984"/>
      <c r="Y69" s="984"/>
      <c r="Z69" s="984"/>
      <c r="AA69" s="984"/>
      <c r="AB69" s="984"/>
      <c r="AC69" s="984"/>
      <c r="AD69" s="984"/>
      <c r="AE69" s="984"/>
      <c r="AF69" s="984"/>
      <c r="AG69" s="984"/>
      <c r="AH69" s="984"/>
      <c r="AI69" s="984"/>
      <c r="AJ69" s="984"/>
      <c r="AK69" s="984"/>
      <c r="AL69" s="984"/>
      <c r="AM69" s="984"/>
      <c r="AN69" s="984"/>
      <c r="AO69" s="984"/>
      <c r="AP69" s="984"/>
      <c r="AQ69" s="984"/>
      <c r="AR69" s="984"/>
      <c r="AS69" s="984"/>
      <c r="AT69" s="984"/>
      <c r="AU69" s="984"/>
      <c r="AV69" s="984"/>
      <c r="AW69" s="984"/>
      <c r="AX69" s="984"/>
      <c r="AY69" s="984"/>
      <c r="AZ69" s="985"/>
      <c r="BA69" s="985"/>
      <c r="BB69" s="985"/>
      <c r="BC69" s="985"/>
      <c r="BD69" s="986"/>
      <c r="BE69" s="236"/>
      <c r="BF69" s="236"/>
      <c r="BG69" s="236"/>
      <c r="BH69" s="236"/>
      <c r="BI69" s="236"/>
      <c r="BJ69" s="236"/>
      <c r="BK69" s="236"/>
      <c r="BL69" s="236"/>
      <c r="BM69" s="236"/>
      <c r="BN69" s="236"/>
      <c r="BO69" s="236"/>
      <c r="BP69" s="236"/>
      <c r="BQ69" s="233">
        <v>63</v>
      </c>
      <c r="BR69" s="238"/>
      <c r="BS69" s="958"/>
      <c r="BT69" s="959"/>
      <c r="BU69" s="959"/>
      <c r="BV69" s="959"/>
      <c r="BW69" s="959"/>
      <c r="BX69" s="959"/>
      <c r="BY69" s="959"/>
      <c r="BZ69" s="959"/>
      <c r="CA69" s="959"/>
      <c r="CB69" s="959"/>
      <c r="CC69" s="959"/>
      <c r="CD69" s="959"/>
      <c r="CE69" s="959"/>
      <c r="CF69" s="959"/>
      <c r="CG69" s="968"/>
      <c r="CH69" s="969"/>
      <c r="CI69" s="970"/>
      <c r="CJ69" s="970"/>
      <c r="CK69" s="970"/>
      <c r="CL69" s="971"/>
      <c r="CM69" s="969"/>
      <c r="CN69" s="970"/>
      <c r="CO69" s="970"/>
      <c r="CP69" s="970"/>
      <c r="CQ69" s="971"/>
      <c r="CR69" s="969"/>
      <c r="CS69" s="970"/>
      <c r="CT69" s="970"/>
      <c r="CU69" s="970"/>
      <c r="CV69" s="971"/>
      <c r="CW69" s="969"/>
      <c r="CX69" s="970"/>
      <c r="CY69" s="970"/>
      <c r="CZ69" s="970"/>
      <c r="DA69" s="971"/>
      <c r="DB69" s="969"/>
      <c r="DC69" s="970"/>
      <c r="DD69" s="970"/>
      <c r="DE69" s="970"/>
      <c r="DF69" s="971"/>
      <c r="DG69" s="969"/>
      <c r="DH69" s="970"/>
      <c r="DI69" s="970"/>
      <c r="DJ69" s="970"/>
      <c r="DK69" s="971"/>
      <c r="DL69" s="969"/>
      <c r="DM69" s="970"/>
      <c r="DN69" s="970"/>
      <c r="DO69" s="970"/>
      <c r="DP69" s="971"/>
      <c r="DQ69" s="969"/>
      <c r="DR69" s="970"/>
      <c r="DS69" s="970"/>
      <c r="DT69" s="970"/>
      <c r="DU69" s="971"/>
      <c r="DV69" s="958"/>
      <c r="DW69" s="959"/>
      <c r="DX69" s="959"/>
      <c r="DY69" s="959"/>
      <c r="DZ69" s="960"/>
      <c r="EA69" s="224"/>
    </row>
    <row r="70" spans="1:131" ht="26.25" customHeight="1" x14ac:dyDescent="0.2">
      <c r="A70" s="233">
        <v>3</v>
      </c>
      <c r="B70" s="987"/>
      <c r="C70" s="988"/>
      <c r="D70" s="988"/>
      <c r="E70" s="988"/>
      <c r="F70" s="988"/>
      <c r="G70" s="988"/>
      <c r="H70" s="988"/>
      <c r="I70" s="988"/>
      <c r="J70" s="988"/>
      <c r="K70" s="988"/>
      <c r="L70" s="988"/>
      <c r="M70" s="988"/>
      <c r="N70" s="988"/>
      <c r="O70" s="988"/>
      <c r="P70" s="989"/>
      <c r="Q70" s="990"/>
      <c r="R70" s="984"/>
      <c r="S70" s="984"/>
      <c r="T70" s="984"/>
      <c r="U70" s="984"/>
      <c r="V70" s="984"/>
      <c r="W70" s="984"/>
      <c r="X70" s="984"/>
      <c r="Y70" s="984"/>
      <c r="Z70" s="984"/>
      <c r="AA70" s="984"/>
      <c r="AB70" s="984"/>
      <c r="AC70" s="984"/>
      <c r="AD70" s="984"/>
      <c r="AE70" s="984"/>
      <c r="AF70" s="984"/>
      <c r="AG70" s="984"/>
      <c r="AH70" s="984"/>
      <c r="AI70" s="984"/>
      <c r="AJ70" s="984"/>
      <c r="AK70" s="984"/>
      <c r="AL70" s="984"/>
      <c r="AM70" s="984"/>
      <c r="AN70" s="984"/>
      <c r="AO70" s="984"/>
      <c r="AP70" s="984"/>
      <c r="AQ70" s="984"/>
      <c r="AR70" s="984"/>
      <c r="AS70" s="984"/>
      <c r="AT70" s="984"/>
      <c r="AU70" s="984"/>
      <c r="AV70" s="984"/>
      <c r="AW70" s="984"/>
      <c r="AX70" s="984"/>
      <c r="AY70" s="984"/>
      <c r="AZ70" s="985"/>
      <c r="BA70" s="985"/>
      <c r="BB70" s="985"/>
      <c r="BC70" s="985"/>
      <c r="BD70" s="986"/>
      <c r="BE70" s="236"/>
      <c r="BF70" s="236"/>
      <c r="BG70" s="236"/>
      <c r="BH70" s="236"/>
      <c r="BI70" s="236"/>
      <c r="BJ70" s="236"/>
      <c r="BK70" s="236"/>
      <c r="BL70" s="236"/>
      <c r="BM70" s="236"/>
      <c r="BN70" s="236"/>
      <c r="BO70" s="236"/>
      <c r="BP70" s="236"/>
      <c r="BQ70" s="233">
        <v>64</v>
      </c>
      <c r="BR70" s="238"/>
      <c r="BS70" s="958"/>
      <c r="BT70" s="959"/>
      <c r="BU70" s="959"/>
      <c r="BV70" s="959"/>
      <c r="BW70" s="959"/>
      <c r="BX70" s="959"/>
      <c r="BY70" s="959"/>
      <c r="BZ70" s="959"/>
      <c r="CA70" s="959"/>
      <c r="CB70" s="959"/>
      <c r="CC70" s="959"/>
      <c r="CD70" s="959"/>
      <c r="CE70" s="959"/>
      <c r="CF70" s="959"/>
      <c r="CG70" s="968"/>
      <c r="CH70" s="969"/>
      <c r="CI70" s="970"/>
      <c r="CJ70" s="970"/>
      <c r="CK70" s="970"/>
      <c r="CL70" s="971"/>
      <c r="CM70" s="969"/>
      <c r="CN70" s="970"/>
      <c r="CO70" s="970"/>
      <c r="CP70" s="970"/>
      <c r="CQ70" s="971"/>
      <c r="CR70" s="969"/>
      <c r="CS70" s="970"/>
      <c r="CT70" s="970"/>
      <c r="CU70" s="970"/>
      <c r="CV70" s="971"/>
      <c r="CW70" s="969"/>
      <c r="CX70" s="970"/>
      <c r="CY70" s="970"/>
      <c r="CZ70" s="970"/>
      <c r="DA70" s="971"/>
      <c r="DB70" s="969"/>
      <c r="DC70" s="970"/>
      <c r="DD70" s="970"/>
      <c r="DE70" s="970"/>
      <c r="DF70" s="971"/>
      <c r="DG70" s="969"/>
      <c r="DH70" s="970"/>
      <c r="DI70" s="970"/>
      <c r="DJ70" s="970"/>
      <c r="DK70" s="971"/>
      <c r="DL70" s="969"/>
      <c r="DM70" s="970"/>
      <c r="DN70" s="970"/>
      <c r="DO70" s="970"/>
      <c r="DP70" s="971"/>
      <c r="DQ70" s="969"/>
      <c r="DR70" s="970"/>
      <c r="DS70" s="970"/>
      <c r="DT70" s="970"/>
      <c r="DU70" s="971"/>
      <c r="DV70" s="958"/>
      <c r="DW70" s="959"/>
      <c r="DX70" s="959"/>
      <c r="DY70" s="959"/>
      <c r="DZ70" s="960"/>
      <c r="EA70" s="224"/>
    </row>
    <row r="71" spans="1:131" ht="26.25" customHeight="1" x14ac:dyDescent="0.2">
      <c r="A71" s="233">
        <v>4</v>
      </c>
      <c r="B71" s="987"/>
      <c r="C71" s="988"/>
      <c r="D71" s="988"/>
      <c r="E71" s="988"/>
      <c r="F71" s="988"/>
      <c r="G71" s="988"/>
      <c r="H71" s="988"/>
      <c r="I71" s="988"/>
      <c r="J71" s="988"/>
      <c r="K71" s="988"/>
      <c r="L71" s="988"/>
      <c r="M71" s="988"/>
      <c r="N71" s="988"/>
      <c r="O71" s="988"/>
      <c r="P71" s="989"/>
      <c r="Q71" s="990"/>
      <c r="R71" s="984"/>
      <c r="S71" s="984"/>
      <c r="T71" s="984"/>
      <c r="U71" s="984"/>
      <c r="V71" s="984"/>
      <c r="W71" s="984"/>
      <c r="X71" s="984"/>
      <c r="Y71" s="984"/>
      <c r="Z71" s="984"/>
      <c r="AA71" s="984"/>
      <c r="AB71" s="984"/>
      <c r="AC71" s="984"/>
      <c r="AD71" s="984"/>
      <c r="AE71" s="984"/>
      <c r="AF71" s="984"/>
      <c r="AG71" s="984"/>
      <c r="AH71" s="984"/>
      <c r="AI71" s="984"/>
      <c r="AJ71" s="984"/>
      <c r="AK71" s="984"/>
      <c r="AL71" s="984"/>
      <c r="AM71" s="984"/>
      <c r="AN71" s="984"/>
      <c r="AO71" s="984"/>
      <c r="AP71" s="984"/>
      <c r="AQ71" s="984"/>
      <c r="AR71" s="984"/>
      <c r="AS71" s="984"/>
      <c r="AT71" s="984"/>
      <c r="AU71" s="984"/>
      <c r="AV71" s="984"/>
      <c r="AW71" s="984"/>
      <c r="AX71" s="984"/>
      <c r="AY71" s="984"/>
      <c r="AZ71" s="985"/>
      <c r="BA71" s="985"/>
      <c r="BB71" s="985"/>
      <c r="BC71" s="985"/>
      <c r="BD71" s="986"/>
      <c r="BE71" s="236"/>
      <c r="BF71" s="236"/>
      <c r="BG71" s="236"/>
      <c r="BH71" s="236"/>
      <c r="BI71" s="236"/>
      <c r="BJ71" s="236"/>
      <c r="BK71" s="236"/>
      <c r="BL71" s="236"/>
      <c r="BM71" s="236"/>
      <c r="BN71" s="236"/>
      <c r="BO71" s="236"/>
      <c r="BP71" s="236"/>
      <c r="BQ71" s="233">
        <v>65</v>
      </c>
      <c r="BR71" s="238"/>
      <c r="BS71" s="958"/>
      <c r="BT71" s="959"/>
      <c r="BU71" s="959"/>
      <c r="BV71" s="959"/>
      <c r="BW71" s="959"/>
      <c r="BX71" s="959"/>
      <c r="BY71" s="959"/>
      <c r="BZ71" s="959"/>
      <c r="CA71" s="959"/>
      <c r="CB71" s="959"/>
      <c r="CC71" s="959"/>
      <c r="CD71" s="959"/>
      <c r="CE71" s="959"/>
      <c r="CF71" s="959"/>
      <c r="CG71" s="968"/>
      <c r="CH71" s="969"/>
      <c r="CI71" s="970"/>
      <c r="CJ71" s="970"/>
      <c r="CK71" s="970"/>
      <c r="CL71" s="971"/>
      <c r="CM71" s="969"/>
      <c r="CN71" s="970"/>
      <c r="CO71" s="970"/>
      <c r="CP71" s="970"/>
      <c r="CQ71" s="971"/>
      <c r="CR71" s="969"/>
      <c r="CS71" s="970"/>
      <c r="CT71" s="970"/>
      <c r="CU71" s="970"/>
      <c r="CV71" s="971"/>
      <c r="CW71" s="969"/>
      <c r="CX71" s="970"/>
      <c r="CY71" s="970"/>
      <c r="CZ71" s="970"/>
      <c r="DA71" s="971"/>
      <c r="DB71" s="969"/>
      <c r="DC71" s="970"/>
      <c r="DD71" s="970"/>
      <c r="DE71" s="970"/>
      <c r="DF71" s="971"/>
      <c r="DG71" s="969"/>
      <c r="DH71" s="970"/>
      <c r="DI71" s="970"/>
      <c r="DJ71" s="970"/>
      <c r="DK71" s="971"/>
      <c r="DL71" s="969"/>
      <c r="DM71" s="970"/>
      <c r="DN71" s="970"/>
      <c r="DO71" s="970"/>
      <c r="DP71" s="971"/>
      <c r="DQ71" s="969"/>
      <c r="DR71" s="970"/>
      <c r="DS71" s="970"/>
      <c r="DT71" s="970"/>
      <c r="DU71" s="971"/>
      <c r="DV71" s="958"/>
      <c r="DW71" s="959"/>
      <c r="DX71" s="959"/>
      <c r="DY71" s="959"/>
      <c r="DZ71" s="960"/>
      <c r="EA71" s="224"/>
    </row>
    <row r="72" spans="1:131" ht="26.25" customHeight="1" x14ac:dyDescent="0.2">
      <c r="A72" s="233">
        <v>5</v>
      </c>
      <c r="B72" s="987"/>
      <c r="C72" s="988"/>
      <c r="D72" s="988"/>
      <c r="E72" s="988"/>
      <c r="F72" s="988"/>
      <c r="G72" s="988"/>
      <c r="H72" s="988"/>
      <c r="I72" s="988"/>
      <c r="J72" s="988"/>
      <c r="K72" s="988"/>
      <c r="L72" s="988"/>
      <c r="M72" s="988"/>
      <c r="N72" s="988"/>
      <c r="O72" s="988"/>
      <c r="P72" s="989"/>
      <c r="Q72" s="990"/>
      <c r="R72" s="984"/>
      <c r="S72" s="984"/>
      <c r="T72" s="984"/>
      <c r="U72" s="984"/>
      <c r="V72" s="984"/>
      <c r="W72" s="984"/>
      <c r="X72" s="984"/>
      <c r="Y72" s="984"/>
      <c r="Z72" s="984"/>
      <c r="AA72" s="984"/>
      <c r="AB72" s="984"/>
      <c r="AC72" s="984"/>
      <c r="AD72" s="984"/>
      <c r="AE72" s="984"/>
      <c r="AF72" s="984"/>
      <c r="AG72" s="984"/>
      <c r="AH72" s="984"/>
      <c r="AI72" s="984"/>
      <c r="AJ72" s="984"/>
      <c r="AK72" s="984"/>
      <c r="AL72" s="984"/>
      <c r="AM72" s="984"/>
      <c r="AN72" s="984"/>
      <c r="AO72" s="984"/>
      <c r="AP72" s="984"/>
      <c r="AQ72" s="984"/>
      <c r="AR72" s="984"/>
      <c r="AS72" s="984"/>
      <c r="AT72" s="984"/>
      <c r="AU72" s="984"/>
      <c r="AV72" s="984"/>
      <c r="AW72" s="984"/>
      <c r="AX72" s="984"/>
      <c r="AY72" s="984"/>
      <c r="AZ72" s="985"/>
      <c r="BA72" s="985"/>
      <c r="BB72" s="985"/>
      <c r="BC72" s="985"/>
      <c r="BD72" s="986"/>
      <c r="BE72" s="236"/>
      <c r="BF72" s="236"/>
      <c r="BG72" s="236"/>
      <c r="BH72" s="236"/>
      <c r="BI72" s="236"/>
      <c r="BJ72" s="236"/>
      <c r="BK72" s="236"/>
      <c r="BL72" s="236"/>
      <c r="BM72" s="236"/>
      <c r="BN72" s="236"/>
      <c r="BO72" s="236"/>
      <c r="BP72" s="236"/>
      <c r="BQ72" s="233">
        <v>66</v>
      </c>
      <c r="BR72" s="238"/>
      <c r="BS72" s="958"/>
      <c r="BT72" s="959"/>
      <c r="BU72" s="959"/>
      <c r="BV72" s="959"/>
      <c r="BW72" s="959"/>
      <c r="BX72" s="959"/>
      <c r="BY72" s="959"/>
      <c r="BZ72" s="959"/>
      <c r="CA72" s="959"/>
      <c r="CB72" s="959"/>
      <c r="CC72" s="959"/>
      <c r="CD72" s="959"/>
      <c r="CE72" s="959"/>
      <c r="CF72" s="959"/>
      <c r="CG72" s="968"/>
      <c r="CH72" s="969"/>
      <c r="CI72" s="970"/>
      <c r="CJ72" s="970"/>
      <c r="CK72" s="970"/>
      <c r="CL72" s="971"/>
      <c r="CM72" s="969"/>
      <c r="CN72" s="970"/>
      <c r="CO72" s="970"/>
      <c r="CP72" s="970"/>
      <c r="CQ72" s="971"/>
      <c r="CR72" s="969"/>
      <c r="CS72" s="970"/>
      <c r="CT72" s="970"/>
      <c r="CU72" s="970"/>
      <c r="CV72" s="971"/>
      <c r="CW72" s="969"/>
      <c r="CX72" s="970"/>
      <c r="CY72" s="970"/>
      <c r="CZ72" s="970"/>
      <c r="DA72" s="971"/>
      <c r="DB72" s="969"/>
      <c r="DC72" s="970"/>
      <c r="DD72" s="970"/>
      <c r="DE72" s="970"/>
      <c r="DF72" s="971"/>
      <c r="DG72" s="969"/>
      <c r="DH72" s="970"/>
      <c r="DI72" s="970"/>
      <c r="DJ72" s="970"/>
      <c r="DK72" s="971"/>
      <c r="DL72" s="969"/>
      <c r="DM72" s="970"/>
      <c r="DN72" s="970"/>
      <c r="DO72" s="970"/>
      <c r="DP72" s="971"/>
      <c r="DQ72" s="969"/>
      <c r="DR72" s="970"/>
      <c r="DS72" s="970"/>
      <c r="DT72" s="970"/>
      <c r="DU72" s="971"/>
      <c r="DV72" s="958"/>
      <c r="DW72" s="959"/>
      <c r="DX72" s="959"/>
      <c r="DY72" s="959"/>
      <c r="DZ72" s="960"/>
      <c r="EA72" s="224"/>
    </row>
    <row r="73" spans="1:131" ht="26.25" customHeight="1" x14ac:dyDescent="0.2">
      <c r="A73" s="233">
        <v>6</v>
      </c>
      <c r="B73" s="987"/>
      <c r="C73" s="988"/>
      <c r="D73" s="988"/>
      <c r="E73" s="988"/>
      <c r="F73" s="988"/>
      <c r="G73" s="988"/>
      <c r="H73" s="988"/>
      <c r="I73" s="988"/>
      <c r="J73" s="988"/>
      <c r="K73" s="988"/>
      <c r="L73" s="988"/>
      <c r="M73" s="988"/>
      <c r="N73" s="988"/>
      <c r="O73" s="988"/>
      <c r="P73" s="989"/>
      <c r="Q73" s="990"/>
      <c r="R73" s="984"/>
      <c r="S73" s="984"/>
      <c r="T73" s="984"/>
      <c r="U73" s="984"/>
      <c r="V73" s="984"/>
      <c r="W73" s="984"/>
      <c r="X73" s="984"/>
      <c r="Y73" s="984"/>
      <c r="Z73" s="984"/>
      <c r="AA73" s="984"/>
      <c r="AB73" s="984"/>
      <c r="AC73" s="984"/>
      <c r="AD73" s="984"/>
      <c r="AE73" s="984"/>
      <c r="AF73" s="984"/>
      <c r="AG73" s="984"/>
      <c r="AH73" s="984"/>
      <c r="AI73" s="984"/>
      <c r="AJ73" s="984"/>
      <c r="AK73" s="984"/>
      <c r="AL73" s="984"/>
      <c r="AM73" s="984"/>
      <c r="AN73" s="984"/>
      <c r="AO73" s="984"/>
      <c r="AP73" s="984"/>
      <c r="AQ73" s="984"/>
      <c r="AR73" s="984"/>
      <c r="AS73" s="984"/>
      <c r="AT73" s="984"/>
      <c r="AU73" s="984"/>
      <c r="AV73" s="984"/>
      <c r="AW73" s="984"/>
      <c r="AX73" s="984"/>
      <c r="AY73" s="984"/>
      <c r="AZ73" s="985"/>
      <c r="BA73" s="985"/>
      <c r="BB73" s="985"/>
      <c r="BC73" s="985"/>
      <c r="BD73" s="986"/>
      <c r="BE73" s="236"/>
      <c r="BF73" s="236"/>
      <c r="BG73" s="236"/>
      <c r="BH73" s="236"/>
      <c r="BI73" s="236"/>
      <c r="BJ73" s="236"/>
      <c r="BK73" s="236"/>
      <c r="BL73" s="236"/>
      <c r="BM73" s="236"/>
      <c r="BN73" s="236"/>
      <c r="BO73" s="236"/>
      <c r="BP73" s="236"/>
      <c r="BQ73" s="233">
        <v>67</v>
      </c>
      <c r="BR73" s="238"/>
      <c r="BS73" s="958"/>
      <c r="BT73" s="959"/>
      <c r="BU73" s="959"/>
      <c r="BV73" s="959"/>
      <c r="BW73" s="959"/>
      <c r="BX73" s="959"/>
      <c r="BY73" s="959"/>
      <c r="BZ73" s="959"/>
      <c r="CA73" s="959"/>
      <c r="CB73" s="959"/>
      <c r="CC73" s="959"/>
      <c r="CD73" s="959"/>
      <c r="CE73" s="959"/>
      <c r="CF73" s="959"/>
      <c r="CG73" s="968"/>
      <c r="CH73" s="969"/>
      <c r="CI73" s="970"/>
      <c r="CJ73" s="970"/>
      <c r="CK73" s="970"/>
      <c r="CL73" s="971"/>
      <c r="CM73" s="969"/>
      <c r="CN73" s="970"/>
      <c r="CO73" s="970"/>
      <c r="CP73" s="970"/>
      <c r="CQ73" s="971"/>
      <c r="CR73" s="969"/>
      <c r="CS73" s="970"/>
      <c r="CT73" s="970"/>
      <c r="CU73" s="970"/>
      <c r="CV73" s="971"/>
      <c r="CW73" s="969"/>
      <c r="CX73" s="970"/>
      <c r="CY73" s="970"/>
      <c r="CZ73" s="970"/>
      <c r="DA73" s="971"/>
      <c r="DB73" s="969"/>
      <c r="DC73" s="970"/>
      <c r="DD73" s="970"/>
      <c r="DE73" s="970"/>
      <c r="DF73" s="971"/>
      <c r="DG73" s="969"/>
      <c r="DH73" s="970"/>
      <c r="DI73" s="970"/>
      <c r="DJ73" s="970"/>
      <c r="DK73" s="971"/>
      <c r="DL73" s="969"/>
      <c r="DM73" s="970"/>
      <c r="DN73" s="970"/>
      <c r="DO73" s="970"/>
      <c r="DP73" s="971"/>
      <c r="DQ73" s="969"/>
      <c r="DR73" s="970"/>
      <c r="DS73" s="970"/>
      <c r="DT73" s="970"/>
      <c r="DU73" s="971"/>
      <c r="DV73" s="958"/>
      <c r="DW73" s="959"/>
      <c r="DX73" s="959"/>
      <c r="DY73" s="959"/>
      <c r="DZ73" s="960"/>
      <c r="EA73" s="224"/>
    </row>
    <row r="74" spans="1:131" ht="26.25" customHeight="1" x14ac:dyDescent="0.2">
      <c r="A74" s="233">
        <v>7</v>
      </c>
      <c r="B74" s="987"/>
      <c r="C74" s="988"/>
      <c r="D74" s="988"/>
      <c r="E74" s="988"/>
      <c r="F74" s="988"/>
      <c r="G74" s="988"/>
      <c r="H74" s="988"/>
      <c r="I74" s="988"/>
      <c r="J74" s="988"/>
      <c r="K74" s="988"/>
      <c r="L74" s="988"/>
      <c r="M74" s="988"/>
      <c r="N74" s="988"/>
      <c r="O74" s="988"/>
      <c r="P74" s="989"/>
      <c r="Q74" s="990"/>
      <c r="R74" s="984"/>
      <c r="S74" s="984"/>
      <c r="T74" s="984"/>
      <c r="U74" s="984"/>
      <c r="V74" s="984"/>
      <c r="W74" s="984"/>
      <c r="X74" s="984"/>
      <c r="Y74" s="984"/>
      <c r="Z74" s="984"/>
      <c r="AA74" s="984"/>
      <c r="AB74" s="984"/>
      <c r="AC74" s="984"/>
      <c r="AD74" s="984"/>
      <c r="AE74" s="984"/>
      <c r="AF74" s="984"/>
      <c r="AG74" s="984"/>
      <c r="AH74" s="984"/>
      <c r="AI74" s="984"/>
      <c r="AJ74" s="984"/>
      <c r="AK74" s="984"/>
      <c r="AL74" s="984"/>
      <c r="AM74" s="984"/>
      <c r="AN74" s="984"/>
      <c r="AO74" s="984"/>
      <c r="AP74" s="984"/>
      <c r="AQ74" s="984"/>
      <c r="AR74" s="984"/>
      <c r="AS74" s="984"/>
      <c r="AT74" s="984"/>
      <c r="AU74" s="984"/>
      <c r="AV74" s="984"/>
      <c r="AW74" s="984"/>
      <c r="AX74" s="984"/>
      <c r="AY74" s="984"/>
      <c r="AZ74" s="985"/>
      <c r="BA74" s="985"/>
      <c r="BB74" s="985"/>
      <c r="BC74" s="985"/>
      <c r="BD74" s="986"/>
      <c r="BE74" s="236"/>
      <c r="BF74" s="236"/>
      <c r="BG74" s="236"/>
      <c r="BH74" s="236"/>
      <c r="BI74" s="236"/>
      <c r="BJ74" s="236"/>
      <c r="BK74" s="236"/>
      <c r="BL74" s="236"/>
      <c r="BM74" s="236"/>
      <c r="BN74" s="236"/>
      <c r="BO74" s="236"/>
      <c r="BP74" s="236"/>
      <c r="BQ74" s="233">
        <v>68</v>
      </c>
      <c r="BR74" s="238"/>
      <c r="BS74" s="958"/>
      <c r="BT74" s="959"/>
      <c r="BU74" s="959"/>
      <c r="BV74" s="959"/>
      <c r="BW74" s="959"/>
      <c r="BX74" s="959"/>
      <c r="BY74" s="959"/>
      <c r="BZ74" s="959"/>
      <c r="CA74" s="959"/>
      <c r="CB74" s="959"/>
      <c r="CC74" s="959"/>
      <c r="CD74" s="959"/>
      <c r="CE74" s="959"/>
      <c r="CF74" s="959"/>
      <c r="CG74" s="968"/>
      <c r="CH74" s="969"/>
      <c r="CI74" s="970"/>
      <c r="CJ74" s="970"/>
      <c r="CK74" s="970"/>
      <c r="CL74" s="971"/>
      <c r="CM74" s="969"/>
      <c r="CN74" s="970"/>
      <c r="CO74" s="970"/>
      <c r="CP74" s="970"/>
      <c r="CQ74" s="971"/>
      <c r="CR74" s="969"/>
      <c r="CS74" s="970"/>
      <c r="CT74" s="970"/>
      <c r="CU74" s="970"/>
      <c r="CV74" s="971"/>
      <c r="CW74" s="969"/>
      <c r="CX74" s="970"/>
      <c r="CY74" s="970"/>
      <c r="CZ74" s="970"/>
      <c r="DA74" s="971"/>
      <c r="DB74" s="969"/>
      <c r="DC74" s="970"/>
      <c r="DD74" s="970"/>
      <c r="DE74" s="970"/>
      <c r="DF74" s="971"/>
      <c r="DG74" s="969"/>
      <c r="DH74" s="970"/>
      <c r="DI74" s="970"/>
      <c r="DJ74" s="970"/>
      <c r="DK74" s="971"/>
      <c r="DL74" s="969"/>
      <c r="DM74" s="970"/>
      <c r="DN74" s="970"/>
      <c r="DO74" s="970"/>
      <c r="DP74" s="971"/>
      <c r="DQ74" s="969"/>
      <c r="DR74" s="970"/>
      <c r="DS74" s="970"/>
      <c r="DT74" s="970"/>
      <c r="DU74" s="971"/>
      <c r="DV74" s="958"/>
      <c r="DW74" s="959"/>
      <c r="DX74" s="959"/>
      <c r="DY74" s="959"/>
      <c r="DZ74" s="960"/>
      <c r="EA74" s="224"/>
    </row>
    <row r="75" spans="1:131" ht="26.25" customHeight="1" x14ac:dyDescent="0.2">
      <c r="A75" s="233">
        <v>8</v>
      </c>
      <c r="B75" s="987"/>
      <c r="C75" s="988"/>
      <c r="D75" s="988"/>
      <c r="E75" s="988"/>
      <c r="F75" s="988"/>
      <c r="G75" s="988"/>
      <c r="H75" s="988"/>
      <c r="I75" s="988"/>
      <c r="J75" s="988"/>
      <c r="K75" s="988"/>
      <c r="L75" s="988"/>
      <c r="M75" s="988"/>
      <c r="N75" s="988"/>
      <c r="O75" s="988"/>
      <c r="P75" s="989"/>
      <c r="Q75" s="991"/>
      <c r="R75" s="992"/>
      <c r="S75" s="992"/>
      <c r="T75" s="992"/>
      <c r="U75" s="993"/>
      <c r="V75" s="994"/>
      <c r="W75" s="992"/>
      <c r="X75" s="992"/>
      <c r="Y75" s="992"/>
      <c r="Z75" s="993"/>
      <c r="AA75" s="994"/>
      <c r="AB75" s="992"/>
      <c r="AC75" s="992"/>
      <c r="AD75" s="992"/>
      <c r="AE75" s="993"/>
      <c r="AF75" s="994"/>
      <c r="AG75" s="992"/>
      <c r="AH75" s="992"/>
      <c r="AI75" s="992"/>
      <c r="AJ75" s="993"/>
      <c r="AK75" s="994"/>
      <c r="AL75" s="992"/>
      <c r="AM75" s="992"/>
      <c r="AN75" s="992"/>
      <c r="AO75" s="993"/>
      <c r="AP75" s="994"/>
      <c r="AQ75" s="992"/>
      <c r="AR75" s="992"/>
      <c r="AS75" s="992"/>
      <c r="AT75" s="993"/>
      <c r="AU75" s="994"/>
      <c r="AV75" s="992"/>
      <c r="AW75" s="992"/>
      <c r="AX75" s="992"/>
      <c r="AY75" s="993"/>
      <c r="AZ75" s="985"/>
      <c r="BA75" s="985"/>
      <c r="BB75" s="985"/>
      <c r="BC75" s="985"/>
      <c r="BD75" s="986"/>
      <c r="BE75" s="236"/>
      <c r="BF75" s="236"/>
      <c r="BG75" s="236"/>
      <c r="BH75" s="236"/>
      <c r="BI75" s="236"/>
      <c r="BJ75" s="236"/>
      <c r="BK75" s="236"/>
      <c r="BL75" s="236"/>
      <c r="BM75" s="236"/>
      <c r="BN75" s="236"/>
      <c r="BO75" s="236"/>
      <c r="BP75" s="236"/>
      <c r="BQ75" s="233">
        <v>69</v>
      </c>
      <c r="BR75" s="238"/>
      <c r="BS75" s="958"/>
      <c r="BT75" s="959"/>
      <c r="BU75" s="959"/>
      <c r="BV75" s="959"/>
      <c r="BW75" s="959"/>
      <c r="BX75" s="959"/>
      <c r="BY75" s="959"/>
      <c r="BZ75" s="959"/>
      <c r="CA75" s="959"/>
      <c r="CB75" s="959"/>
      <c r="CC75" s="959"/>
      <c r="CD75" s="959"/>
      <c r="CE75" s="959"/>
      <c r="CF75" s="959"/>
      <c r="CG75" s="968"/>
      <c r="CH75" s="969"/>
      <c r="CI75" s="970"/>
      <c r="CJ75" s="970"/>
      <c r="CK75" s="970"/>
      <c r="CL75" s="971"/>
      <c r="CM75" s="969"/>
      <c r="CN75" s="970"/>
      <c r="CO75" s="970"/>
      <c r="CP75" s="970"/>
      <c r="CQ75" s="971"/>
      <c r="CR75" s="969"/>
      <c r="CS75" s="970"/>
      <c r="CT75" s="970"/>
      <c r="CU75" s="970"/>
      <c r="CV75" s="971"/>
      <c r="CW75" s="969"/>
      <c r="CX75" s="970"/>
      <c r="CY75" s="970"/>
      <c r="CZ75" s="970"/>
      <c r="DA75" s="971"/>
      <c r="DB75" s="969"/>
      <c r="DC75" s="970"/>
      <c r="DD75" s="970"/>
      <c r="DE75" s="970"/>
      <c r="DF75" s="971"/>
      <c r="DG75" s="969"/>
      <c r="DH75" s="970"/>
      <c r="DI75" s="970"/>
      <c r="DJ75" s="970"/>
      <c r="DK75" s="971"/>
      <c r="DL75" s="969"/>
      <c r="DM75" s="970"/>
      <c r="DN75" s="970"/>
      <c r="DO75" s="970"/>
      <c r="DP75" s="971"/>
      <c r="DQ75" s="969"/>
      <c r="DR75" s="970"/>
      <c r="DS75" s="970"/>
      <c r="DT75" s="970"/>
      <c r="DU75" s="971"/>
      <c r="DV75" s="958"/>
      <c r="DW75" s="959"/>
      <c r="DX75" s="959"/>
      <c r="DY75" s="959"/>
      <c r="DZ75" s="960"/>
      <c r="EA75" s="224"/>
    </row>
    <row r="76" spans="1:131" ht="26.25" customHeight="1" x14ac:dyDescent="0.2">
      <c r="A76" s="233">
        <v>9</v>
      </c>
      <c r="B76" s="987"/>
      <c r="C76" s="988"/>
      <c r="D76" s="988"/>
      <c r="E76" s="988"/>
      <c r="F76" s="988"/>
      <c r="G76" s="988"/>
      <c r="H76" s="988"/>
      <c r="I76" s="988"/>
      <c r="J76" s="988"/>
      <c r="K76" s="988"/>
      <c r="L76" s="988"/>
      <c r="M76" s="988"/>
      <c r="N76" s="988"/>
      <c r="O76" s="988"/>
      <c r="P76" s="989"/>
      <c r="Q76" s="991"/>
      <c r="R76" s="992"/>
      <c r="S76" s="992"/>
      <c r="T76" s="992"/>
      <c r="U76" s="993"/>
      <c r="V76" s="994"/>
      <c r="W76" s="992"/>
      <c r="X76" s="992"/>
      <c r="Y76" s="992"/>
      <c r="Z76" s="993"/>
      <c r="AA76" s="994"/>
      <c r="AB76" s="992"/>
      <c r="AC76" s="992"/>
      <c r="AD76" s="992"/>
      <c r="AE76" s="993"/>
      <c r="AF76" s="994"/>
      <c r="AG76" s="992"/>
      <c r="AH76" s="992"/>
      <c r="AI76" s="992"/>
      <c r="AJ76" s="993"/>
      <c r="AK76" s="994"/>
      <c r="AL76" s="992"/>
      <c r="AM76" s="992"/>
      <c r="AN76" s="992"/>
      <c r="AO76" s="993"/>
      <c r="AP76" s="994"/>
      <c r="AQ76" s="992"/>
      <c r="AR76" s="992"/>
      <c r="AS76" s="992"/>
      <c r="AT76" s="993"/>
      <c r="AU76" s="994"/>
      <c r="AV76" s="992"/>
      <c r="AW76" s="992"/>
      <c r="AX76" s="992"/>
      <c r="AY76" s="993"/>
      <c r="AZ76" s="985"/>
      <c r="BA76" s="985"/>
      <c r="BB76" s="985"/>
      <c r="BC76" s="985"/>
      <c r="BD76" s="986"/>
      <c r="BE76" s="236"/>
      <c r="BF76" s="236"/>
      <c r="BG76" s="236"/>
      <c r="BH76" s="236"/>
      <c r="BI76" s="236"/>
      <c r="BJ76" s="236"/>
      <c r="BK76" s="236"/>
      <c r="BL76" s="236"/>
      <c r="BM76" s="236"/>
      <c r="BN76" s="236"/>
      <c r="BO76" s="236"/>
      <c r="BP76" s="236"/>
      <c r="BQ76" s="233">
        <v>70</v>
      </c>
      <c r="BR76" s="238"/>
      <c r="BS76" s="958"/>
      <c r="BT76" s="959"/>
      <c r="BU76" s="959"/>
      <c r="BV76" s="959"/>
      <c r="BW76" s="959"/>
      <c r="BX76" s="959"/>
      <c r="BY76" s="959"/>
      <c r="BZ76" s="959"/>
      <c r="CA76" s="959"/>
      <c r="CB76" s="959"/>
      <c r="CC76" s="959"/>
      <c r="CD76" s="959"/>
      <c r="CE76" s="959"/>
      <c r="CF76" s="959"/>
      <c r="CG76" s="968"/>
      <c r="CH76" s="969"/>
      <c r="CI76" s="970"/>
      <c r="CJ76" s="970"/>
      <c r="CK76" s="970"/>
      <c r="CL76" s="971"/>
      <c r="CM76" s="969"/>
      <c r="CN76" s="970"/>
      <c r="CO76" s="970"/>
      <c r="CP76" s="970"/>
      <c r="CQ76" s="971"/>
      <c r="CR76" s="969"/>
      <c r="CS76" s="970"/>
      <c r="CT76" s="970"/>
      <c r="CU76" s="970"/>
      <c r="CV76" s="971"/>
      <c r="CW76" s="969"/>
      <c r="CX76" s="970"/>
      <c r="CY76" s="970"/>
      <c r="CZ76" s="970"/>
      <c r="DA76" s="971"/>
      <c r="DB76" s="969"/>
      <c r="DC76" s="970"/>
      <c r="DD76" s="970"/>
      <c r="DE76" s="970"/>
      <c r="DF76" s="971"/>
      <c r="DG76" s="969"/>
      <c r="DH76" s="970"/>
      <c r="DI76" s="970"/>
      <c r="DJ76" s="970"/>
      <c r="DK76" s="971"/>
      <c r="DL76" s="969"/>
      <c r="DM76" s="970"/>
      <c r="DN76" s="970"/>
      <c r="DO76" s="970"/>
      <c r="DP76" s="971"/>
      <c r="DQ76" s="969"/>
      <c r="DR76" s="970"/>
      <c r="DS76" s="970"/>
      <c r="DT76" s="970"/>
      <c r="DU76" s="971"/>
      <c r="DV76" s="958"/>
      <c r="DW76" s="959"/>
      <c r="DX76" s="959"/>
      <c r="DY76" s="959"/>
      <c r="DZ76" s="960"/>
      <c r="EA76" s="224"/>
    </row>
    <row r="77" spans="1:131" ht="26.25" customHeight="1" x14ac:dyDescent="0.2">
      <c r="A77" s="233">
        <v>10</v>
      </c>
      <c r="B77" s="987"/>
      <c r="C77" s="988"/>
      <c r="D77" s="988"/>
      <c r="E77" s="988"/>
      <c r="F77" s="988"/>
      <c r="G77" s="988"/>
      <c r="H77" s="988"/>
      <c r="I77" s="988"/>
      <c r="J77" s="988"/>
      <c r="K77" s="988"/>
      <c r="L77" s="988"/>
      <c r="M77" s="988"/>
      <c r="N77" s="988"/>
      <c r="O77" s="988"/>
      <c r="P77" s="989"/>
      <c r="Q77" s="991"/>
      <c r="R77" s="992"/>
      <c r="S77" s="992"/>
      <c r="T77" s="992"/>
      <c r="U77" s="993"/>
      <c r="V77" s="994"/>
      <c r="W77" s="992"/>
      <c r="X77" s="992"/>
      <c r="Y77" s="992"/>
      <c r="Z77" s="993"/>
      <c r="AA77" s="994"/>
      <c r="AB77" s="992"/>
      <c r="AC77" s="992"/>
      <c r="AD77" s="992"/>
      <c r="AE77" s="993"/>
      <c r="AF77" s="994"/>
      <c r="AG77" s="992"/>
      <c r="AH77" s="992"/>
      <c r="AI77" s="992"/>
      <c r="AJ77" s="993"/>
      <c r="AK77" s="994"/>
      <c r="AL77" s="992"/>
      <c r="AM77" s="992"/>
      <c r="AN77" s="992"/>
      <c r="AO77" s="993"/>
      <c r="AP77" s="994"/>
      <c r="AQ77" s="992"/>
      <c r="AR77" s="992"/>
      <c r="AS77" s="992"/>
      <c r="AT77" s="993"/>
      <c r="AU77" s="994"/>
      <c r="AV77" s="992"/>
      <c r="AW77" s="992"/>
      <c r="AX77" s="992"/>
      <c r="AY77" s="993"/>
      <c r="AZ77" s="985"/>
      <c r="BA77" s="985"/>
      <c r="BB77" s="985"/>
      <c r="BC77" s="985"/>
      <c r="BD77" s="986"/>
      <c r="BE77" s="236"/>
      <c r="BF77" s="236"/>
      <c r="BG77" s="236"/>
      <c r="BH77" s="236"/>
      <c r="BI77" s="236"/>
      <c r="BJ77" s="236"/>
      <c r="BK77" s="236"/>
      <c r="BL77" s="236"/>
      <c r="BM77" s="236"/>
      <c r="BN77" s="236"/>
      <c r="BO77" s="236"/>
      <c r="BP77" s="236"/>
      <c r="BQ77" s="233">
        <v>71</v>
      </c>
      <c r="BR77" s="238"/>
      <c r="BS77" s="958"/>
      <c r="BT77" s="959"/>
      <c r="BU77" s="959"/>
      <c r="BV77" s="959"/>
      <c r="BW77" s="959"/>
      <c r="BX77" s="959"/>
      <c r="BY77" s="959"/>
      <c r="BZ77" s="959"/>
      <c r="CA77" s="959"/>
      <c r="CB77" s="959"/>
      <c r="CC77" s="959"/>
      <c r="CD77" s="959"/>
      <c r="CE77" s="959"/>
      <c r="CF77" s="959"/>
      <c r="CG77" s="968"/>
      <c r="CH77" s="969"/>
      <c r="CI77" s="970"/>
      <c r="CJ77" s="970"/>
      <c r="CK77" s="970"/>
      <c r="CL77" s="971"/>
      <c r="CM77" s="969"/>
      <c r="CN77" s="970"/>
      <c r="CO77" s="970"/>
      <c r="CP77" s="970"/>
      <c r="CQ77" s="971"/>
      <c r="CR77" s="969"/>
      <c r="CS77" s="970"/>
      <c r="CT77" s="970"/>
      <c r="CU77" s="970"/>
      <c r="CV77" s="971"/>
      <c r="CW77" s="969"/>
      <c r="CX77" s="970"/>
      <c r="CY77" s="970"/>
      <c r="CZ77" s="970"/>
      <c r="DA77" s="971"/>
      <c r="DB77" s="969"/>
      <c r="DC77" s="970"/>
      <c r="DD77" s="970"/>
      <c r="DE77" s="970"/>
      <c r="DF77" s="971"/>
      <c r="DG77" s="969"/>
      <c r="DH77" s="970"/>
      <c r="DI77" s="970"/>
      <c r="DJ77" s="970"/>
      <c r="DK77" s="971"/>
      <c r="DL77" s="969"/>
      <c r="DM77" s="970"/>
      <c r="DN77" s="970"/>
      <c r="DO77" s="970"/>
      <c r="DP77" s="971"/>
      <c r="DQ77" s="969"/>
      <c r="DR77" s="970"/>
      <c r="DS77" s="970"/>
      <c r="DT77" s="970"/>
      <c r="DU77" s="971"/>
      <c r="DV77" s="958"/>
      <c r="DW77" s="959"/>
      <c r="DX77" s="959"/>
      <c r="DY77" s="959"/>
      <c r="DZ77" s="960"/>
      <c r="EA77" s="224"/>
    </row>
    <row r="78" spans="1:131" ht="26.25" customHeight="1" x14ac:dyDescent="0.2">
      <c r="A78" s="233">
        <v>11</v>
      </c>
      <c r="B78" s="987"/>
      <c r="C78" s="988"/>
      <c r="D78" s="988"/>
      <c r="E78" s="988"/>
      <c r="F78" s="988"/>
      <c r="G78" s="988"/>
      <c r="H78" s="988"/>
      <c r="I78" s="988"/>
      <c r="J78" s="988"/>
      <c r="K78" s="988"/>
      <c r="L78" s="988"/>
      <c r="M78" s="988"/>
      <c r="N78" s="988"/>
      <c r="O78" s="988"/>
      <c r="P78" s="989"/>
      <c r="Q78" s="990"/>
      <c r="R78" s="984"/>
      <c r="S78" s="984"/>
      <c r="T78" s="984"/>
      <c r="U78" s="984"/>
      <c r="V78" s="984"/>
      <c r="W78" s="984"/>
      <c r="X78" s="984"/>
      <c r="Y78" s="984"/>
      <c r="Z78" s="984"/>
      <c r="AA78" s="984"/>
      <c r="AB78" s="984"/>
      <c r="AC78" s="984"/>
      <c r="AD78" s="984"/>
      <c r="AE78" s="984"/>
      <c r="AF78" s="984"/>
      <c r="AG78" s="984"/>
      <c r="AH78" s="984"/>
      <c r="AI78" s="984"/>
      <c r="AJ78" s="984"/>
      <c r="AK78" s="984"/>
      <c r="AL78" s="984"/>
      <c r="AM78" s="984"/>
      <c r="AN78" s="984"/>
      <c r="AO78" s="984"/>
      <c r="AP78" s="984"/>
      <c r="AQ78" s="984"/>
      <c r="AR78" s="984"/>
      <c r="AS78" s="984"/>
      <c r="AT78" s="984"/>
      <c r="AU78" s="984"/>
      <c r="AV78" s="984"/>
      <c r="AW78" s="984"/>
      <c r="AX78" s="984"/>
      <c r="AY78" s="984"/>
      <c r="AZ78" s="985"/>
      <c r="BA78" s="985"/>
      <c r="BB78" s="985"/>
      <c r="BC78" s="985"/>
      <c r="BD78" s="986"/>
      <c r="BE78" s="236"/>
      <c r="BF78" s="236"/>
      <c r="BG78" s="236"/>
      <c r="BH78" s="236"/>
      <c r="BI78" s="236"/>
      <c r="BJ78" s="224"/>
      <c r="BK78" s="224"/>
      <c r="BL78" s="224"/>
      <c r="BM78" s="224"/>
      <c r="BN78" s="224"/>
      <c r="BO78" s="236"/>
      <c r="BP78" s="236"/>
      <c r="BQ78" s="233">
        <v>72</v>
      </c>
      <c r="BR78" s="238"/>
      <c r="BS78" s="958"/>
      <c r="BT78" s="959"/>
      <c r="BU78" s="959"/>
      <c r="BV78" s="959"/>
      <c r="BW78" s="959"/>
      <c r="BX78" s="959"/>
      <c r="BY78" s="959"/>
      <c r="BZ78" s="959"/>
      <c r="CA78" s="959"/>
      <c r="CB78" s="959"/>
      <c r="CC78" s="959"/>
      <c r="CD78" s="959"/>
      <c r="CE78" s="959"/>
      <c r="CF78" s="959"/>
      <c r="CG78" s="968"/>
      <c r="CH78" s="969"/>
      <c r="CI78" s="970"/>
      <c r="CJ78" s="970"/>
      <c r="CK78" s="970"/>
      <c r="CL78" s="971"/>
      <c r="CM78" s="969"/>
      <c r="CN78" s="970"/>
      <c r="CO78" s="970"/>
      <c r="CP78" s="970"/>
      <c r="CQ78" s="971"/>
      <c r="CR78" s="969"/>
      <c r="CS78" s="970"/>
      <c r="CT78" s="970"/>
      <c r="CU78" s="970"/>
      <c r="CV78" s="971"/>
      <c r="CW78" s="969"/>
      <c r="CX78" s="970"/>
      <c r="CY78" s="970"/>
      <c r="CZ78" s="970"/>
      <c r="DA78" s="971"/>
      <c r="DB78" s="969"/>
      <c r="DC78" s="970"/>
      <c r="DD78" s="970"/>
      <c r="DE78" s="970"/>
      <c r="DF78" s="971"/>
      <c r="DG78" s="969"/>
      <c r="DH78" s="970"/>
      <c r="DI78" s="970"/>
      <c r="DJ78" s="970"/>
      <c r="DK78" s="971"/>
      <c r="DL78" s="969"/>
      <c r="DM78" s="970"/>
      <c r="DN78" s="970"/>
      <c r="DO78" s="970"/>
      <c r="DP78" s="971"/>
      <c r="DQ78" s="969"/>
      <c r="DR78" s="970"/>
      <c r="DS78" s="970"/>
      <c r="DT78" s="970"/>
      <c r="DU78" s="971"/>
      <c r="DV78" s="958"/>
      <c r="DW78" s="959"/>
      <c r="DX78" s="959"/>
      <c r="DY78" s="959"/>
      <c r="DZ78" s="960"/>
      <c r="EA78" s="224"/>
    </row>
    <row r="79" spans="1:131" ht="26.25" customHeight="1" x14ac:dyDescent="0.2">
      <c r="A79" s="233">
        <v>12</v>
      </c>
      <c r="B79" s="987"/>
      <c r="C79" s="988"/>
      <c r="D79" s="988"/>
      <c r="E79" s="988"/>
      <c r="F79" s="988"/>
      <c r="G79" s="988"/>
      <c r="H79" s="988"/>
      <c r="I79" s="988"/>
      <c r="J79" s="988"/>
      <c r="K79" s="988"/>
      <c r="L79" s="988"/>
      <c r="M79" s="988"/>
      <c r="N79" s="988"/>
      <c r="O79" s="988"/>
      <c r="P79" s="989"/>
      <c r="Q79" s="990"/>
      <c r="R79" s="984"/>
      <c r="S79" s="984"/>
      <c r="T79" s="984"/>
      <c r="U79" s="984"/>
      <c r="V79" s="984"/>
      <c r="W79" s="984"/>
      <c r="X79" s="984"/>
      <c r="Y79" s="984"/>
      <c r="Z79" s="984"/>
      <c r="AA79" s="984"/>
      <c r="AB79" s="984"/>
      <c r="AC79" s="984"/>
      <c r="AD79" s="984"/>
      <c r="AE79" s="984"/>
      <c r="AF79" s="984"/>
      <c r="AG79" s="984"/>
      <c r="AH79" s="984"/>
      <c r="AI79" s="984"/>
      <c r="AJ79" s="984"/>
      <c r="AK79" s="984"/>
      <c r="AL79" s="984"/>
      <c r="AM79" s="984"/>
      <c r="AN79" s="984"/>
      <c r="AO79" s="984"/>
      <c r="AP79" s="984"/>
      <c r="AQ79" s="984"/>
      <c r="AR79" s="984"/>
      <c r="AS79" s="984"/>
      <c r="AT79" s="984"/>
      <c r="AU79" s="984"/>
      <c r="AV79" s="984"/>
      <c r="AW79" s="984"/>
      <c r="AX79" s="984"/>
      <c r="AY79" s="984"/>
      <c r="AZ79" s="985"/>
      <c r="BA79" s="985"/>
      <c r="BB79" s="985"/>
      <c r="BC79" s="985"/>
      <c r="BD79" s="986"/>
      <c r="BE79" s="236"/>
      <c r="BF79" s="236"/>
      <c r="BG79" s="236"/>
      <c r="BH79" s="236"/>
      <c r="BI79" s="236"/>
      <c r="BJ79" s="224"/>
      <c r="BK79" s="224"/>
      <c r="BL79" s="224"/>
      <c r="BM79" s="224"/>
      <c r="BN79" s="224"/>
      <c r="BO79" s="236"/>
      <c r="BP79" s="236"/>
      <c r="BQ79" s="233">
        <v>73</v>
      </c>
      <c r="BR79" s="238"/>
      <c r="BS79" s="958"/>
      <c r="BT79" s="959"/>
      <c r="BU79" s="959"/>
      <c r="BV79" s="959"/>
      <c r="BW79" s="959"/>
      <c r="BX79" s="959"/>
      <c r="BY79" s="959"/>
      <c r="BZ79" s="959"/>
      <c r="CA79" s="959"/>
      <c r="CB79" s="959"/>
      <c r="CC79" s="959"/>
      <c r="CD79" s="959"/>
      <c r="CE79" s="959"/>
      <c r="CF79" s="959"/>
      <c r="CG79" s="968"/>
      <c r="CH79" s="969"/>
      <c r="CI79" s="970"/>
      <c r="CJ79" s="970"/>
      <c r="CK79" s="970"/>
      <c r="CL79" s="971"/>
      <c r="CM79" s="969"/>
      <c r="CN79" s="970"/>
      <c r="CO79" s="970"/>
      <c r="CP79" s="970"/>
      <c r="CQ79" s="971"/>
      <c r="CR79" s="969"/>
      <c r="CS79" s="970"/>
      <c r="CT79" s="970"/>
      <c r="CU79" s="970"/>
      <c r="CV79" s="971"/>
      <c r="CW79" s="969"/>
      <c r="CX79" s="970"/>
      <c r="CY79" s="970"/>
      <c r="CZ79" s="970"/>
      <c r="DA79" s="971"/>
      <c r="DB79" s="969"/>
      <c r="DC79" s="970"/>
      <c r="DD79" s="970"/>
      <c r="DE79" s="970"/>
      <c r="DF79" s="971"/>
      <c r="DG79" s="969"/>
      <c r="DH79" s="970"/>
      <c r="DI79" s="970"/>
      <c r="DJ79" s="970"/>
      <c r="DK79" s="971"/>
      <c r="DL79" s="969"/>
      <c r="DM79" s="970"/>
      <c r="DN79" s="970"/>
      <c r="DO79" s="970"/>
      <c r="DP79" s="971"/>
      <c r="DQ79" s="969"/>
      <c r="DR79" s="970"/>
      <c r="DS79" s="970"/>
      <c r="DT79" s="970"/>
      <c r="DU79" s="971"/>
      <c r="DV79" s="958"/>
      <c r="DW79" s="959"/>
      <c r="DX79" s="959"/>
      <c r="DY79" s="959"/>
      <c r="DZ79" s="960"/>
      <c r="EA79" s="224"/>
    </row>
    <row r="80" spans="1:131" ht="26.25" customHeight="1" x14ac:dyDescent="0.2">
      <c r="A80" s="233">
        <v>13</v>
      </c>
      <c r="B80" s="987"/>
      <c r="C80" s="988"/>
      <c r="D80" s="988"/>
      <c r="E80" s="988"/>
      <c r="F80" s="988"/>
      <c r="G80" s="988"/>
      <c r="H80" s="988"/>
      <c r="I80" s="988"/>
      <c r="J80" s="988"/>
      <c r="K80" s="988"/>
      <c r="L80" s="988"/>
      <c r="M80" s="988"/>
      <c r="N80" s="988"/>
      <c r="O80" s="988"/>
      <c r="P80" s="989"/>
      <c r="Q80" s="990"/>
      <c r="R80" s="984"/>
      <c r="S80" s="984"/>
      <c r="T80" s="984"/>
      <c r="U80" s="984"/>
      <c r="V80" s="984"/>
      <c r="W80" s="984"/>
      <c r="X80" s="984"/>
      <c r="Y80" s="984"/>
      <c r="Z80" s="984"/>
      <c r="AA80" s="984"/>
      <c r="AB80" s="984"/>
      <c r="AC80" s="984"/>
      <c r="AD80" s="984"/>
      <c r="AE80" s="984"/>
      <c r="AF80" s="984"/>
      <c r="AG80" s="984"/>
      <c r="AH80" s="984"/>
      <c r="AI80" s="984"/>
      <c r="AJ80" s="984"/>
      <c r="AK80" s="984"/>
      <c r="AL80" s="984"/>
      <c r="AM80" s="984"/>
      <c r="AN80" s="984"/>
      <c r="AO80" s="984"/>
      <c r="AP80" s="984"/>
      <c r="AQ80" s="984"/>
      <c r="AR80" s="984"/>
      <c r="AS80" s="984"/>
      <c r="AT80" s="984"/>
      <c r="AU80" s="984"/>
      <c r="AV80" s="984"/>
      <c r="AW80" s="984"/>
      <c r="AX80" s="984"/>
      <c r="AY80" s="984"/>
      <c r="AZ80" s="985"/>
      <c r="BA80" s="985"/>
      <c r="BB80" s="985"/>
      <c r="BC80" s="985"/>
      <c r="BD80" s="986"/>
      <c r="BE80" s="236"/>
      <c r="BF80" s="236"/>
      <c r="BG80" s="236"/>
      <c r="BH80" s="236"/>
      <c r="BI80" s="236"/>
      <c r="BJ80" s="236"/>
      <c r="BK80" s="236"/>
      <c r="BL80" s="236"/>
      <c r="BM80" s="236"/>
      <c r="BN80" s="236"/>
      <c r="BO80" s="236"/>
      <c r="BP80" s="236"/>
      <c r="BQ80" s="233">
        <v>74</v>
      </c>
      <c r="BR80" s="238"/>
      <c r="BS80" s="958"/>
      <c r="BT80" s="959"/>
      <c r="BU80" s="959"/>
      <c r="BV80" s="959"/>
      <c r="BW80" s="959"/>
      <c r="BX80" s="959"/>
      <c r="BY80" s="959"/>
      <c r="BZ80" s="959"/>
      <c r="CA80" s="959"/>
      <c r="CB80" s="959"/>
      <c r="CC80" s="959"/>
      <c r="CD80" s="959"/>
      <c r="CE80" s="959"/>
      <c r="CF80" s="959"/>
      <c r="CG80" s="968"/>
      <c r="CH80" s="969"/>
      <c r="CI80" s="970"/>
      <c r="CJ80" s="970"/>
      <c r="CK80" s="970"/>
      <c r="CL80" s="971"/>
      <c r="CM80" s="969"/>
      <c r="CN80" s="970"/>
      <c r="CO80" s="970"/>
      <c r="CP80" s="970"/>
      <c r="CQ80" s="971"/>
      <c r="CR80" s="969"/>
      <c r="CS80" s="970"/>
      <c r="CT80" s="970"/>
      <c r="CU80" s="970"/>
      <c r="CV80" s="971"/>
      <c r="CW80" s="969"/>
      <c r="CX80" s="970"/>
      <c r="CY80" s="970"/>
      <c r="CZ80" s="970"/>
      <c r="DA80" s="971"/>
      <c r="DB80" s="969"/>
      <c r="DC80" s="970"/>
      <c r="DD80" s="970"/>
      <c r="DE80" s="970"/>
      <c r="DF80" s="971"/>
      <c r="DG80" s="969"/>
      <c r="DH80" s="970"/>
      <c r="DI80" s="970"/>
      <c r="DJ80" s="970"/>
      <c r="DK80" s="971"/>
      <c r="DL80" s="969"/>
      <c r="DM80" s="970"/>
      <c r="DN80" s="970"/>
      <c r="DO80" s="970"/>
      <c r="DP80" s="971"/>
      <c r="DQ80" s="969"/>
      <c r="DR80" s="970"/>
      <c r="DS80" s="970"/>
      <c r="DT80" s="970"/>
      <c r="DU80" s="971"/>
      <c r="DV80" s="958"/>
      <c r="DW80" s="959"/>
      <c r="DX80" s="959"/>
      <c r="DY80" s="959"/>
      <c r="DZ80" s="960"/>
      <c r="EA80" s="224"/>
    </row>
    <row r="81" spans="1:131" ht="26.25" customHeight="1" x14ac:dyDescent="0.2">
      <c r="A81" s="233">
        <v>14</v>
      </c>
      <c r="B81" s="987"/>
      <c r="C81" s="988"/>
      <c r="D81" s="988"/>
      <c r="E81" s="988"/>
      <c r="F81" s="988"/>
      <c r="G81" s="988"/>
      <c r="H81" s="988"/>
      <c r="I81" s="988"/>
      <c r="J81" s="988"/>
      <c r="K81" s="988"/>
      <c r="L81" s="988"/>
      <c r="M81" s="988"/>
      <c r="N81" s="988"/>
      <c r="O81" s="988"/>
      <c r="P81" s="989"/>
      <c r="Q81" s="990"/>
      <c r="R81" s="984"/>
      <c r="S81" s="984"/>
      <c r="T81" s="984"/>
      <c r="U81" s="984"/>
      <c r="V81" s="984"/>
      <c r="W81" s="984"/>
      <c r="X81" s="984"/>
      <c r="Y81" s="984"/>
      <c r="Z81" s="984"/>
      <c r="AA81" s="984"/>
      <c r="AB81" s="984"/>
      <c r="AC81" s="984"/>
      <c r="AD81" s="984"/>
      <c r="AE81" s="984"/>
      <c r="AF81" s="984"/>
      <c r="AG81" s="984"/>
      <c r="AH81" s="984"/>
      <c r="AI81" s="984"/>
      <c r="AJ81" s="984"/>
      <c r="AK81" s="984"/>
      <c r="AL81" s="984"/>
      <c r="AM81" s="984"/>
      <c r="AN81" s="984"/>
      <c r="AO81" s="984"/>
      <c r="AP81" s="984"/>
      <c r="AQ81" s="984"/>
      <c r="AR81" s="984"/>
      <c r="AS81" s="984"/>
      <c r="AT81" s="984"/>
      <c r="AU81" s="984"/>
      <c r="AV81" s="984"/>
      <c r="AW81" s="984"/>
      <c r="AX81" s="984"/>
      <c r="AY81" s="984"/>
      <c r="AZ81" s="985"/>
      <c r="BA81" s="985"/>
      <c r="BB81" s="985"/>
      <c r="BC81" s="985"/>
      <c r="BD81" s="986"/>
      <c r="BE81" s="236"/>
      <c r="BF81" s="236"/>
      <c r="BG81" s="236"/>
      <c r="BH81" s="236"/>
      <c r="BI81" s="236"/>
      <c r="BJ81" s="236"/>
      <c r="BK81" s="236"/>
      <c r="BL81" s="236"/>
      <c r="BM81" s="236"/>
      <c r="BN81" s="236"/>
      <c r="BO81" s="236"/>
      <c r="BP81" s="236"/>
      <c r="BQ81" s="233">
        <v>75</v>
      </c>
      <c r="BR81" s="238"/>
      <c r="BS81" s="958"/>
      <c r="BT81" s="959"/>
      <c r="BU81" s="959"/>
      <c r="BV81" s="959"/>
      <c r="BW81" s="959"/>
      <c r="BX81" s="959"/>
      <c r="BY81" s="959"/>
      <c r="BZ81" s="959"/>
      <c r="CA81" s="959"/>
      <c r="CB81" s="959"/>
      <c r="CC81" s="959"/>
      <c r="CD81" s="959"/>
      <c r="CE81" s="959"/>
      <c r="CF81" s="959"/>
      <c r="CG81" s="968"/>
      <c r="CH81" s="969"/>
      <c r="CI81" s="970"/>
      <c r="CJ81" s="970"/>
      <c r="CK81" s="970"/>
      <c r="CL81" s="971"/>
      <c r="CM81" s="969"/>
      <c r="CN81" s="970"/>
      <c r="CO81" s="970"/>
      <c r="CP81" s="970"/>
      <c r="CQ81" s="971"/>
      <c r="CR81" s="969"/>
      <c r="CS81" s="970"/>
      <c r="CT81" s="970"/>
      <c r="CU81" s="970"/>
      <c r="CV81" s="971"/>
      <c r="CW81" s="969"/>
      <c r="CX81" s="970"/>
      <c r="CY81" s="970"/>
      <c r="CZ81" s="970"/>
      <c r="DA81" s="971"/>
      <c r="DB81" s="969"/>
      <c r="DC81" s="970"/>
      <c r="DD81" s="970"/>
      <c r="DE81" s="970"/>
      <c r="DF81" s="971"/>
      <c r="DG81" s="969"/>
      <c r="DH81" s="970"/>
      <c r="DI81" s="970"/>
      <c r="DJ81" s="970"/>
      <c r="DK81" s="971"/>
      <c r="DL81" s="969"/>
      <c r="DM81" s="970"/>
      <c r="DN81" s="970"/>
      <c r="DO81" s="970"/>
      <c r="DP81" s="971"/>
      <c r="DQ81" s="969"/>
      <c r="DR81" s="970"/>
      <c r="DS81" s="970"/>
      <c r="DT81" s="970"/>
      <c r="DU81" s="971"/>
      <c r="DV81" s="958"/>
      <c r="DW81" s="959"/>
      <c r="DX81" s="959"/>
      <c r="DY81" s="959"/>
      <c r="DZ81" s="960"/>
      <c r="EA81" s="224"/>
    </row>
    <row r="82" spans="1:131" ht="26.25" customHeight="1" x14ac:dyDescent="0.2">
      <c r="A82" s="233">
        <v>15</v>
      </c>
      <c r="B82" s="987"/>
      <c r="C82" s="988"/>
      <c r="D82" s="988"/>
      <c r="E82" s="988"/>
      <c r="F82" s="988"/>
      <c r="G82" s="988"/>
      <c r="H82" s="988"/>
      <c r="I82" s="988"/>
      <c r="J82" s="988"/>
      <c r="K82" s="988"/>
      <c r="L82" s="988"/>
      <c r="M82" s="988"/>
      <c r="N82" s="988"/>
      <c r="O82" s="988"/>
      <c r="P82" s="989"/>
      <c r="Q82" s="990"/>
      <c r="R82" s="984"/>
      <c r="S82" s="984"/>
      <c r="T82" s="984"/>
      <c r="U82" s="984"/>
      <c r="V82" s="984"/>
      <c r="W82" s="984"/>
      <c r="X82" s="984"/>
      <c r="Y82" s="984"/>
      <c r="Z82" s="984"/>
      <c r="AA82" s="984"/>
      <c r="AB82" s="984"/>
      <c r="AC82" s="984"/>
      <c r="AD82" s="984"/>
      <c r="AE82" s="984"/>
      <c r="AF82" s="984"/>
      <c r="AG82" s="984"/>
      <c r="AH82" s="984"/>
      <c r="AI82" s="984"/>
      <c r="AJ82" s="984"/>
      <c r="AK82" s="984"/>
      <c r="AL82" s="984"/>
      <c r="AM82" s="984"/>
      <c r="AN82" s="984"/>
      <c r="AO82" s="984"/>
      <c r="AP82" s="984"/>
      <c r="AQ82" s="984"/>
      <c r="AR82" s="984"/>
      <c r="AS82" s="984"/>
      <c r="AT82" s="984"/>
      <c r="AU82" s="984"/>
      <c r="AV82" s="984"/>
      <c r="AW82" s="984"/>
      <c r="AX82" s="984"/>
      <c r="AY82" s="984"/>
      <c r="AZ82" s="985"/>
      <c r="BA82" s="985"/>
      <c r="BB82" s="985"/>
      <c r="BC82" s="985"/>
      <c r="BD82" s="986"/>
      <c r="BE82" s="236"/>
      <c r="BF82" s="236"/>
      <c r="BG82" s="236"/>
      <c r="BH82" s="236"/>
      <c r="BI82" s="236"/>
      <c r="BJ82" s="236"/>
      <c r="BK82" s="236"/>
      <c r="BL82" s="236"/>
      <c r="BM82" s="236"/>
      <c r="BN82" s="236"/>
      <c r="BO82" s="236"/>
      <c r="BP82" s="236"/>
      <c r="BQ82" s="233">
        <v>76</v>
      </c>
      <c r="BR82" s="238"/>
      <c r="BS82" s="958"/>
      <c r="BT82" s="959"/>
      <c r="BU82" s="959"/>
      <c r="BV82" s="959"/>
      <c r="BW82" s="959"/>
      <c r="BX82" s="959"/>
      <c r="BY82" s="959"/>
      <c r="BZ82" s="959"/>
      <c r="CA82" s="959"/>
      <c r="CB82" s="959"/>
      <c r="CC82" s="959"/>
      <c r="CD82" s="959"/>
      <c r="CE82" s="959"/>
      <c r="CF82" s="959"/>
      <c r="CG82" s="968"/>
      <c r="CH82" s="969"/>
      <c r="CI82" s="970"/>
      <c r="CJ82" s="970"/>
      <c r="CK82" s="970"/>
      <c r="CL82" s="971"/>
      <c r="CM82" s="969"/>
      <c r="CN82" s="970"/>
      <c r="CO82" s="970"/>
      <c r="CP82" s="970"/>
      <c r="CQ82" s="971"/>
      <c r="CR82" s="969"/>
      <c r="CS82" s="970"/>
      <c r="CT82" s="970"/>
      <c r="CU82" s="970"/>
      <c r="CV82" s="971"/>
      <c r="CW82" s="969"/>
      <c r="CX82" s="970"/>
      <c r="CY82" s="970"/>
      <c r="CZ82" s="970"/>
      <c r="DA82" s="971"/>
      <c r="DB82" s="969"/>
      <c r="DC82" s="970"/>
      <c r="DD82" s="970"/>
      <c r="DE82" s="970"/>
      <c r="DF82" s="971"/>
      <c r="DG82" s="969"/>
      <c r="DH82" s="970"/>
      <c r="DI82" s="970"/>
      <c r="DJ82" s="970"/>
      <c r="DK82" s="971"/>
      <c r="DL82" s="969"/>
      <c r="DM82" s="970"/>
      <c r="DN82" s="970"/>
      <c r="DO82" s="970"/>
      <c r="DP82" s="971"/>
      <c r="DQ82" s="969"/>
      <c r="DR82" s="970"/>
      <c r="DS82" s="970"/>
      <c r="DT82" s="970"/>
      <c r="DU82" s="971"/>
      <c r="DV82" s="958"/>
      <c r="DW82" s="959"/>
      <c r="DX82" s="959"/>
      <c r="DY82" s="959"/>
      <c r="DZ82" s="960"/>
      <c r="EA82" s="224"/>
    </row>
    <row r="83" spans="1:131" ht="26.25" customHeight="1" x14ac:dyDescent="0.2">
      <c r="A83" s="233">
        <v>16</v>
      </c>
      <c r="B83" s="987"/>
      <c r="C83" s="988"/>
      <c r="D83" s="988"/>
      <c r="E83" s="988"/>
      <c r="F83" s="988"/>
      <c r="G83" s="988"/>
      <c r="H83" s="988"/>
      <c r="I83" s="988"/>
      <c r="J83" s="988"/>
      <c r="K83" s="988"/>
      <c r="L83" s="988"/>
      <c r="M83" s="988"/>
      <c r="N83" s="988"/>
      <c r="O83" s="988"/>
      <c r="P83" s="989"/>
      <c r="Q83" s="990"/>
      <c r="R83" s="984"/>
      <c r="S83" s="984"/>
      <c r="T83" s="984"/>
      <c r="U83" s="984"/>
      <c r="V83" s="984"/>
      <c r="W83" s="984"/>
      <c r="X83" s="984"/>
      <c r="Y83" s="984"/>
      <c r="Z83" s="984"/>
      <c r="AA83" s="984"/>
      <c r="AB83" s="984"/>
      <c r="AC83" s="984"/>
      <c r="AD83" s="984"/>
      <c r="AE83" s="984"/>
      <c r="AF83" s="984"/>
      <c r="AG83" s="984"/>
      <c r="AH83" s="984"/>
      <c r="AI83" s="984"/>
      <c r="AJ83" s="984"/>
      <c r="AK83" s="984"/>
      <c r="AL83" s="984"/>
      <c r="AM83" s="984"/>
      <c r="AN83" s="984"/>
      <c r="AO83" s="984"/>
      <c r="AP83" s="984"/>
      <c r="AQ83" s="984"/>
      <c r="AR83" s="984"/>
      <c r="AS83" s="984"/>
      <c r="AT83" s="984"/>
      <c r="AU83" s="984"/>
      <c r="AV83" s="984"/>
      <c r="AW83" s="984"/>
      <c r="AX83" s="984"/>
      <c r="AY83" s="984"/>
      <c r="AZ83" s="985"/>
      <c r="BA83" s="985"/>
      <c r="BB83" s="985"/>
      <c r="BC83" s="985"/>
      <c r="BD83" s="986"/>
      <c r="BE83" s="236"/>
      <c r="BF83" s="236"/>
      <c r="BG83" s="236"/>
      <c r="BH83" s="236"/>
      <c r="BI83" s="236"/>
      <c r="BJ83" s="236"/>
      <c r="BK83" s="236"/>
      <c r="BL83" s="236"/>
      <c r="BM83" s="236"/>
      <c r="BN83" s="236"/>
      <c r="BO83" s="236"/>
      <c r="BP83" s="236"/>
      <c r="BQ83" s="233">
        <v>77</v>
      </c>
      <c r="BR83" s="238"/>
      <c r="BS83" s="958"/>
      <c r="BT83" s="959"/>
      <c r="BU83" s="959"/>
      <c r="BV83" s="959"/>
      <c r="BW83" s="959"/>
      <c r="BX83" s="959"/>
      <c r="BY83" s="959"/>
      <c r="BZ83" s="959"/>
      <c r="CA83" s="959"/>
      <c r="CB83" s="959"/>
      <c r="CC83" s="959"/>
      <c r="CD83" s="959"/>
      <c r="CE83" s="959"/>
      <c r="CF83" s="959"/>
      <c r="CG83" s="968"/>
      <c r="CH83" s="969"/>
      <c r="CI83" s="970"/>
      <c r="CJ83" s="970"/>
      <c r="CK83" s="970"/>
      <c r="CL83" s="971"/>
      <c r="CM83" s="969"/>
      <c r="CN83" s="970"/>
      <c r="CO83" s="970"/>
      <c r="CP83" s="970"/>
      <c r="CQ83" s="971"/>
      <c r="CR83" s="969"/>
      <c r="CS83" s="970"/>
      <c r="CT83" s="970"/>
      <c r="CU83" s="970"/>
      <c r="CV83" s="971"/>
      <c r="CW83" s="969"/>
      <c r="CX83" s="970"/>
      <c r="CY83" s="970"/>
      <c r="CZ83" s="970"/>
      <c r="DA83" s="971"/>
      <c r="DB83" s="969"/>
      <c r="DC83" s="970"/>
      <c r="DD83" s="970"/>
      <c r="DE83" s="970"/>
      <c r="DF83" s="971"/>
      <c r="DG83" s="969"/>
      <c r="DH83" s="970"/>
      <c r="DI83" s="970"/>
      <c r="DJ83" s="970"/>
      <c r="DK83" s="971"/>
      <c r="DL83" s="969"/>
      <c r="DM83" s="970"/>
      <c r="DN83" s="970"/>
      <c r="DO83" s="970"/>
      <c r="DP83" s="971"/>
      <c r="DQ83" s="969"/>
      <c r="DR83" s="970"/>
      <c r="DS83" s="970"/>
      <c r="DT83" s="970"/>
      <c r="DU83" s="971"/>
      <c r="DV83" s="958"/>
      <c r="DW83" s="959"/>
      <c r="DX83" s="959"/>
      <c r="DY83" s="959"/>
      <c r="DZ83" s="960"/>
      <c r="EA83" s="224"/>
    </row>
    <row r="84" spans="1:131" ht="26.25" customHeight="1" x14ac:dyDescent="0.2">
      <c r="A84" s="233">
        <v>17</v>
      </c>
      <c r="B84" s="987"/>
      <c r="C84" s="988"/>
      <c r="D84" s="988"/>
      <c r="E84" s="988"/>
      <c r="F84" s="988"/>
      <c r="G84" s="988"/>
      <c r="H84" s="988"/>
      <c r="I84" s="988"/>
      <c r="J84" s="988"/>
      <c r="K84" s="988"/>
      <c r="L84" s="988"/>
      <c r="M84" s="988"/>
      <c r="N84" s="988"/>
      <c r="O84" s="988"/>
      <c r="P84" s="989"/>
      <c r="Q84" s="990"/>
      <c r="R84" s="984"/>
      <c r="S84" s="984"/>
      <c r="T84" s="984"/>
      <c r="U84" s="984"/>
      <c r="V84" s="984"/>
      <c r="W84" s="984"/>
      <c r="X84" s="984"/>
      <c r="Y84" s="984"/>
      <c r="Z84" s="984"/>
      <c r="AA84" s="984"/>
      <c r="AB84" s="984"/>
      <c r="AC84" s="984"/>
      <c r="AD84" s="984"/>
      <c r="AE84" s="984"/>
      <c r="AF84" s="984"/>
      <c r="AG84" s="984"/>
      <c r="AH84" s="984"/>
      <c r="AI84" s="984"/>
      <c r="AJ84" s="984"/>
      <c r="AK84" s="984"/>
      <c r="AL84" s="984"/>
      <c r="AM84" s="984"/>
      <c r="AN84" s="984"/>
      <c r="AO84" s="984"/>
      <c r="AP84" s="984"/>
      <c r="AQ84" s="984"/>
      <c r="AR84" s="984"/>
      <c r="AS84" s="984"/>
      <c r="AT84" s="984"/>
      <c r="AU84" s="984"/>
      <c r="AV84" s="984"/>
      <c r="AW84" s="984"/>
      <c r="AX84" s="984"/>
      <c r="AY84" s="984"/>
      <c r="AZ84" s="985"/>
      <c r="BA84" s="985"/>
      <c r="BB84" s="985"/>
      <c r="BC84" s="985"/>
      <c r="BD84" s="986"/>
      <c r="BE84" s="236"/>
      <c r="BF84" s="236"/>
      <c r="BG84" s="236"/>
      <c r="BH84" s="236"/>
      <c r="BI84" s="236"/>
      <c r="BJ84" s="236"/>
      <c r="BK84" s="236"/>
      <c r="BL84" s="236"/>
      <c r="BM84" s="236"/>
      <c r="BN84" s="236"/>
      <c r="BO84" s="236"/>
      <c r="BP84" s="236"/>
      <c r="BQ84" s="233">
        <v>78</v>
      </c>
      <c r="BR84" s="238"/>
      <c r="BS84" s="958"/>
      <c r="BT84" s="959"/>
      <c r="BU84" s="959"/>
      <c r="BV84" s="959"/>
      <c r="BW84" s="959"/>
      <c r="BX84" s="959"/>
      <c r="BY84" s="959"/>
      <c r="BZ84" s="959"/>
      <c r="CA84" s="959"/>
      <c r="CB84" s="959"/>
      <c r="CC84" s="959"/>
      <c r="CD84" s="959"/>
      <c r="CE84" s="959"/>
      <c r="CF84" s="959"/>
      <c r="CG84" s="968"/>
      <c r="CH84" s="969"/>
      <c r="CI84" s="970"/>
      <c r="CJ84" s="970"/>
      <c r="CK84" s="970"/>
      <c r="CL84" s="971"/>
      <c r="CM84" s="969"/>
      <c r="CN84" s="970"/>
      <c r="CO84" s="970"/>
      <c r="CP84" s="970"/>
      <c r="CQ84" s="971"/>
      <c r="CR84" s="969"/>
      <c r="CS84" s="970"/>
      <c r="CT84" s="970"/>
      <c r="CU84" s="970"/>
      <c r="CV84" s="971"/>
      <c r="CW84" s="969"/>
      <c r="CX84" s="970"/>
      <c r="CY84" s="970"/>
      <c r="CZ84" s="970"/>
      <c r="DA84" s="971"/>
      <c r="DB84" s="969"/>
      <c r="DC84" s="970"/>
      <c r="DD84" s="970"/>
      <c r="DE84" s="970"/>
      <c r="DF84" s="971"/>
      <c r="DG84" s="969"/>
      <c r="DH84" s="970"/>
      <c r="DI84" s="970"/>
      <c r="DJ84" s="970"/>
      <c r="DK84" s="971"/>
      <c r="DL84" s="969"/>
      <c r="DM84" s="970"/>
      <c r="DN84" s="970"/>
      <c r="DO84" s="970"/>
      <c r="DP84" s="971"/>
      <c r="DQ84" s="969"/>
      <c r="DR84" s="970"/>
      <c r="DS84" s="970"/>
      <c r="DT84" s="970"/>
      <c r="DU84" s="971"/>
      <c r="DV84" s="958"/>
      <c r="DW84" s="959"/>
      <c r="DX84" s="959"/>
      <c r="DY84" s="959"/>
      <c r="DZ84" s="960"/>
      <c r="EA84" s="224"/>
    </row>
    <row r="85" spans="1:131" ht="26.25" customHeight="1" x14ac:dyDescent="0.2">
      <c r="A85" s="233">
        <v>18</v>
      </c>
      <c r="B85" s="987"/>
      <c r="C85" s="988"/>
      <c r="D85" s="988"/>
      <c r="E85" s="988"/>
      <c r="F85" s="988"/>
      <c r="G85" s="988"/>
      <c r="H85" s="988"/>
      <c r="I85" s="988"/>
      <c r="J85" s="988"/>
      <c r="K85" s="988"/>
      <c r="L85" s="988"/>
      <c r="M85" s="988"/>
      <c r="N85" s="988"/>
      <c r="O85" s="988"/>
      <c r="P85" s="989"/>
      <c r="Q85" s="990"/>
      <c r="R85" s="984"/>
      <c r="S85" s="984"/>
      <c r="T85" s="984"/>
      <c r="U85" s="984"/>
      <c r="V85" s="984"/>
      <c r="W85" s="984"/>
      <c r="X85" s="984"/>
      <c r="Y85" s="984"/>
      <c r="Z85" s="984"/>
      <c r="AA85" s="984"/>
      <c r="AB85" s="984"/>
      <c r="AC85" s="984"/>
      <c r="AD85" s="984"/>
      <c r="AE85" s="984"/>
      <c r="AF85" s="984"/>
      <c r="AG85" s="984"/>
      <c r="AH85" s="984"/>
      <c r="AI85" s="984"/>
      <c r="AJ85" s="984"/>
      <c r="AK85" s="984"/>
      <c r="AL85" s="984"/>
      <c r="AM85" s="984"/>
      <c r="AN85" s="984"/>
      <c r="AO85" s="984"/>
      <c r="AP85" s="984"/>
      <c r="AQ85" s="984"/>
      <c r="AR85" s="984"/>
      <c r="AS85" s="984"/>
      <c r="AT85" s="984"/>
      <c r="AU85" s="984"/>
      <c r="AV85" s="984"/>
      <c r="AW85" s="984"/>
      <c r="AX85" s="984"/>
      <c r="AY85" s="984"/>
      <c r="AZ85" s="985"/>
      <c r="BA85" s="985"/>
      <c r="BB85" s="985"/>
      <c r="BC85" s="985"/>
      <c r="BD85" s="986"/>
      <c r="BE85" s="236"/>
      <c r="BF85" s="236"/>
      <c r="BG85" s="236"/>
      <c r="BH85" s="236"/>
      <c r="BI85" s="236"/>
      <c r="BJ85" s="236"/>
      <c r="BK85" s="236"/>
      <c r="BL85" s="236"/>
      <c r="BM85" s="236"/>
      <c r="BN85" s="236"/>
      <c r="BO85" s="236"/>
      <c r="BP85" s="236"/>
      <c r="BQ85" s="233">
        <v>79</v>
      </c>
      <c r="BR85" s="238"/>
      <c r="BS85" s="958"/>
      <c r="BT85" s="959"/>
      <c r="BU85" s="959"/>
      <c r="BV85" s="959"/>
      <c r="BW85" s="959"/>
      <c r="BX85" s="959"/>
      <c r="BY85" s="959"/>
      <c r="BZ85" s="959"/>
      <c r="CA85" s="959"/>
      <c r="CB85" s="959"/>
      <c r="CC85" s="959"/>
      <c r="CD85" s="959"/>
      <c r="CE85" s="959"/>
      <c r="CF85" s="959"/>
      <c r="CG85" s="968"/>
      <c r="CH85" s="969"/>
      <c r="CI85" s="970"/>
      <c r="CJ85" s="970"/>
      <c r="CK85" s="970"/>
      <c r="CL85" s="971"/>
      <c r="CM85" s="969"/>
      <c r="CN85" s="970"/>
      <c r="CO85" s="970"/>
      <c r="CP85" s="970"/>
      <c r="CQ85" s="971"/>
      <c r="CR85" s="969"/>
      <c r="CS85" s="970"/>
      <c r="CT85" s="970"/>
      <c r="CU85" s="970"/>
      <c r="CV85" s="971"/>
      <c r="CW85" s="969"/>
      <c r="CX85" s="970"/>
      <c r="CY85" s="970"/>
      <c r="CZ85" s="970"/>
      <c r="DA85" s="971"/>
      <c r="DB85" s="969"/>
      <c r="DC85" s="970"/>
      <c r="DD85" s="970"/>
      <c r="DE85" s="970"/>
      <c r="DF85" s="971"/>
      <c r="DG85" s="969"/>
      <c r="DH85" s="970"/>
      <c r="DI85" s="970"/>
      <c r="DJ85" s="970"/>
      <c r="DK85" s="971"/>
      <c r="DL85" s="969"/>
      <c r="DM85" s="970"/>
      <c r="DN85" s="970"/>
      <c r="DO85" s="970"/>
      <c r="DP85" s="971"/>
      <c r="DQ85" s="969"/>
      <c r="DR85" s="970"/>
      <c r="DS85" s="970"/>
      <c r="DT85" s="970"/>
      <c r="DU85" s="971"/>
      <c r="DV85" s="958"/>
      <c r="DW85" s="959"/>
      <c r="DX85" s="959"/>
      <c r="DY85" s="959"/>
      <c r="DZ85" s="960"/>
      <c r="EA85" s="224"/>
    </row>
    <row r="86" spans="1:131" ht="26.25" customHeight="1" x14ac:dyDescent="0.2">
      <c r="A86" s="233">
        <v>19</v>
      </c>
      <c r="B86" s="987"/>
      <c r="C86" s="988"/>
      <c r="D86" s="988"/>
      <c r="E86" s="988"/>
      <c r="F86" s="988"/>
      <c r="G86" s="988"/>
      <c r="H86" s="988"/>
      <c r="I86" s="988"/>
      <c r="J86" s="988"/>
      <c r="K86" s="988"/>
      <c r="L86" s="988"/>
      <c r="M86" s="988"/>
      <c r="N86" s="988"/>
      <c r="O86" s="988"/>
      <c r="P86" s="989"/>
      <c r="Q86" s="990"/>
      <c r="R86" s="984"/>
      <c r="S86" s="984"/>
      <c r="T86" s="984"/>
      <c r="U86" s="984"/>
      <c r="V86" s="984"/>
      <c r="W86" s="984"/>
      <c r="X86" s="984"/>
      <c r="Y86" s="984"/>
      <c r="Z86" s="984"/>
      <c r="AA86" s="984"/>
      <c r="AB86" s="984"/>
      <c r="AC86" s="984"/>
      <c r="AD86" s="984"/>
      <c r="AE86" s="984"/>
      <c r="AF86" s="984"/>
      <c r="AG86" s="984"/>
      <c r="AH86" s="984"/>
      <c r="AI86" s="984"/>
      <c r="AJ86" s="984"/>
      <c r="AK86" s="984"/>
      <c r="AL86" s="984"/>
      <c r="AM86" s="984"/>
      <c r="AN86" s="984"/>
      <c r="AO86" s="984"/>
      <c r="AP86" s="984"/>
      <c r="AQ86" s="984"/>
      <c r="AR86" s="984"/>
      <c r="AS86" s="984"/>
      <c r="AT86" s="984"/>
      <c r="AU86" s="984"/>
      <c r="AV86" s="984"/>
      <c r="AW86" s="984"/>
      <c r="AX86" s="984"/>
      <c r="AY86" s="984"/>
      <c r="AZ86" s="985"/>
      <c r="BA86" s="985"/>
      <c r="BB86" s="985"/>
      <c r="BC86" s="985"/>
      <c r="BD86" s="986"/>
      <c r="BE86" s="236"/>
      <c r="BF86" s="236"/>
      <c r="BG86" s="236"/>
      <c r="BH86" s="236"/>
      <c r="BI86" s="236"/>
      <c r="BJ86" s="236"/>
      <c r="BK86" s="236"/>
      <c r="BL86" s="236"/>
      <c r="BM86" s="236"/>
      <c r="BN86" s="236"/>
      <c r="BO86" s="236"/>
      <c r="BP86" s="236"/>
      <c r="BQ86" s="233">
        <v>80</v>
      </c>
      <c r="BR86" s="238"/>
      <c r="BS86" s="958"/>
      <c r="BT86" s="959"/>
      <c r="BU86" s="959"/>
      <c r="BV86" s="959"/>
      <c r="BW86" s="959"/>
      <c r="BX86" s="959"/>
      <c r="BY86" s="959"/>
      <c r="BZ86" s="959"/>
      <c r="CA86" s="959"/>
      <c r="CB86" s="959"/>
      <c r="CC86" s="959"/>
      <c r="CD86" s="959"/>
      <c r="CE86" s="959"/>
      <c r="CF86" s="959"/>
      <c r="CG86" s="968"/>
      <c r="CH86" s="969"/>
      <c r="CI86" s="970"/>
      <c r="CJ86" s="970"/>
      <c r="CK86" s="970"/>
      <c r="CL86" s="971"/>
      <c r="CM86" s="969"/>
      <c r="CN86" s="970"/>
      <c r="CO86" s="970"/>
      <c r="CP86" s="970"/>
      <c r="CQ86" s="971"/>
      <c r="CR86" s="969"/>
      <c r="CS86" s="970"/>
      <c r="CT86" s="970"/>
      <c r="CU86" s="970"/>
      <c r="CV86" s="971"/>
      <c r="CW86" s="969"/>
      <c r="CX86" s="970"/>
      <c r="CY86" s="970"/>
      <c r="CZ86" s="970"/>
      <c r="DA86" s="971"/>
      <c r="DB86" s="969"/>
      <c r="DC86" s="970"/>
      <c r="DD86" s="970"/>
      <c r="DE86" s="970"/>
      <c r="DF86" s="971"/>
      <c r="DG86" s="969"/>
      <c r="DH86" s="970"/>
      <c r="DI86" s="970"/>
      <c r="DJ86" s="970"/>
      <c r="DK86" s="971"/>
      <c r="DL86" s="969"/>
      <c r="DM86" s="970"/>
      <c r="DN86" s="970"/>
      <c r="DO86" s="970"/>
      <c r="DP86" s="971"/>
      <c r="DQ86" s="969"/>
      <c r="DR86" s="970"/>
      <c r="DS86" s="970"/>
      <c r="DT86" s="970"/>
      <c r="DU86" s="971"/>
      <c r="DV86" s="958"/>
      <c r="DW86" s="959"/>
      <c r="DX86" s="959"/>
      <c r="DY86" s="959"/>
      <c r="DZ86" s="960"/>
      <c r="EA86" s="224"/>
    </row>
    <row r="87" spans="1:131" ht="26.25" customHeight="1" x14ac:dyDescent="0.2">
      <c r="A87" s="239">
        <v>20</v>
      </c>
      <c r="B87" s="977"/>
      <c r="C87" s="978"/>
      <c r="D87" s="978"/>
      <c r="E87" s="978"/>
      <c r="F87" s="978"/>
      <c r="G87" s="978"/>
      <c r="H87" s="978"/>
      <c r="I87" s="978"/>
      <c r="J87" s="978"/>
      <c r="K87" s="978"/>
      <c r="L87" s="978"/>
      <c r="M87" s="978"/>
      <c r="N87" s="978"/>
      <c r="O87" s="978"/>
      <c r="P87" s="979"/>
      <c r="Q87" s="980"/>
      <c r="R87" s="981"/>
      <c r="S87" s="981"/>
      <c r="T87" s="981"/>
      <c r="U87" s="981"/>
      <c r="V87" s="981"/>
      <c r="W87" s="981"/>
      <c r="X87" s="981"/>
      <c r="Y87" s="981"/>
      <c r="Z87" s="981"/>
      <c r="AA87" s="981"/>
      <c r="AB87" s="981"/>
      <c r="AC87" s="981"/>
      <c r="AD87" s="981"/>
      <c r="AE87" s="981"/>
      <c r="AF87" s="981"/>
      <c r="AG87" s="981"/>
      <c r="AH87" s="981"/>
      <c r="AI87" s="981"/>
      <c r="AJ87" s="981"/>
      <c r="AK87" s="981"/>
      <c r="AL87" s="981"/>
      <c r="AM87" s="981"/>
      <c r="AN87" s="981"/>
      <c r="AO87" s="981"/>
      <c r="AP87" s="981"/>
      <c r="AQ87" s="981"/>
      <c r="AR87" s="981"/>
      <c r="AS87" s="981"/>
      <c r="AT87" s="981"/>
      <c r="AU87" s="981"/>
      <c r="AV87" s="981"/>
      <c r="AW87" s="981"/>
      <c r="AX87" s="981"/>
      <c r="AY87" s="981"/>
      <c r="AZ87" s="982"/>
      <c r="BA87" s="982"/>
      <c r="BB87" s="982"/>
      <c r="BC87" s="982"/>
      <c r="BD87" s="983"/>
      <c r="BE87" s="236"/>
      <c r="BF87" s="236"/>
      <c r="BG87" s="236"/>
      <c r="BH87" s="236"/>
      <c r="BI87" s="236"/>
      <c r="BJ87" s="236"/>
      <c r="BK87" s="236"/>
      <c r="BL87" s="236"/>
      <c r="BM87" s="236"/>
      <c r="BN87" s="236"/>
      <c r="BO87" s="236"/>
      <c r="BP87" s="236"/>
      <c r="BQ87" s="233">
        <v>81</v>
      </c>
      <c r="BR87" s="238"/>
      <c r="BS87" s="958"/>
      <c r="BT87" s="959"/>
      <c r="BU87" s="959"/>
      <c r="BV87" s="959"/>
      <c r="BW87" s="959"/>
      <c r="BX87" s="959"/>
      <c r="BY87" s="959"/>
      <c r="BZ87" s="959"/>
      <c r="CA87" s="959"/>
      <c r="CB87" s="959"/>
      <c r="CC87" s="959"/>
      <c r="CD87" s="959"/>
      <c r="CE87" s="959"/>
      <c r="CF87" s="959"/>
      <c r="CG87" s="968"/>
      <c r="CH87" s="969"/>
      <c r="CI87" s="970"/>
      <c r="CJ87" s="970"/>
      <c r="CK87" s="970"/>
      <c r="CL87" s="971"/>
      <c r="CM87" s="969"/>
      <c r="CN87" s="970"/>
      <c r="CO87" s="970"/>
      <c r="CP87" s="970"/>
      <c r="CQ87" s="971"/>
      <c r="CR87" s="969"/>
      <c r="CS87" s="970"/>
      <c r="CT87" s="970"/>
      <c r="CU87" s="970"/>
      <c r="CV87" s="971"/>
      <c r="CW87" s="969"/>
      <c r="CX87" s="970"/>
      <c r="CY87" s="970"/>
      <c r="CZ87" s="970"/>
      <c r="DA87" s="971"/>
      <c r="DB87" s="969"/>
      <c r="DC87" s="970"/>
      <c r="DD87" s="970"/>
      <c r="DE87" s="970"/>
      <c r="DF87" s="971"/>
      <c r="DG87" s="969"/>
      <c r="DH87" s="970"/>
      <c r="DI87" s="970"/>
      <c r="DJ87" s="970"/>
      <c r="DK87" s="971"/>
      <c r="DL87" s="969"/>
      <c r="DM87" s="970"/>
      <c r="DN87" s="970"/>
      <c r="DO87" s="970"/>
      <c r="DP87" s="971"/>
      <c r="DQ87" s="969"/>
      <c r="DR87" s="970"/>
      <c r="DS87" s="970"/>
      <c r="DT87" s="970"/>
      <c r="DU87" s="971"/>
      <c r="DV87" s="958"/>
      <c r="DW87" s="959"/>
      <c r="DX87" s="959"/>
      <c r="DY87" s="959"/>
      <c r="DZ87" s="960"/>
      <c r="EA87" s="224"/>
    </row>
    <row r="88" spans="1:131" ht="26.25" customHeight="1" thickBot="1" x14ac:dyDescent="0.25">
      <c r="A88" s="235" t="s">
        <v>375</v>
      </c>
      <c r="B88" s="950" t="s">
        <v>401</v>
      </c>
      <c r="C88" s="951"/>
      <c r="D88" s="951"/>
      <c r="E88" s="951"/>
      <c r="F88" s="951"/>
      <c r="G88" s="951"/>
      <c r="H88" s="951"/>
      <c r="I88" s="951"/>
      <c r="J88" s="951"/>
      <c r="K88" s="951"/>
      <c r="L88" s="951"/>
      <c r="M88" s="951"/>
      <c r="N88" s="951"/>
      <c r="O88" s="951"/>
      <c r="P88" s="961"/>
      <c r="Q88" s="975"/>
      <c r="R88" s="976"/>
      <c r="S88" s="976"/>
      <c r="T88" s="976"/>
      <c r="U88" s="976"/>
      <c r="V88" s="976"/>
      <c r="W88" s="976"/>
      <c r="X88" s="976"/>
      <c r="Y88" s="976"/>
      <c r="Z88" s="976"/>
      <c r="AA88" s="976"/>
      <c r="AB88" s="976"/>
      <c r="AC88" s="976"/>
      <c r="AD88" s="976"/>
      <c r="AE88" s="976"/>
      <c r="AF88" s="972"/>
      <c r="AG88" s="972"/>
      <c r="AH88" s="972"/>
      <c r="AI88" s="972"/>
      <c r="AJ88" s="972"/>
      <c r="AK88" s="976"/>
      <c r="AL88" s="976"/>
      <c r="AM88" s="976"/>
      <c r="AN88" s="976"/>
      <c r="AO88" s="976"/>
      <c r="AP88" s="972"/>
      <c r="AQ88" s="972"/>
      <c r="AR88" s="972"/>
      <c r="AS88" s="972"/>
      <c r="AT88" s="972"/>
      <c r="AU88" s="972"/>
      <c r="AV88" s="972"/>
      <c r="AW88" s="972"/>
      <c r="AX88" s="972"/>
      <c r="AY88" s="972"/>
      <c r="AZ88" s="973"/>
      <c r="BA88" s="973"/>
      <c r="BB88" s="973"/>
      <c r="BC88" s="973"/>
      <c r="BD88" s="974"/>
      <c r="BE88" s="236"/>
      <c r="BF88" s="236"/>
      <c r="BG88" s="236"/>
      <c r="BH88" s="236"/>
      <c r="BI88" s="236"/>
      <c r="BJ88" s="236"/>
      <c r="BK88" s="236"/>
      <c r="BL88" s="236"/>
      <c r="BM88" s="236"/>
      <c r="BN88" s="236"/>
      <c r="BO88" s="236"/>
      <c r="BP88" s="236"/>
      <c r="BQ88" s="233">
        <v>82</v>
      </c>
      <c r="BR88" s="238"/>
      <c r="BS88" s="958"/>
      <c r="BT88" s="959"/>
      <c r="BU88" s="959"/>
      <c r="BV88" s="959"/>
      <c r="BW88" s="959"/>
      <c r="BX88" s="959"/>
      <c r="BY88" s="959"/>
      <c r="BZ88" s="959"/>
      <c r="CA88" s="959"/>
      <c r="CB88" s="959"/>
      <c r="CC88" s="959"/>
      <c r="CD88" s="959"/>
      <c r="CE88" s="959"/>
      <c r="CF88" s="959"/>
      <c r="CG88" s="968"/>
      <c r="CH88" s="969"/>
      <c r="CI88" s="970"/>
      <c r="CJ88" s="970"/>
      <c r="CK88" s="970"/>
      <c r="CL88" s="971"/>
      <c r="CM88" s="969"/>
      <c r="CN88" s="970"/>
      <c r="CO88" s="970"/>
      <c r="CP88" s="970"/>
      <c r="CQ88" s="971"/>
      <c r="CR88" s="969"/>
      <c r="CS88" s="970"/>
      <c r="CT88" s="970"/>
      <c r="CU88" s="970"/>
      <c r="CV88" s="971"/>
      <c r="CW88" s="969"/>
      <c r="CX88" s="970"/>
      <c r="CY88" s="970"/>
      <c r="CZ88" s="970"/>
      <c r="DA88" s="971"/>
      <c r="DB88" s="969"/>
      <c r="DC88" s="970"/>
      <c r="DD88" s="970"/>
      <c r="DE88" s="970"/>
      <c r="DF88" s="971"/>
      <c r="DG88" s="969"/>
      <c r="DH88" s="970"/>
      <c r="DI88" s="970"/>
      <c r="DJ88" s="970"/>
      <c r="DK88" s="971"/>
      <c r="DL88" s="969"/>
      <c r="DM88" s="970"/>
      <c r="DN88" s="970"/>
      <c r="DO88" s="970"/>
      <c r="DP88" s="971"/>
      <c r="DQ88" s="969"/>
      <c r="DR88" s="970"/>
      <c r="DS88" s="970"/>
      <c r="DT88" s="970"/>
      <c r="DU88" s="971"/>
      <c r="DV88" s="958"/>
      <c r="DW88" s="959"/>
      <c r="DX88" s="959"/>
      <c r="DY88" s="959"/>
      <c r="DZ88" s="960"/>
      <c r="EA88" s="224"/>
    </row>
    <row r="89" spans="1:131" ht="26.25" hidden="1" customHeight="1" x14ac:dyDescent="0.2">
      <c r="A89" s="240"/>
      <c r="B89" s="241"/>
      <c r="C89" s="241"/>
      <c r="D89" s="241"/>
      <c r="E89" s="241"/>
      <c r="F89" s="241"/>
      <c r="G89" s="241"/>
      <c r="H89" s="241"/>
      <c r="I89" s="241"/>
      <c r="J89" s="241"/>
      <c r="K89" s="241"/>
      <c r="L89" s="241"/>
      <c r="M89" s="241"/>
      <c r="N89" s="241"/>
      <c r="O89" s="241"/>
      <c r="P89" s="241"/>
      <c r="Q89" s="242"/>
      <c r="R89" s="242"/>
      <c r="S89" s="242"/>
      <c r="T89" s="242"/>
      <c r="U89" s="242"/>
      <c r="V89" s="242"/>
      <c r="W89" s="242"/>
      <c r="X89" s="242"/>
      <c r="Y89" s="242"/>
      <c r="Z89" s="242"/>
      <c r="AA89" s="242"/>
      <c r="AB89" s="242"/>
      <c r="AC89" s="242"/>
      <c r="AD89" s="242"/>
      <c r="AE89" s="242"/>
      <c r="AF89" s="242"/>
      <c r="AG89" s="242"/>
      <c r="AH89" s="242"/>
      <c r="AI89" s="242"/>
      <c r="AJ89" s="242"/>
      <c r="AK89" s="242"/>
      <c r="AL89" s="242"/>
      <c r="AM89" s="242"/>
      <c r="AN89" s="242"/>
      <c r="AO89" s="242"/>
      <c r="AP89" s="242"/>
      <c r="AQ89" s="242"/>
      <c r="AR89" s="242"/>
      <c r="AS89" s="242"/>
      <c r="AT89" s="242"/>
      <c r="AU89" s="242"/>
      <c r="AV89" s="242"/>
      <c r="AW89" s="242"/>
      <c r="AX89" s="242"/>
      <c r="AY89" s="242"/>
      <c r="AZ89" s="243"/>
      <c r="BA89" s="243"/>
      <c r="BB89" s="243"/>
      <c r="BC89" s="243"/>
      <c r="BD89" s="243"/>
      <c r="BE89" s="236"/>
      <c r="BF89" s="236"/>
      <c r="BG89" s="236"/>
      <c r="BH89" s="236"/>
      <c r="BI89" s="236"/>
      <c r="BJ89" s="236"/>
      <c r="BK89" s="236"/>
      <c r="BL89" s="236"/>
      <c r="BM89" s="236"/>
      <c r="BN89" s="236"/>
      <c r="BO89" s="236"/>
      <c r="BP89" s="236"/>
      <c r="BQ89" s="233">
        <v>83</v>
      </c>
      <c r="BR89" s="238"/>
      <c r="BS89" s="958"/>
      <c r="BT89" s="959"/>
      <c r="BU89" s="959"/>
      <c r="BV89" s="959"/>
      <c r="BW89" s="959"/>
      <c r="BX89" s="959"/>
      <c r="BY89" s="959"/>
      <c r="BZ89" s="959"/>
      <c r="CA89" s="959"/>
      <c r="CB89" s="959"/>
      <c r="CC89" s="959"/>
      <c r="CD89" s="959"/>
      <c r="CE89" s="959"/>
      <c r="CF89" s="959"/>
      <c r="CG89" s="968"/>
      <c r="CH89" s="969"/>
      <c r="CI89" s="970"/>
      <c r="CJ89" s="970"/>
      <c r="CK89" s="970"/>
      <c r="CL89" s="971"/>
      <c r="CM89" s="969"/>
      <c r="CN89" s="970"/>
      <c r="CO89" s="970"/>
      <c r="CP89" s="970"/>
      <c r="CQ89" s="971"/>
      <c r="CR89" s="969"/>
      <c r="CS89" s="970"/>
      <c r="CT89" s="970"/>
      <c r="CU89" s="970"/>
      <c r="CV89" s="971"/>
      <c r="CW89" s="969"/>
      <c r="CX89" s="970"/>
      <c r="CY89" s="970"/>
      <c r="CZ89" s="970"/>
      <c r="DA89" s="971"/>
      <c r="DB89" s="969"/>
      <c r="DC89" s="970"/>
      <c r="DD89" s="970"/>
      <c r="DE89" s="970"/>
      <c r="DF89" s="971"/>
      <c r="DG89" s="969"/>
      <c r="DH89" s="970"/>
      <c r="DI89" s="970"/>
      <c r="DJ89" s="970"/>
      <c r="DK89" s="971"/>
      <c r="DL89" s="969"/>
      <c r="DM89" s="970"/>
      <c r="DN89" s="970"/>
      <c r="DO89" s="970"/>
      <c r="DP89" s="971"/>
      <c r="DQ89" s="969"/>
      <c r="DR89" s="970"/>
      <c r="DS89" s="970"/>
      <c r="DT89" s="970"/>
      <c r="DU89" s="971"/>
      <c r="DV89" s="958"/>
      <c r="DW89" s="959"/>
      <c r="DX89" s="959"/>
      <c r="DY89" s="959"/>
      <c r="DZ89" s="960"/>
      <c r="EA89" s="224"/>
    </row>
    <row r="90" spans="1:131" ht="26.25" hidden="1" customHeight="1" x14ac:dyDescent="0.2">
      <c r="A90" s="240"/>
      <c r="B90" s="241"/>
      <c r="C90" s="241"/>
      <c r="D90" s="241"/>
      <c r="E90" s="241"/>
      <c r="F90" s="241"/>
      <c r="G90" s="241"/>
      <c r="H90" s="241"/>
      <c r="I90" s="241"/>
      <c r="J90" s="241"/>
      <c r="K90" s="241"/>
      <c r="L90" s="241"/>
      <c r="M90" s="241"/>
      <c r="N90" s="241"/>
      <c r="O90" s="241"/>
      <c r="P90" s="241"/>
      <c r="Q90" s="242"/>
      <c r="R90" s="242"/>
      <c r="S90" s="242"/>
      <c r="T90" s="242"/>
      <c r="U90" s="242"/>
      <c r="V90" s="242"/>
      <c r="W90" s="242"/>
      <c r="X90" s="242"/>
      <c r="Y90" s="242"/>
      <c r="Z90" s="242"/>
      <c r="AA90" s="242"/>
      <c r="AB90" s="242"/>
      <c r="AC90" s="242"/>
      <c r="AD90" s="242"/>
      <c r="AE90" s="242"/>
      <c r="AF90" s="242"/>
      <c r="AG90" s="242"/>
      <c r="AH90" s="242"/>
      <c r="AI90" s="242"/>
      <c r="AJ90" s="242"/>
      <c r="AK90" s="242"/>
      <c r="AL90" s="242"/>
      <c r="AM90" s="242"/>
      <c r="AN90" s="242"/>
      <c r="AO90" s="242"/>
      <c r="AP90" s="242"/>
      <c r="AQ90" s="242"/>
      <c r="AR90" s="242"/>
      <c r="AS90" s="242"/>
      <c r="AT90" s="242"/>
      <c r="AU90" s="242"/>
      <c r="AV90" s="242"/>
      <c r="AW90" s="242"/>
      <c r="AX90" s="242"/>
      <c r="AY90" s="242"/>
      <c r="AZ90" s="243"/>
      <c r="BA90" s="243"/>
      <c r="BB90" s="243"/>
      <c r="BC90" s="243"/>
      <c r="BD90" s="243"/>
      <c r="BE90" s="236"/>
      <c r="BF90" s="236"/>
      <c r="BG90" s="236"/>
      <c r="BH90" s="236"/>
      <c r="BI90" s="236"/>
      <c r="BJ90" s="236"/>
      <c r="BK90" s="236"/>
      <c r="BL90" s="236"/>
      <c r="BM90" s="236"/>
      <c r="BN90" s="236"/>
      <c r="BO90" s="236"/>
      <c r="BP90" s="236"/>
      <c r="BQ90" s="233">
        <v>84</v>
      </c>
      <c r="BR90" s="238"/>
      <c r="BS90" s="958"/>
      <c r="BT90" s="959"/>
      <c r="BU90" s="959"/>
      <c r="BV90" s="959"/>
      <c r="BW90" s="959"/>
      <c r="BX90" s="959"/>
      <c r="BY90" s="959"/>
      <c r="BZ90" s="959"/>
      <c r="CA90" s="959"/>
      <c r="CB90" s="959"/>
      <c r="CC90" s="959"/>
      <c r="CD90" s="959"/>
      <c r="CE90" s="959"/>
      <c r="CF90" s="959"/>
      <c r="CG90" s="968"/>
      <c r="CH90" s="969"/>
      <c r="CI90" s="970"/>
      <c r="CJ90" s="970"/>
      <c r="CK90" s="970"/>
      <c r="CL90" s="971"/>
      <c r="CM90" s="969"/>
      <c r="CN90" s="970"/>
      <c r="CO90" s="970"/>
      <c r="CP90" s="970"/>
      <c r="CQ90" s="971"/>
      <c r="CR90" s="969"/>
      <c r="CS90" s="970"/>
      <c r="CT90" s="970"/>
      <c r="CU90" s="970"/>
      <c r="CV90" s="971"/>
      <c r="CW90" s="969"/>
      <c r="CX90" s="970"/>
      <c r="CY90" s="970"/>
      <c r="CZ90" s="970"/>
      <c r="DA90" s="971"/>
      <c r="DB90" s="969"/>
      <c r="DC90" s="970"/>
      <c r="DD90" s="970"/>
      <c r="DE90" s="970"/>
      <c r="DF90" s="971"/>
      <c r="DG90" s="969"/>
      <c r="DH90" s="970"/>
      <c r="DI90" s="970"/>
      <c r="DJ90" s="970"/>
      <c r="DK90" s="971"/>
      <c r="DL90" s="969"/>
      <c r="DM90" s="970"/>
      <c r="DN90" s="970"/>
      <c r="DO90" s="970"/>
      <c r="DP90" s="971"/>
      <c r="DQ90" s="969"/>
      <c r="DR90" s="970"/>
      <c r="DS90" s="970"/>
      <c r="DT90" s="970"/>
      <c r="DU90" s="971"/>
      <c r="DV90" s="958"/>
      <c r="DW90" s="959"/>
      <c r="DX90" s="959"/>
      <c r="DY90" s="959"/>
      <c r="DZ90" s="960"/>
      <c r="EA90" s="224"/>
    </row>
    <row r="91" spans="1:131" ht="26.25" hidden="1" customHeight="1" x14ac:dyDescent="0.2">
      <c r="A91" s="240"/>
      <c r="B91" s="241"/>
      <c r="C91" s="241"/>
      <c r="D91" s="241"/>
      <c r="E91" s="241"/>
      <c r="F91" s="241"/>
      <c r="G91" s="241"/>
      <c r="H91" s="241"/>
      <c r="I91" s="241"/>
      <c r="J91" s="241"/>
      <c r="K91" s="241"/>
      <c r="L91" s="241"/>
      <c r="M91" s="241"/>
      <c r="N91" s="241"/>
      <c r="O91" s="241"/>
      <c r="P91" s="241"/>
      <c r="Q91" s="242"/>
      <c r="R91" s="242"/>
      <c r="S91" s="242"/>
      <c r="T91" s="242"/>
      <c r="U91" s="242"/>
      <c r="V91" s="242"/>
      <c r="W91" s="242"/>
      <c r="X91" s="242"/>
      <c r="Y91" s="242"/>
      <c r="Z91" s="242"/>
      <c r="AA91" s="242"/>
      <c r="AB91" s="242"/>
      <c r="AC91" s="242"/>
      <c r="AD91" s="242"/>
      <c r="AE91" s="242"/>
      <c r="AF91" s="242"/>
      <c r="AG91" s="242"/>
      <c r="AH91" s="242"/>
      <c r="AI91" s="242"/>
      <c r="AJ91" s="242"/>
      <c r="AK91" s="242"/>
      <c r="AL91" s="242"/>
      <c r="AM91" s="242"/>
      <c r="AN91" s="242"/>
      <c r="AO91" s="242"/>
      <c r="AP91" s="242"/>
      <c r="AQ91" s="242"/>
      <c r="AR91" s="242"/>
      <c r="AS91" s="242"/>
      <c r="AT91" s="242"/>
      <c r="AU91" s="242"/>
      <c r="AV91" s="242"/>
      <c r="AW91" s="242"/>
      <c r="AX91" s="242"/>
      <c r="AY91" s="242"/>
      <c r="AZ91" s="243"/>
      <c r="BA91" s="243"/>
      <c r="BB91" s="243"/>
      <c r="BC91" s="243"/>
      <c r="BD91" s="243"/>
      <c r="BE91" s="236"/>
      <c r="BF91" s="236"/>
      <c r="BG91" s="236"/>
      <c r="BH91" s="236"/>
      <c r="BI91" s="236"/>
      <c r="BJ91" s="236"/>
      <c r="BK91" s="236"/>
      <c r="BL91" s="236"/>
      <c r="BM91" s="236"/>
      <c r="BN91" s="236"/>
      <c r="BO91" s="236"/>
      <c r="BP91" s="236"/>
      <c r="BQ91" s="233">
        <v>85</v>
      </c>
      <c r="BR91" s="238"/>
      <c r="BS91" s="958"/>
      <c r="BT91" s="959"/>
      <c r="BU91" s="959"/>
      <c r="BV91" s="959"/>
      <c r="BW91" s="959"/>
      <c r="BX91" s="959"/>
      <c r="BY91" s="959"/>
      <c r="BZ91" s="959"/>
      <c r="CA91" s="959"/>
      <c r="CB91" s="959"/>
      <c r="CC91" s="959"/>
      <c r="CD91" s="959"/>
      <c r="CE91" s="959"/>
      <c r="CF91" s="959"/>
      <c r="CG91" s="968"/>
      <c r="CH91" s="969"/>
      <c r="CI91" s="970"/>
      <c r="CJ91" s="970"/>
      <c r="CK91" s="970"/>
      <c r="CL91" s="971"/>
      <c r="CM91" s="969"/>
      <c r="CN91" s="970"/>
      <c r="CO91" s="970"/>
      <c r="CP91" s="970"/>
      <c r="CQ91" s="971"/>
      <c r="CR91" s="969"/>
      <c r="CS91" s="970"/>
      <c r="CT91" s="970"/>
      <c r="CU91" s="970"/>
      <c r="CV91" s="971"/>
      <c r="CW91" s="969"/>
      <c r="CX91" s="970"/>
      <c r="CY91" s="970"/>
      <c r="CZ91" s="970"/>
      <c r="DA91" s="971"/>
      <c r="DB91" s="969"/>
      <c r="DC91" s="970"/>
      <c r="DD91" s="970"/>
      <c r="DE91" s="970"/>
      <c r="DF91" s="971"/>
      <c r="DG91" s="969"/>
      <c r="DH91" s="970"/>
      <c r="DI91" s="970"/>
      <c r="DJ91" s="970"/>
      <c r="DK91" s="971"/>
      <c r="DL91" s="969"/>
      <c r="DM91" s="970"/>
      <c r="DN91" s="970"/>
      <c r="DO91" s="970"/>
      <c r="DP91" s="971"/>
      <c r="DQ91" s="969"/>
      <c r="DR91" s="970"/>
      <c r="DS91" s="970"/>
      <c r="DT91" s="970"/>
      <c r="DU91" s="971"/>
      <c r="DV91" s="958"/>
      <c r="DW91" s="959"/>
      <c r="DX91" s="959"/>
      <c r="DY91" s="959"/>
      <c r="DZ91" s="960"/>
      <c r="EA91" s="224"/>
    </row>
    <row r="92" spans="1:131" ht="26.25" hidden="1" customHeight="1" x14ac:dyDescent="0.2">
      <c r="A92" s="240"/>
      <c r="B92" s="241"/>
      <c r="C92" s="241"/>
      <c r="D92" s="241"/>
      <c r="E92" s="241"/>
      <c r="F92" s="241"/>
      <c r="G92" s="241"/>
      <c r="H92" s="241"/>
      <c r="I92" s="241"/>
      <c r="J92" s="241"/>
      <c r="K92" s="241"/>
      <c r="L92" s="241"/>
      <c r="M92" s="241"/>
      <c r="N92" s="241"/>
      <c r="O92" s="241"/>
      <c r="P92" s="241"/>
      <c r="Q92" s="242"/>
      <c r="R92" s="242"/>
      <c r="S92" s="242"/>
      <c r="T92" s="242"/>
      <c r="U92" s="242"/>
      <c r="V92" s="242"/>
      <c r="W92" s="242"/>
      <c r="X92" s="242"/>
      <c r="Y92" s="242"/>
      <c r="Z92" s="242"/>
      <c r="AA92" s="242"/>
      <c r="AB92" s="242"/>
      <c r="AC92" s="242"/>
      <c r="AD92" s="242"/>
      <c r="AE92" s="242"/>
      <c r="AF92" s="242"/>
      <c r="AG92" s="242"/>
      <c r="AH92" s="242"/>
      <c r="AI92" s="242"/>
      <c r="AJ92" s="242"/>
      <c r="AK92" s="242"/>
      <c r="AL92" s="242"/>
      <c r="AM92" s="242"/>
      <c r="AN92" s="242"/>
      <c r="AO92" s="242"/>
      <c r="AP92" s="242"/>
      <c r="AQ92" s="242"/>
      <c r="AR92" s="242"/>
      <c r="AS92" s="242"/>
      <c r="AT92" s="242"/>
      <c r="AU92" s="242"/>
      <c r="AV92" s="242"/>
      <c r="AW92" s="242"/>
      <c r="AX92" s="242"/>
      <c r="AY92" s="242"/>
      <c r="AZ92" s="243"/>
      <c r="BA92" s="243"/>
      <c r="BB92" s="243"/>
      <c r="BC92" s="243"/>
      <c r="BD92" s="243"/>
      <c r="BE92" s="236"/>
      <c r="BF92" s="236"/>
      <c r="BG92" s="236"/>
      <c r="BH92" s="236"/>
      <c r="BI92" s="236"/>
      <c r="BJ92" s="236"/>
      <c r="BK92" s="236"/>
      <c r="BL92" s="236"/>
      <c r="BM92" s="236"/>
      <c r="BN92" s="236"/>
      <c r="BO92" s="236"/>
      <c r="BP92" s="236"/>
      <c r="BQ92" s="233">
        <v>86</v>
      </c>
      <c r="BR92" s="238"/>
      <c r="BS92" s="958"/>
      <c r="BT92" s="959"/>
      <c r="BU92" s="959"/>
      <c r="BV92" s="959"/>
      <c r="BW92" s="959"/>
      <c r="BX92" s="959"/>
      <c r="BY92" s="959"/>
      <c r="BZ92" s="959"/>
      <c r="CA92" s="959"/>
      <c r="CB92" s="959"/>
      <c r="CC92" s="959"/>
      <c r="CD92" s="959"/>
      <c r="CE92" s="959"/>
      <c r="CF92" s="959"/>
      <c r="CG92" s="968"/>
      <c r="CH92" s="969"/>
      <c r="CI92" s="970"/>
      <c r="CJ92" s="970"/>
      <c r="CK92" s="970"/>
      <c r="CL92" s="971"/>
      <c r="CM92" s="969"/>
      <c r="CN92" s="970"/>
      <c r="CO92" s="970"/>
      <c r="CP92" s="970"/>
      <c r="CQ92" s="971"/>
      <c r="CR92" s="969"/>
      <c r="CS92" s="970"/>
      <c r="CT92" s="970"/>
      <c r="CU92" s="970"/>
      <c r="CV92" s="971"/>
      <c r="CW92" s="969"/>
      <c r="CX92" s="970"/>
      <c r="CY92" s="970"/>
      <c r="CZ92" s="970"/>
      <c r="DA92" s="971"/>
      <c r="DB92" s="969"/>
      <c r="DC92" s="970"/>
      <c r="DD92" s="970"/>
      <c r="DE92" s="970"/>
      <c r="DF92" s="971"/>
      <c r="DG92" s="969"/>
      <c r="DH92" s="970"/>
      <c r="DI92" s="970"/>
      <c r="DJ92" s="970"/>
      <c r="DK92" s="971"/>
      <c r="DL92" s="969"/>
      <c r="DM92" s="970"/>
      <c r="DN92" s="970"/>
      <c r="DO92" s="970"/>
      <c r="DP92" s="971"/>
      <c r="DQ92" s="969"/>
      <c r="DR92" s="970"/>
      <c r="DS92" s="970"/>
      <c r="DT92" s="970"/>
      <c r="DU92" s="971"/>
      <c r="DV92" s="958"/>
      <c r="DW92" s="959"/>
      <c r="DX92" s="959"/>
      <c r="DY92" s="959"/>
      <c r="DZ92" s="960"/>
      <c r="EA92" s="224"/>
    </row>
    <row r="93" spans="1:131" ht="26.25" hidden="1" customHeight="1" x14ac:dyDescent="0.2">
      <c r="A93" s="240"/>
      <c r="B93" s="241"/>
      <c r="C93" s="241"/>
      <c r="D93" s="241"/>
      <c r="E93" s="241"/>
      <c r="F93" s="241"/>
      <c r="G93" s="241"/>
      <c r="H93" s="241"/>
      <c r="I93" s="241"/>
      <c r="J93" s="241"/>
      <c r="K93" s="241"/>
      <c r="L93" s="241"/>
      <c r="M93" s="241"/>
      <c r="N93" s="241"/>
      <c r="O93" s="241"/>
      <c r="P93" s="241"/>
      <c r="Q93" s="242"/>
      <c r="R93" s="242"/>
      <c r="S93" s="242"/>
      <c r="T93" s="242"/>
      <c r="U93" s="242"/>
      <c r="V93" s="242"/>
      <c r="W93" s="242"/>
      <c r="X93" s="242"/>
      <c r="Y93" s="242"/>
      <c r="Z93" s="242"/>
      <c r="AA93" s="242"/>
      <c r="AB93" s="242"/>
      <c r="AC93" s="242"/>
      <c r="AD93" s="242"/>
      <c r="AE93" s="242"/>
      <c r="AF93" s="242"/>
      <c r="AG93" s="242"/>
      <c r="AH93" s="242"/>
      <c r="AI93" s="242"/>
      <c r="AJ93" s="242"/>
      <c r="AK93" s="242"/>
      <c r="AL93" s="242"/>
      <c r="AM93" s="242"/>
      <c r="AN93" s="242"/>
      <c r="AO93" s="242"/>
      <c r="AP93" s="242"/>
      <c r="AQ93" s="242"/>
      <c r="AR93" s="242"/>
      <c r="AS93" s="242"/>
      <c r="AT93" s="242"/>
      <c r="AU93" s="242"/>
      <c r="AV93" s="242"/>
      <c r="AW93" s="242"/>
      <c r="AX93" s="242"/>
      <c r="AY93" s="242"/>
      <c r="AZ93" s="243"/>
      <c r="BA93" s="243"/>
      <c r="BB93" s="243"/>
      <c r="BC93" s="243"/>
      <c r="BD93" s="243"/>
      <c r="BE93" s="236"/>
      <c r="BF93" s="236"/>
      <c r="BG93" s="236"/>
      <c r="BH93" s="236"/>
      <c r="BI93" s="236"/>
      <c r="BJ93" s="236"/>
      <c r="BK93" s="236"/>
      <c r="BL93" s="236"/>
      <c r="BM93" s="236"/>
      <c r="BN93" s="236"/>
      <c r="BO93" s="236"/>
      <c r="BP93" s="236"/>
      <c r="BQ93" s="233">
        <v>87</v>
      </c>
      <c r="BR93" s="238"/>
      <c r="BS93" s="958"/>
      <c r="BT93" s="959"/>
      <c r="BU93" s="959"/>
      <c r="BV93" s="959"/>
      <c r="BW93" s="959"/>
      <c r="BX93" s="959"/>
      <c r="BY93" s="959"/>
      <c r="BZ93" s="959"/>
      <c r="CA93" s="959"/>
      <c r="CB93" s="959"/>
      <c r="CC93" s="959"/>
      <c r="CD93" s="959"/>
      <c r="CE93" s="959"/>
      <c r="CF93" s="959"/>
      <c r="CG93" s="968"/>
      <c r="CH93" s="969"/>
      <c r="CI93" s="970"/>
      <c r="CJ93" s="970"/>
      <c r="CK93" s="970"/>
      <c r="CL93" s="971"/>
      <c r="CM93" s="969"/>
      <c r="CN93" s="970"/>
      <c r="CO93" s="970"/>
      <c r="CP93" s="970"/>
      <c r="CQ93" s="971"/>
      <c r="CR93" s="969"/>
      <c r="CS93" s="970"/>
      <c r="CT93" s="970"/>
      <c r="CU93" s="970"/>
      <c r="CV93" s="971"/>
      <c r="CW93" s="969"/>
      <c r="CX93" s="970"/>
      <c r="CY93" s="970"/>
      <c r="CZ93" s="970"/>
      <c r="DA93" s="971"/>
      <c r="DB93" s="969"/>
      <c r="DC93" s="970"/>
      <c r="DD93" s="970"/>
      <c r="DE93" s="970"/>
      <c r="DF93" s="971"/>
      <c r="DG93" s="969"/>
      <c r="DH93" s="970"/>
      <c r="DI93" s="970"/>
      <c r="DJ93" s="970"/>
      <c r="DK93" s="971"/>
      <c r="DL93" s="969"/>
      <c r="DM93" s="970"/>
      <c r="DN93" s="970"/>
      <c r="DO93" s="970"/>
      <c r="DP93" s="971"/>
      <c r="DQ93" s="969"/>
      <c r="DR93" s="970"/>
      <c r="DS93" s="970"/>
      <c r="DT93" s="970"/>
      <c r="DU93" s="971"/>
      <c r="DV93" s="958"/>
      <c r="DW93" s="959"/>
      <c r="DX93" s="959"/>
      <c r="DY93" s="959"/>
      <c r="DZ93" s="960"/>
      <c r="EA93" s="224"/>
    </row>
    <row r="94" spans="1:131" ht="26.25" hidden="1" customHeight="1" x14ac:dyDescent="0.2">
      <c r="A94" s="240"/>
      <c r="B94" s="241"/>
      <c r="C94" s="241"/>
      <c r="D94" s="241"/>
      <c r="E94" s="241"/>
      <c r="F94" s="241"/>
      <c r="G94" s="241"/>
      <c r="H94" s="241"/>
      <c r="I94" s="241"/>
      <c r="J94" s="241"/>
      <c r="K94" s="241"/>
      <c r="L94" s="241"/>
      <c r="M94" s="241"/>
      <c r="N94" s="241"/>
      <c r="O94" s="241"/>
      <c r="P94" s="241"/>
      <c r="Q94" s="242"/>
      <c r="R94" s="242"/>
      <c r="S94" s="242"/>
      <c r="T94" s="242"/>
      <c r="U94" s="242"/>
      <c r="V94" s="242"/>
      <c r="W94" s="242"/>
      <c r="X94" s="242"/>
      <c r="Y94" s="242"/>
      <c r="Z94" s="242"/>
      <c r="AA94" s="242"/>
      <c r="AB94" s="242"/>
      <c r="AC94" s="242"/>
      <c r="AD94" s="242"/>
      <c r="AE94" s="242"/>
      <c r="AF94" s="242"/>
      <c r="AG94" s="242"/>
      <c r="AH94" s="242"/>
      <c r="AI94" s="242"/>
      <c r="AJ94" s="242"/>
      <c r="AK94" s="242"/>
      <c r="AL94" s="242"/>
      <c r="AM94" s="242"/>
      <c r="AN94" s="242"/>
      <c r="AO94" s="242"/>
      <c r="AP94" s="242"/>
      <c r="AQ94" s="242"/>
      <c r="AR94" s="242"/>
      <c r="AS94" s="242"/>
      <c r="AT94" s="242"/>
      <c r="AU94" s="242"/>
      <c r="AV94" s="242"/>
      <c r="AW94" s="242"/>
      <c r="AX94" s="242"/>
      <c r="AY94" s="242"/>
      <c r="AZ94" s="243"/>
      <c r="BA94" s="243"/>
      <c r="BB94" s="243"/>
      <c r="BC94" s="243"/>
      <c r="BD94" s="243"/>
      <c r="BE94" s="236"/>
      <c r="BF94" s="236"/>
      <c r="BG94" s="236"/>
      <c r="BH94" s="236"/>
      <c r="BI94" s="236"/>
      <c r="BJ94" s="236"/>
      <c r="BK94" s="236"/>
      <c r="BL94" s="236"/>
      <c r="BM94" s="236"/>
      <c r="BN94" s="236"/>
      <c r="BO94" s="236"/>
      <c r="BP94" s="236"/>
      <c r="BQ94" s="233">
        <v>88</v>
      </c>
      <c r="BR94" s="238"/>
      <c r="BS94" s="958"/>
      <c r="BT94" s="959"/>
      <c r="BU94" s="959"/>
      <c r="BV94" s="959"/>
      <c r="BW94" s="959"/>
      <c r="BX94" s="959"/>
      <c r="BY94" s="959"/>
      <c r="BZ94" s="959"/>
      <c r="CA94" s="959"/>
      <c r="CB94" s="959"/>
      <c r="CC94" s="959"/>
      <c r="CD94" s="959"/>
      <c r="CE94" s="959"/>
      <c r="CF94" s="959"/>
      <c r="CG94" s="968"/>
      <c r="CH94" s="969"/>
      <c r="CI94" s="970"/>
      <c r="CJ94" s="970"/>
      <c r="CK94" s="970"/>
      <c r="CL94" s="971"/>
      <c r="CM94" s="969"/>
      <c r="CN94" s="970"/>
      <c r="CO94" s="970"/>
      <c r="CP94" s="970"/>
      <c r="CQ94" s="971"/>
      <c r="CR94" s="969"/>
      <c r="CS94" s="970"/>
      <c r="CT94" s="970"/>
      <c r="CU94" s="970"/>
      <c r="CV94" s="971"/>
      <c r="CW94" s="969"/>
      <c r="CX94" s="970"/>
      <c r="CY94" s="970"/>
      <c r="CZ94" s="970"/>
      <c r="DA94" s="971"/>
      <c r="DB94" s="969"/>
      <c r="DC94" s="970"/>
      <c r="DD94" s="970"/>
      <c r="DE94" s="970"/>
      <c r="DF94" s="971"/>
      <c r="DG94" s="969"/>
      <c r="DH94" s="970"/>
      <c r="DI94" s="970"/>
      <c r="DJ94" s="970"/>
      <c r="DK94" s="971"/>
      <c r="DL94" s="969"/>
      <c r="DM94" s="970"/>
      <c r="DN94" s="970"/>
      <c r="DO94" s="970"/>
      <c r="DP94" s="971"/>
      <c r="DQ94" s="969"/>
      <c r="DR94" s="970"/>
      <c r="DS94" s="970"/>
      <c r="DT94" s="970"/>
      <c r="DU94" s="971"/>
      <c r="DV94" s="958"/>
      <c r="DW94" s="959"/>
      <c r="DX94" s="959"/>
      <c r="DY94" s="959"/>
      <c r="DZ94" s="960"/>
      <c r="EA94" s="224"/>
    </row>
    <row r="95" spans="1:131" ht="26.25" hidden="1" customHeight="1" x14ac:dyDescent="0.2">
      <c r="A95" s="240"/>
      <c r="B95" s="241"/>
      <c r="C95" s="241"/>
      <c r="D95" s="241"/>
      <c r="E95" s="241"/>
      <c r="F95" s="241"/>
      <c r="G95" s="241"/>
      <c r="H95" s="241"/>
      <c r="I95" s="241"/>
      <c r="J95" s="241"/>
      <c r="K95" s="241"/>
      <c r="L95" s="241"/>
      <c r="M95" s="241"/>
      <c r="N95" s="241"/>
      <c r="O95" s="241"/>
      <c r="P95" s="241"/>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3"/>
      <c r="BA95" s="243"/>
      <c r="BB95" s="243"/>
      <c r="BC95" s="243"/>
      <c r="BD95" s="243"/>
      <c r="BE95" s="236"/>
      <c r="BF95" s="236"/>
      <c r="BG95" s="236"/>
      <c r="BH95" s="236"/>
      <c r="BI95" s="236"/>
      <c r="BJ95" s="236"/>
      <c r="BK95" s="236"/>
      <c r="BL95" s="236"/>
      <c r="BM95" s="236"/>
      <c r="BN95" s="236"/>
      <c r="BO95" s="236"/>
      <c r="BP95" s="236"/>
      <c r="BQ95" s="233">
        <v>89</v>
      </c>
      <c r="BR95" s="238"/>
      <c r="BS95" s="958"/>
      <c r="BT95" s="959"/>
      <c r="BU95" s="959"/>
      <c r="BV95" s="959"/>
      <c r="BW95" s="959"/>
      <c r="BX95" s="959"/>
      <c r="BY95" s="959"/>
      <c r="BZ95" s="959"/>
      <c r="CA95" s="959"/>
      <c r="CB95" s="959"/>
      <c r="CC95" s="959"/>
      <c r="CD95" s="959"/>
      <c r="CE95" s="959"/>
      <c r="CF95" s="959"/>
      <c r="CG95" s="968"/>
      <c r="CH95" s="969"/>
      <c r="CI95" s="970"/>
      <c r="CJ95" s="970"/>
      <c r="CK95" s="970"/>
      <c r="CL95" s="971"/>
      <c r="CM95" s="969"/>
      <c r="CN95" s="970"/>
      <c r="CO95" s="970"/>
      <c r="CP95" s="970"/>
      <c r="CQ95" s="971"/>
      <c r="CR95" s="969"/>
      <c r="CS95" s="970"/>
      <c r="CT95" s="970"/>
      <c r="CU95" s="970"/>
      <c r="CV95" s="971"/>
      <c r="CW95" s="969"/>
      <c r="CX95" s="970"/>
      <c r="CY95" s="970"/>
      <c r="CZ95" s="970"/>
      <c r="DA95" s="971"/>
      <c r="DB95" s="969"/>
      <c r="DC95" s="970"/>
      <c r="DD95" s="970"/>
      <c r="DE95" s="970"/>
      <c r="DF95" s="971"/>
      <c r="DG95" s="969"/>
      <c r="DH95" s="970"/>
      <c r="DI95" s="970"/>
      <c r="DJ95" s="970"/>
      <c r="DK95" s="971"/>
      <c r="DL95" s="969"/>
      <c r="DM95" s="970"/>
      <c r="DN95" s="970"/>
      <c r="DO95" s="970"/>
      <c r="DP95" s="971"/>
      <c r="DQ95" s="969"/>
      <c r="DR95" s="970"/>
      <c r="DS95" s="970"/>
      <c r="DT95" s="970"/>
      <c r="DU95" s="971"/>
      <c r="DV95" s="958"/>
      <c r="DW95" s="959"/>
      <c r="DX95" s="959"/>
      <c r="DY95" s="959"/>
      <c r="DZ95" s="960"/>
      <c r="EA95" s="224"/>
    </row>
    <row r="96" spans="1:131" ht="26.25" hidden="1" customHeight="1" x14ac:dyDescent="0.2">
      <c r="A96" s="240"/>
      <c r="B96" s="241"/>
      <c r="C96" s="241"/>
      <c r="D96" s="241"/>
      <c r="E96" s="241"/>
      <c r="F96" s="241"/>
      <c r="G96" s="241"/>
      <c r="H96" s="241"/>
      <c r="I96" s="241"/>
      <c r="J96" s="241"/>
      <c r="K96" s="241"/>
      <c r="L96" s="241"/>
      <c r="M96" s="241"/>
      <c r="N96" s="241"/>
      <c r="O96" s="241"/>
      <c r="P96" s="241"/>
      <c r="Q96" s="242"/>
      <c r="R96" s="242"/>
      <c r="S96" s="242"/>
      <c r="T96" s="242"/>
      <c r="U96" s="242"/>
      <c r="V96" s="242"/>
      <c r="W96" s="242"/>
      <c r="X96" s="242"/>
      <c r="Y96" s="242"/>
      <c r="Z96" s="242"/>
      <c r="AA96" s="242"/>
      <c r="AB96" s="242"/>
      <c r="AC96" s="242"/>
      <c r="AD96" s="242"/>
      <c r="AE96" s="242"/>
      <c r="AF96" s="242"/>
      <c r="AG96" s="242"/>
      <c r="AH96" s="242"/>
      <c r="AI96" s="242"/>
      <c r="AJ96" s="242"/>
      <c r="AK96" s="242"/>
      <c r="AL96" s="242"/>
      <c r="AM96" s="242"/>
      <c r="AN96" s="242"/>
      <c r="AO96" s="242"/>
      <c r="AP96" s="242"/>
      <c r="AQ96" s="242"/>
      <c r="AR96" s="242"/>
      <c r="AS96" s="242"/>
      <c r="AT96" s="242"/>
      <c r="AU96" s="242"/>
      <c r="AV96" s="242"/>
      <c r="AW96" s="242"/>
      <c r="AX96" s="242"/>
      <c r="AY96" s="242"/>
      <c r="AZ96" s="243"/>
      <c r="BA96" s="243"/>
      <c r="BB96" s="243"/>
      <c r="BC96" s="243"/>
      <c r="BD96" s="243"/>
      <c r="BE96" s="236"/>
      <c r="BF96" s="236"/>
      <c r="BG96" s="236"/>
      <c r="BH96" s="236"/>
      <c r="BI96" s="236"/>
      <c r="BJ96" s="236"/>
      <c r="BK96" s="236"/>
      <c r="BL96" s="236"/>
      <c r="BM96" s="236"/>
      <c r="BN96" s="236"/>
      <c r="BO96" s="236"/>
      <c r="BP96" s="236"/>
      <c r="BQ96" s="233">
        <v>90</v>
      </c>
      <c r="BR96" s="238"/>
      <c r="BS96" s="958"/>
      <c r="BT96" s="959"/>
      <c r="BU96" s="959"/>
      <c r="BV96" s="959"/>
      <c r="BW96" s="959"/>
      <c r="BX96" s="959"/>
      <c r="BY96" s="959"/>
      <c r="BZ96" s="959"/>
      <c r="CA96" s="959"/>
      <c r="CB96" s="959"/>
      <c r="CC96" s="959"/>
      <c r="CD96" s="959"/>
      <c r="CE96" s="959"/>
      <c r="CF96" s="959"/>
      <c r="CG96" s="968"/>
      <c r="CH96" s="969"/>
      <c r="CI96" s="970"/>
      <c r="CJ96" s="970"/>
      <c r="CK96" s="970"/>
      <c r="CL96" s="971"/>
      <c r="CM96" s="969"/>
      <c r="CN96" s="970"/>
      <c r="CO96" s="970"/>
      <c r="CP96" s="970"/>
      <c r="CQ96" s="971"/>
      <c r="CR96" s="969"/>
      <c r="CS96" s="970"/>
      <c r="CT96" s="970"/>
      <c r="CU96" s="970"/>
      <c r="CV96" s="971"/>
      <c r="CW96" s="969"/>
      <c r="CX96" s="970"/>
      <c r="CY96" s="970"/>
      <c r="CZ96" s="970"/>
      <c r="DA96" s="971"/>
      <c r="DB96" s="969"/>
      <c r="DC96" s="970"/>
      <c r="DD96" s="970"/>
      <c r="DE96" s="970"/>
      <c r="DF96" s="971"/>
      <c r="DG96" s="969"/>
      <c r="DH96" s="970"/>
      <c r="DI96" s="970"/>
      <c r="DJ96" s="970"/>
      <c r="DK96" s="971"/>
      <c r="DL96" s="969"/>
      <c r="DM96" s="970"/>
      <c r="DN96" s="970"/>
      <c r="DO96" s="970"/>
      <c r="DP96" s="971"/>
      <c r="DQ96" s="969"/>
      <c r="DR96" s="970"/>
      <c r="DS96" s="970"/>
      <c r="DT96" s="970"/>
      <c r="DU96" s="971"/>
      <c r="DV96" s="958"/>
      <c r="DW96" s="959"/>
      <c r="DX96" s="959"/>
      <c r="DY96" s="959"/>
      <c r="DZ96" s="960"/>
      <c r="EA96" s="224"/>
    </row>
    <row r="97" spans="1:131" ht="26.25" hidden="1" customHeight="1" x14ac:dyDescent="0.2">
      <c r="A97" s="240"/>
      <c r="B97" s="241"/>
      <c r="C97" s="241"/>
      <c r="D97" s="241"/>
      <c r="E97" s="241"/>
      <c r="F97" s="241"/>
      <c r="G97" s="241"/>
      <c r="H97" s="241"/>
      <c r="I97" s="241"/>
      <c r="J97" s="241"/>
      <c r="K97" s="241"/>
      <c r="L97" s="241"/>
      <c r="M97" s="241"/>
      <c r="N97" s="241"/>
      <c r="O97" s="241"/>
      <c r="P97" s="241"/>
      <c r="Q97" s="242"/>
      <c r="R97" s="242"/>
      <c r="S97" s="242"/>
      <c r="T97" s="242"/>
      <c r="U97" s="242"/>
      <c r="V97" s="242"/>
      <c r="W97" s="242"/>
      <c r="X97" s="242"/>
      <c r="Y97" s="242"/>
      <c r="Z97" s="242"/>
      <c r="AA97" s="242"/>
      <c r="AB97" s="242"/>
      <c r="AC97" s="242"/>
      <c r="AD97" s="242"/>
      <c r="AE97" s="242"/>
      <c r="AF97" s="242"/>
      <c r="AG97" s="242"/>
      <c r="AH97" s="242"/>
      <c r="AI97" s="242"/>
      <c r="AJ97" s="242"/>
      <c r="AK97" s="242"/>
      <c r="AL97" s="242"/>
      <c r="AM97" s="242"/>
      <c r="AN97" s="242"/>
      <c r="AO97" s="242"/>
      <c r="AP97" s="242"/>
      <c r="AQ97" s="242"/>
      <c r="AR97" s="242"/>
      <c r="AS97" s="242"/>
      <c r="AT97" s="242"/>
      <c r="AU97" s="242"/>
      <c r="AV97" s="242"/>
      <c r="AW97" s="242"/>
      <c r="AX97" s="242"/>
      <c r="AY97" s="242"/>
      <c r="AZ97" s="243"/>
      <c r="BA97" s="243"/>
      <c r="BB97" s="243"/>
      <c r="BC97" s="243"/>
      <c r="BD97" s="243"/>
      <c r="BE97" s="236"/>
      <c r="BF97" s="236"/>
      <c r="BG97" s="236"/>
      <c r="BH97" s="236"/>
      <c r="BI97" s="236"/>
      <c r="BJ97" s="236"/>
      <c r="BK97" s="236"/>
      <c r="BL97" s="236"/>
      <c r="BM97" s="236"/>
      <c r="BN97" s="236"/>
      <c r="BO97" s="236"/>
      <c r="BP97" s="236"/>
      <c r="BQ97" s="233">
        <v>91</v>
      </c>
      <c r="BR97" s="238"/>
      <c r="BS97" s="958"/>
      <c r="BT97" s="959"/>
      <c r="BU97" s="959"/>
      <c r="BV97" s="959"/>
      <c r="BW97" s="959"/>
      <c r="BX97" s="959"/>
      <c r="BY97" s="959"/>
      <c r="BZ97" s="959"/>
      <c r="CA97" s="959"/>
      <c r="CB97" s="959"/>
      <c r="CC97" s="959"/>
      <c r="CD97" s="959"/>
      <c r="CE97" s="959"/>
      <c r="CF97" s="959"/>
      <c r="CG97" s="968"/>
      <c r="CH97" s="969"/>
      <c r="CI97" s="970"/>
      <c r="CJ97" s="970"/>
      <c r="CK97" s="970"/>
      <c r="CL97" s="971"/>
      <c r="CM97" s="969"/>
      <c r="CN97" s="970"/>
      <c r="CO97" s="970"/>
      <c r="CP97" s="970"/>
      <c r="CQ97" s="971"/>
      <c r="CR97" s="969"/>
      <c r="CS97" s="970"/>
      <c r="CT97" s="970"/>
      <c r="CU97" s="970"/>
      <c r="CV97" s="971"/>
      <c r="CW97" s="969"/>
      <c r="CX97" s="970"/>
      <c r="CY97" s="970"/>
      <c r="CZ97" s="970"/>
      <c r="DA97" s="971"/>
      <c r="DB97" s="969"/>
      <c r="DC97" s="970"/>
      <c r="DD97" s="970"/>
      <c r="DE97" s="970"/>
      <c r="DF97" s="971"/>
      <c r="DG97" s="969"/>
      <c r="DH97" s="970"/>
      <c r="DI97" s="970"/>
      <c r="DJ97" s="970"/>
      <c r="DK97" s="971"/>
      <c r="DL97" s="969"/>
      <c r="DM97" s="970"/>
      <c r="DN97" s="970"/>
      <c r="DO97" s="970"/>
      <c r="DP97" s="971"/>
      <c r="DQ97" s="969"/>
      <c r="DR97" s="970"/>
      <c r="DS97" s="970"/>
      <c r="DT97" s="970"/>
      <c r="DU97" s="971"/>
      <c r="DV97" s="958"/>
      <c r="DW97" s="959"/>
      <c r="DX97" s="959"/>
      <c r="DY97" s="959"/>
      <c r="DZ97" s="960"/>
      <c r="EA97" s="224"/>
    </row>
    <row r="98" spans="1:131" ht="26.25" hidden="1" customHeight="1" x14ac:dyDescent="0.2">
      <c r="A98" s="240"/>
      <c r="B98" s="241"/>
      <c r="C98" s="241"/>
      <c r="D98" s="241"/>
      <c r="E98" s="241"/>
      <c r="F98" s="241"/>
      <c r="G98" s="241"/>
      <c r="H98" s="241"/>
      <c r="I98" s="241"/>
      <c r="J98" s="241"/>
      <c r="K98" s="241"/>
      <c r="L98" s="241"/>
      <c r="M98" s="241"/>
      <c r="N98" s="241"/>
      <c r="O98" s="241"/>
      <c r="P98" s="241"/>
      <c r="Q98" s="242"/>
      <c r="R98" s="242"/>
      <c r="S98" s="242"/>
      <c r="T98" s="242"/>
      <c r="U98" s="242"/>
      <c r="V98" s="242"/>
      <c r="W98" s="242"/>
      <c r="X98" s="242"/>
      <c r="Y98" s="242"/>
      <c r="Z98" s="242"/>
      <c r="AA98" s="242"/>
      <c r="AB98" s="242"/>
      <c r="AC98" s="242"/>
      <c r="AD98" s="242"/>
      <c r="AE98" s="242"/>
      <c r="AF98" s="242"/>
      <c r="AG98" s="242"/>
      <c r="AH98" s="242"/>
      <c r="AI98" s="242"/>
      <c r="AJ98" s="242"/>
      <c r="AK98" s="242"/>
      <c r="AL98" s="242"/>
      <c r="AM98" s="242"/>
      <c r="AN98" s="242"/>
      <c r="AO98" s="242"/>
      <c r="AP98" s="242"/>
      <c r="AQ98" s="242"/>
      <c r="AR98" s="242"/>
      <c r="AS98" s="242"/>
      <c r="AT98" s="242"/>
      <c r="AU98" s="242"/>
      <c r="AV98" s="242"/>
      <c r="AW98" s="242"/>
      <c r="AX98" s="242"/>
      <c r="AY98" s="242"/>
      <c r="AZ98" s="243"/>
      <c r="BA98" s="243"/>
      <c r="BB98" s="243"/>
      <c r="BC98" s="243"/>
      <c r="BD98" s="243"/>
      <c r="BE98" s="236"/>
      <c r="BF98" s="236"/>
      <c r="BG98" s="236"/>
      <c r="BH98" s="236"/>
      <c r="BI98" s="236"/>
      <c r="BJ98" s="236"/>
      <c r="BK98" s="236"/>
      <c r="BL98" s="236"/>
      <c r="BM98" s="236"/>
      <c r="BN98" s="236"/>
      <c r="BO98" s="236"/>
      <c r="BP98" s="236"/>
      <c r="BQ98" s="233">
        <v>92</v>
      </c>
      <c r="BR98" s="238"/>
      <c r="BS98" s="958"/>
      <c r="BT98" s="959"/>
      <c r="BU98" s="959"/>
      <c r="BV98" s="959"/>
      <c r="BW98" s="959"/>
      <c r="BX98" s="959"/>
      <c r="BY98" s="959"/>
      <c r="BZ98" s="959"/>
      <c r="CA98" s="959"/>
      <c r="CB98" s="959"/>
      <c r="CC98" s="959"/>
      <c r="CD98" s="959"/>
      <c r="CE98" s="959"/>
      <c r="CF98" s="959"/>
      <c r="CG98" s="968"/>
      <c r="CH98" s="969"/>
      <c r="CI98" s="970"/>
      <c r="CJ98" s="970"/>
      <c r="CK98" s="970"/>
      <c r="CL98" s="971"/>
      <c r="CM98" s="969"/>
      <c r="CN98" s="970"/>
      <c r="CO98" s="970"/>
      <c r="CP98" s="970"/>
      <c r="CQ98" s="971"/>
      <c r="CR98" s="969"/>
      <c r="CS98" s="970"/>
      <c r="CT98" s="970"/>
      <c r="CU98" s="970"/>
      <c r="CV98" s="971"/>
      <c r="CW98" s="969"/>
      <c r="CX98" s="970"/>
      <c r="CY98" s="970"/>
      <c r="CZ98" s="970"/>
      <c r="DA98" s="971"/>
      <c r="DB98" s="969"/>
      <c r="DC98" s="970"/>
      <c r="DD98" s="970"/>
      <c r="DE98" s="970"/>
      <c r="DF98" s="971"/>
      <c r="DG98" s="969"/>
      <c r="DH98" s="970"/>
      <c r="DI98" s="970"/>
      <c r="DJ98" s="970"/>
      <c r="DK98" s="971"/>
      <c r="DL98" s="969"/>
      <c r="DM98" s="970"/>
      <c r="DN98" s="970"/>
      <c r="DO98" s="970"/>
      <c r="DP98" s="971"/>
      <c r="DQ98" s="969"/>
      <c r="DR98" s="970"/>
      <c r="DS98" s="970"/>
      <c r="DT98" s="970"/>
      <c r="DU98" s="971"/>
      <c r="DV98" s="958"/>
      <c r="DW98" s="959"/>
      <c r="DX98" s="959"/>
      <c r="DY98" s="959"/>
      <c r="DZ98" s="960"/>
      <c r="EA98" s="224"/>
    </row>
    <row r="99" spans="1:131" ht="26.25" hidden="1" customHeight="1" x14ac:dyDescent="0.2">
      <c r="A99" s="240"/>
      <c r="B99" s="241"/>
      <c r="C99" s="241"/>
      <c r="D99" s="241"/>
      <c r="E99" s="241"/>
      <c r="F99" s="241"/>
      <c r="G99" s="241"/>
      <c r="H99" s="241"/>
      <c r="I99" s="241"/>
      <c r="J99" s="241"/>
      <c r="K99" s="241"/>
      <c r="L99" s="241"/>
      <c r="M99" s="241"/>
      <c r="N99" s="241"/>
      <c r="O99" s="241"/>
      <c r="P99" s="241"/>
      <c r="Q99" s="242"/>
      <c r="R99" s="242"/>
      <c r="S99" s="242"/>
      <c r="T99" s="242"/>
      <c r="U99" s="242"/>
      <c r="V99" s="242"/>
      <c r="W99" s="242"/>
      <c r="X99" s="242"/>
      <c r="Y99" s="242"/>
      <c r="Z99" s="242"/>
      <c r="AA99" s="242"/>
      <c r="AB99" s="242"/>
      <c r="AC99" s="242"/>
      <c r="AD99" s="242"/>
      <c r="AE99" s="242"/>
      <c r="AF99" s="242"/>
      <c r="AG99" s="242"/>
      <c r="AH99" s="242"/>
      <c r="AI99" s="242"/>
      <c r="AJ99" s="242"/>
      <c r="AK99" s="242"/>
      <c r="AL99" s="242"/>
      <c r="AM99" s="242"/>
      <c r="AN99" s="242"/>
      <c r="AO99" s="242"/>
      <c r="AP99" s="242"/>
      <c r="AQ99" s="242"/>
      <c r="AR99" s="242"/>
      <c r="AS99" s="242"/>
      <c r="AT99" s="242"/>
      <c r="AU99" s="242"/>
      <c r="AV99" s="242"/>
      <c r="AW99" s="242"/>
      <c r="AX99" s="242"/>
      <c r="AY99" s="242"/>
      <c r="AZ99" s="243"/>
      <c r="BA99" s="243"/>
      <c r="BB99" s="243"/>
      <c r="BC99" s="243"/>
      <c r="BD99" s="243"/>
      <c r="BE99" s="236"/>
      <c r="BF99" s="236"/>
      <c r="BG99" s="236"/>
      <c r="BH99" s="236"/>
      <c r="BI99" s="236"/>
      <c r="BJ99" s="236"/>
      <c r="BK99" s="236"/>
      <c r="BL99" s="236"/>
      <c r="BM99" s="236"/>
      <c r="BN99" s="236"/>
      <c r="BO99" s="236"/>
      <c r="BP99" s="236"/>
      <c r="BQ99" s="233">
        <v>93</v>
      </c>
      <c r="BR99" s="238"/>
      <c r="BS99" s="958"/>
      <c r="BT99" s="959"/>
      <c r="BU99" s="959"/>
      <c r="BV99" s="959"/>
      <c r="BW99" s="959"/>
      <c r="BX99" s="959"/>
      <c r="BY99" s="959"/>
      <c r="BZ99" s="959"/>
      <c r="CA99" s="959"/>
      <c r="CB99" s="959"/>
      <c r="CC99" s="959"/>
      <c r="CD99" s="959"/>
      <c r="CE99" s="959"/>
      <c r="CF99" s="959"/>
      <c r="CG99" s="968"/>
      <c r="CH99" s="969"/>
      <c r="CI99" s="970"/>
      <c r="CJ99" s="970"/>
      <c r="CK99" s="970"/>
      <c r="CL99" s="971"/>
      <c r="CM99" s="969"/>
      <c r="CN99" s="970"/>
      <c r="CO99" s="970"/>
      <c r="CP99" s="970"/>
      <c r="CQ99" s="971"/>
      <c r="CR99" s="969"/>
      <c r="CS99" s="970"/>
      <c r="CT99" s="970"/>
      <c r="CU99" s="970"/>
      <c r="CV99" s="971"/>
      <c r="CW99" s="969"/>
      <c r="CX99" s="970"/>
      <c r="CY99" s="970"/>
      <c r="CZ99" s="970"/>
      <c r="DA99" s="971"/>
      <c r="DB99" s="969"/>
      <c r="DC99" s="970"/>
      <c r="DD99" s="970"/>
      <c r="DE99" s="970"/>
      <c r="DF99" s="971"/>
      <c r="DG99" s="969"/>
      <c r="DH99" s="970"/>
      <c r="DI99" s="970"/>
      <c r="DJ99" s="970"/>
      <c r="DK99" s="971"/>
      <c r="DL99" s="969"/>
      <c r="DM99" s="970"/>
      <c r="DN99" s="970"/>
      <c r="DO99" s="970"/>
      <c r="DP99" s="971"/>
      <c r="DQ99" s="969"/>
      <c r="DR99" s="970"/>
      <c r="DS99" s="970"/>
      <c r="DT99" s="970"/>
      <c r="DU99" s="971"/>
      <c r="DV99" s="958"/>
      <c r="DW99" s="959"/>
      <c r="DX99" s="959"/>
      <c r="DY99" s="959"/>
      <c r="DZ99" s="960"/>
      <c r="EA99" s="224"/>
    </row>
    <row r="100" spans="1:131" ht="26.25" hidden="1" customHeight="1" x14ac:dyDescent="0.2">
      <c r="A100" s="240"/>
      <c r="B100" s="241"/>
      <c r="C100" s="241"/>
      <c r="D100" s="241"/>
      <c r="E100" s="241"/>
      <c r="F100" s="241"/>
      <c r="G100" s="241"/>
      <c r="H100" s="241"/>
      <c r="I100" s="241"/>
      <c r="J100" s="241"/>
      <c r="K100" s="241"/>
      <c r="L100" s="241"/>
      <c r="M100" s="241"/>
      <c r="N100" s="241"/>
      <c r="O100" s="241"/>
      <c r="P100" s="241"/>
      <c r="Q100" s="242"/>
      <c r="R100" s="242"/>
      <c r="S100" s="242"/>
      <c r="T100" s="242"/>
      <c r="U100" s="242"/>
      <c r="V100" s="242"/>
      <c r="W100" s="242"/>
      <c r="X100" s="242"/>
      <c r="Y100" s="242"/>
      <c r="Z100" s="242"/>
      <c r="AA100" s="242"/>
      <c r="AB100" s="242"/>
      <c r="AC100" s="242"/>
      <c r="AD100" s="242"/>
      <c r="AE100" s="242"/>
      <c r="AF100" s="242"/>
      <c r="AG100" s="242"/>
      <c r="AH100" s="242"/>
      <c r="AI100" s="242"/>
      <c r="AJ100" s="242"/>
      <c r="AK100" s="242"/>
      <c r="AL100" s="242"/>
      <c r="AM100" s="242"/>
      <c r="AN100" s="242"/>
      <c r="AO100" s="242"/>
      <c r="AP100" s="242"/>
      <c r="AQ100" s="242"/>
      <c r="AR100" s="242"/>
      <c r="AS100" s="242"/>
      <c r="AT100" s="242"/>
      <c r="AU100" s="242"/>
      <c r="AV100" s="242"/>
      <c r="AW100" s="242"/>
      <c r="AX100" s="242"/>
      <c r="AY100" s="242"/>
      <c r="AZ100" s="243"/>
      <c r="BA100" s="243"/>
      <c r="BB100" s="243"/>
      <c r="BC100" s="243"/>
      <c r="BD100" s="243"/>
      <c r="BE100" s="236"/>
      <c r="BF100" s="236"/>
      <c r="BG100" s="236"/>
      <c r="BH100" s="236"/>
      <c r="BI100" s="236"/>
      <c r="BJ100" s="236"/>
      <c r="BK100" s="236"/>
      <c r="BL100" s="236"/>
      <c r="BM100" s="236"/>
      <c r="BN100" s="236"/>
      <c r="BO100" s="236"/>
      <c r="BP100" s="236"/>
      <c r="BQ100" s="233">
        <v>94</v>
      </c>
      <c r="BR100" s="238"/>
      <c r="BS100" s="958"/>
      <c r="BT100" s="959"/>
      <c r="BU100" s="959"/>
      <c r="BV100" s="959"/>
      <c r="BW100" s="959"/>
      <c r="BX100" s="959"/>
      <c r="BY100" s="959"/>
      <c r="BZ100" s="959"/>
      <c r="CA100" s="959"/>
      <c r="CB100" s="959"/>
      <c r="CC100" s="959"/>
      <c r="CD100" s="959"/>
      <c r="CE100" s="959"/>
      <c r="CF100" s="959"/>
      <c r="CG100" s="968"/>
      <c r="CH100" s="969"/>
      <c r="CI100" s="970"/>
      <c r="CJ100" s="970"/>
      <c r="CK100" s="970"/>
      <c r="CL100" s="971"/>
      <c r="CM100" s="969"/>
      <c r="CN100" s="970"/>
      <c r="CO100" s="970"/>
      <c r="CP100" s="970"/>
      <c r="CQ100" s="971"/>
      <c r="CR100" s="969"/>
      <c r="CS100" s="970"/>
      <c r="CT100" s="970"/>
      <c r="CU100" s="970"/>
      <c r="CV100" s="971"/>
      <c r="CW100" s="969"/>
      <c r="CX100" s="970"/>
      <c r="CY100" s="970"/>
      <c r="CZ100" s="970"/>
      <c r="DA100" s="971"/>
      <c r="DB100" s="969"/>
      <c r="DC100" s="970"/>
      <c r="DD100" s="970"/>
      <c r="DE100" s="970"/>
      <c r="DF100" s="971"/>
      <c r="DG100" s="969"/>
      <c r="DH100" s="970"/>
      <c r="DI100" s="970"/>
      <c r="DJ100" s="970"/>
      <c r="DK100" s="971"/>
      <c r="DL100" s="969"/>
      <c r="DM100" s="970"/>
      <c r="DN100" s="970"/>
      <c r="DO100" s="970"/>
      <c r="DP100" s="971"/>
      <c r="DQ100" s="969"/>
      <c r="DR100" s="970"/>
      <c r="DS100" s="970"/>
      <c r="DT100" s="970"/>
      <c r="DU100" s="971"/>
      <c r="DV100" s="958"/>
      <c r="DW100" s="959"/>
      <c r="DX100" s="959"/>
      <c r="DY100" s="959"/>
      <c r="DZ100" s="960"/>
      <c r="EA100" s="224"/>
    </row>
    <row r="101" spans="1:131" ht="26.25" hidden="1" customHeight="1" x14ac:dyDescent="0.2">
      <c r="A101" s="240"/>
      <c r="B101" s="241"/>
      <c r="C101" s="241"/>
      <c r="D101" s="241"/>
      <c r="E101" s="241"/>
      <c r="F101" s="241"/>
      <c r="G101" s="241"/>
      <c r="H101" s="241"/>
      <c r="I101" s="241"/>
      <c r="J101" s="241"/>
      <c r="K101" s="241"/>
      <c r="L101" s="241"/>
      <c r="M101" s="241"/>
      <c r="N101" s="241"/>
      <c r="O101" s="241"/>
      <c r="P101" s="241"/>
      <c r="Q101" s="242"/>
      <c r="R101" s="242"/>
      <c r="S101" s="242"/>
      <c r="T101" s="242"/>
      <c r="U101" s="242"/>
      <c r="V101" s="242"/>
      <c r="W101" s="242"/>
      <c r="X101" s="242"/>
      <c r="Y101" s="242"/>
      <c r="Z101" s="242"/>
      <c r="AA101" s="242"/>
      <c r="AB101" s="242"/>
      <c r="AC101" s="242"/>
      <c r="AD101" s="242"/>
      <c r="AE101" s="242"/>
      <c r="AF101" s="242"/>
      <c r="AG101" s="242"/>
      <c r="AH101" s="242"/>
      <c r="AI101" s="242"/>
      <c r="AJ101" s="242"/>
      <c r="AK101" s="242"/>
      <c r="AL101" s="242"/>
      <c r="AM101" s="242"/>
      <c r="AN101" s="242"/>
      <c r="AO101" s="242"/>
      <c r="AP101" s="242"/>
      <c r="AQ101" s="242"/>
      <c r="AR101" s="242"/>
      <c r="AS101" s="242"/>
      <c r="AT101" s="242"/>
      <c r="AU101" s="242"/>
      <c r="AV101" s="242"/>
      <c r="AW101" s="242"/>
      <c r="AX101" s="242"/>
      <c r="AY101" s="242"/>
      <c r="AZ101" s="243"/>
      <c r="BA101" s="243"/>
      <c r="BB101" s="243"/>
      <c r="BC101" s="243"/>
      <c r="BD101" s="243"/>
      <c r="BE101" s="236"/>
      <c r="BF101" s="236"/>
      <c r="BG101" s="236"/>
      <c r="BH101" s="236"/>
      <c r="BI101" s="236"/>
      <c r="BJ101" s="236"/>
      <c r="BK101" s="236"/>
      <c r="BL101" s="236"/>
      <c r="BM101" s="236"/>
      <c r="BN101" s="236"/>
      <c r="BO101" s="236"/>
      <c r="BP101" s="236"/>
      <c r="BQ101" s="233">
        <v>95</v>
      </c>
      <c r="BR101" s="238"/>
      <c r="BS101" s="958"/>
      <c r="BT101" s="959"/>
      <c r="BU101" s="959"/>
      <c r="BV101" s="959"/>
      <c r="BW101" s="959"/>
      <c r="BX101" s="959"/>
      <c r="BY101" s="959"/>
      <c r="BZ101" s="959"/>
      <c r="CA101" s="959"/>
      <c r="CB101" s="959"/>
      <c r="CC101" s="959"/>
      <c r="CD101" s="959"/>
      <c r="CE101" s="959"/>
      <c r="CF101" s="959"/>
      <c r="CG101" s="968"/>
      <c r="CH101" s="969"/>
      <c r="CI101" s="970"/>
      <c r="CJ101" s="970"/>
      <c r="CK101" s="970"/>
      <c r="CL101" s="971"/>
      <c r="CM101" s="969"/>
      <c r="CN101" s="970"/>
      <c r="CO101" s="970"/>
      <c r="CP101" s="970"/>
      <c r="CQ101" s="971"/>
      <c r="CR101" s="969"/>
      <c r="CS101" s="970"/>
      <c r="CT101" s="970"/>
      <c r="CU101" s="970"/>
      <c r="CV101" s="971"/>
      <c r="CW101" s="969"/>
      <c r="CX101" s="970"/>
      <c r="CY101" s="970"/>
      <c r="CZ101" s="970"/>
      <c r="DA101" s="971"/>
      <c r="DB101" s="969"/>
      <c r="DC101" s="970"/>
      <c r="DD101" s="970"/>
      <c r="DE101" s="970"/>
      <c r="DF101" s="971"/>
      <c r="DG101" s="969"/>
      <c r="DH101" s="970"/>
      <c r="DI101" s="970"/>
      <c r="DJ101" s="970"/>
      <c r="DK101" s="971"/>
      <c r="DL101" s="969"/>
      <c r="DM101" s="970"/>
      <c r="DN101" s="970"/>
      <c r="DO101" s="970"/>
      <c r="DP101" s="971"/>
      <c r="DQ101" s="969"/>
      <c r="DR101" s="970"/>
      <c r="DS101" s="970"/>
      <c r="DT101" s="970"/>
      <c r="DU101" s="971"/>
      <c r="DV101" s="958"/>
      <c r="DW101" s="959"/>
      <c r="DX101" s="959"/>
      <c r="DY101" s="959"/>
      <c r="DZ101" s="960"/>
      <c r="EA101" s="224"/>
    </row>
    <row r="102" spans="1:131" ht="26.25" customHeight="1" thickBot="1" x14ac:dyDescent="0.25">
      <c r="A102" s="240"/>
      <c r="B102" s="241"/>
      <c r="C102" s="241"/>
      <c r="D102" s="241"/>
      <c r="E102" s="241"/>
      <c r="F102" s="241"/>
      <c r="G102" s="241"/>
      <c r="H102" s="241"/>
      <c r="I102" s="241"/>
      <c r="J102" s="241"/>
      <c r="K102" s="241"/>
      <c r="L102" s="241"/>
      <c r="M102" s="241"/>
      <c r="N102" s="241"/>
      <c r="O102" s="241"/>
      <c r="P102" s="241"/>
      <c r="Q102" s="242"/>
      <c r="R102" s="242"/>
      <c r="S102" s="242"/>
      <c r="T102" s="242"/>
      <c r="U102" s="242"/>
      <c r="V102" s="242"/>
      <c r="W102" s="242"/>
      <c r="X102" s="242"/>
      <c r="Y102" s="242"/>
      <c r="Z102" s="242"/>
      <c r="AA102" s="242"/>
      <c r="AB102" s="242"/>
      <c r="AC102" s="242"/>
      <c r="AD102" s="242"/>
      <c r="AE102" s="242"/>
      <c r="AF102" s="242"/>
      <c r="AG102" s="242"/>
      <c r="AH102" s="242"/>
      <c r="AI102" s="242"/>
      <c r="AJ102" s="242"/>
      <c r="AK102" s="242"/>
      <c r="AL102" s="242"/>
      <c r="AM102" s="242"/>
      <c r="AN102" s="242"/>
      <c r="AO102" s="242"/>
      <c r="AP102" s="242"/>
      <c r="AQ102" s="242"/>
      <c r="AR102" s="242"/>
      <c r="AS102" s="242"/>
      <c r="AT102" s="242"/>
      <c r="AU102" s="242"/>
      <c r="AV102" s="242"/>
      <c r="AW102" s="242"/>
      <c r="AX102" s="242"/>
      <c r="AY102" s="242"/>
      <c r="AZ102" s="243"/>
      <c r="BA102" s="243"/>
      <c r="BB102" s="243"/>
      <c r="BC102" s="243"/>
      <c r="BD102" s="243"/>
      <c r="BE102" s="236"/>
      <c r="BF102" s="236"/>
      <c r="BG102" s="236"/>
      <c r="BH102" s="236"/>
      <c r="BI102" s="236"/>
      <c r="BJ102" s="236"/>
      <c r="BK102" s="236"/>
      <c r="BL102" s="236"/>
      <c r="BM102" s="236"/>
      <c r="BN102" s="236"/>
      <c r="BO102" s="236"/>
      <c r="BP102" s="236"/>
      <c r="BQ102" s="235" t="s">
        <v>375</v>
      </c>
      <c r="BR102" s="950" t="s">
        <v>402</v>
      </c>
      <c r="BS102" s="951"/>
      <c r="BT102" s="951"/>
      <c r="BU102" s="951"/>
      <c r="BV102" s="951"/>
      <c r="BW102" s="951"/>
      <c r="BX102" s="951"/>
      <c r="BY102" s="951"/>
      <c r="BZ102" s="951"/>
      <c r="CA102" s="951"/>
      <c r="CB102" s="951"/>
      <c r="CC102" s="951"/>
      <c r="CD102" s="951"/>
      <c r="CE102" s="951"/>
      <c r="CF102" s="951"/>
      <c r="CG102" s="961"/>
      <c r="CH102" s="962"/>
      <c r="CI102" s="963"/>
      <c r="CJ102" s="963"/>
      <c r="CK102" s="963"/>
      <c r="CL102" s="964"/>
      <c r="CM102" s="962"/>
      <c r="CN102" s="963"/>
      <c r="CO102" s="963"/>
      <c r="CP102" s="963"/>
      <c r="CQ102" s="964"/>
      <c r="CR102" s="965"/>
      <c r="CS102" s="966"/>
      <c r="CT102" s="966"/>
      <c r="CU102" s="966"/>
      <c r="CV102" s="967"/>
      <c r="CW102" s="965"/>
      <c r="CX102" s="966"/>
      <c r="CY102" s="966"/>
      <c r="CZ102" s="966"/>
      <c r="DA102" s="967"/>
      <c r="DB102" s="965"/>
      <c r="DC102" s="966"/>
      <c r="DD102" s="966"/>
      <c r="DE102" s="966"/>
      <c r="DF102" s="967"/>
      <c r="DG102" s="965"/>
      <c r="DH102" s="966"/>
      <c r="DI102" s="966"/>
      <c r="DJ102" s="966"/>
      <c r="DK102" s="967"/>
      <c r="DL102" s="965"/>
      <c r="DM102" s="966"/>
      <c r="DN102" s="966"/>
      <c r="DO102" s="966"/>
      <c r="DP102" s="967"/>
      <c r="DQ102" s="965"/>
      <c r="DR102" s="966"/>
      <c r="DS102" s="966"/>
      <c r="DT102" s="966"/>
      <c r="DU102" s="967"/>
      <c r="DV102" s="950"/>
      <c r="DW102" s="951"/>
      <c r="DX102" s="951"/>
      <c r="DY102" s="951"/>
      <c r="DZ102" s="952"/>
      <c r="EA102" s="224"/>
    </row>
    <row r="103" spans="1:131" ht="26.25" customHeight="1" x14ac:dyDescent="0.2">
      <c r="A103" s="240"/>
      <c r="B103" s="241"/>
      <c r="C103" s="241"/>
      <c r="D103" s="241"/>
      <c r="E103" s="241"/>
      <c r="F103" s="241"/>
      <c r="G103" s="241"/>
      <c r="H103" s="241"/>
      <c r="I103" s="241"/>
      <c r="J103" s="241"/>
      <c r="K103" s="241"/>
      <c r="L103" s="241"/>
      <c r="M103" s="241"/>
      <c r="N103" s="241"/>
      <c r="O103" s="241"/>
      <c r="P103" s="241"/>
      <c r="Q103" s="242"/>
      <c r="R103" s="242"/>
      <c r="S103" s="242"/>
      <c r="T103" s="242"/>
      <c r="U103" s="242"/>
      <c r="V103" s="242"/>
      <c r="W103" s="242"/>
      <c r="X103" s="242"/>
      <c r="Y103" s="242"/>
      <c r="Z103" s="242"/>
      <c r="AA103" s="242"/>
      <c r="AB103" s="242"/>
      <c r="AC103" s="242"/>
      <c r="AD103" s="242"/>
      <c r="AE103" s="242"/>
      <c r="AF103" s="242"/>
      <c r="AG103" s="242"/>
      <c r="AH103" s="242"/>
      <c r="AI103" s="242"/>
      <c r="AJ103" s="242"/>
      <c r="AK103" s="242"/>
      <c r="AL103" s="242"/>
      <c r="AM103" s="242"/>
      <c r="AN103" s="242"/>
      <c r="AO103" s="242"/>
      <c r="AP103" s="242"/>
      <c r="AQ103" s="242"/>
      <c r="AR103" s="242"/>
      <c r="AS103" s="242"/>
      <c r="AT103" s="242"/>
      <c r="AU103" s="242"/>
      <c r="AV103" s="242"/>
      <c r="AW103" s="242"/>
      <c r="AX103" s="242"/>
      <c r="AY103" s="242"/>
      <c r="AZ103" s="243"/>
      <c r="BA103" s="243"/>
      <c r="BB103" s="243"/>
      <c r="BC103" s="243"/>
      <c r="BD103" s="243"/>
      <c r="BE103" s="236"/>
      <c r="BF103" s="236"/>
      <c r="BG103" s="236"/>
      <c r="BH103" s="236"/>
      <c r="BI103" s="236"/>
      <c r="BJ103" s="236"/>
      <c r="BK103" s="236"/>
      <c r="BL103" s="236"/>
      <c r="BM103" s="236"/>
      <c r="BN103" s="236"/>
      <c r="BO103" s="236"/>
      <c r="BP103" s="236"/>
      <c r="BQ103" s="953" t="s">
        <v>403</v>
      </c>
      <c r="BR103" s="953"/>
      <c r="BS103" s="953"/>
      <c r="BT103" s="953"/>
      <c r="BU103" s="953"/>
      <c r="BV103" s="953"/>
      <c r="BW103" s="953"/>
      <c r="BX103" s="953"/>
      <c r="BY103" s="953"/>
      <c r="BZ103" s="953"/>
      <c r="CA103" s="953"/>
      <c r="CB103" s="953"/>
      <c r="CC103" s="953"/>
      <c r="CD103" s="953"/>
      <c r="CE103" s="953"/>
      <c r="CF103" s="953"/>
      <c r="CG103" s="953"/>
      <c r="CH103" s="953"/>
      <c r="CI103" s="953"/>
      <c r="CJ103" s="953"/>
      <c r="CK103" s="953"/>
      <c r="CL103" s="953"/>
      <c r="CM103" s="953"/>
      <c r="CN103" s="953"/>
      <c r="CO103" s="953"/>
      <c r="CP103" s="953"/>
      <c r="CQ103" s="953"/>
      <c r="CR103" s="953"/>
      <c r="CS103" s="953"/>
      <c r="CT103" s="953"/>
      <c r="CU103" s="953"/>
      <c r="CV103" s="953"/>
      <c r="CW103" s="953"/>
      <c r="CX103" s="953"/>
      <c r="CY103" s="953"/>
      <c r="CZ103" s="953"/>
      <c r="DA103" s="953"/>
      <c r="DB103" s="953"/>
      <c r="DC103" s="953"/>
      <c r="DD103" s="953"/>
      <c r="DE103" s="953"/>
      <c r="DF103" s="953"/>
      <c r="DG103" s="953"/>
      <c r="DH103" s="953"/>
      <c r="DI103" s="953"/>
      <c r="DJ103" s="953"/>
      <c r="DK103" s="953"/>
      <c r="DL103" s="953"/>
      <c r="DM103" s="953"/>
      <c r="DN103" s="953"/>
      <c r="DO103" s="953"/>
      <c r="DP103" s="953"/>
      <c r="DQ103" s="953"/>
      <c r="DR103" s="953"/>
      <c r="DS103" s="953"/>
      <c r="DT103" s="953"/>
      <c r="DU103" s="953"/>
      <c r="DV103" s="953"/>
      <c r="DW103" s="953"/>
      <c r="DX103" s="953"/>
      <c r="DY103" s="953"/>
      <c r="DZ103" s="953"/>
      <c r="EA103" s="224"/>
    </row>
    <row r="104" spans="1:131" ht="26.25" customHeight="1" x14ac:dyDescent="0.2">
      <c r="A104" s="240"/>
      <c r="B104" s="241"/>
      <c r="C104" s="241"/>
      <c r="D104" s="241"/>
      <c r="E104" s="241"/>
      <c r="F104" s="241"/>
      <c r="G104" s="241"/>
      <c r="H104" s="241"/>
      <c r="I104" s="241"/>
      <c r="J104" s="241"/>
      <c r="K104" s="241"/>
      <c r="L104" s="241"/>
      <c r="M104" s="241"/>
      <c r="N104" s="241"/>
      <c r="O104" s="241"/>
      <c r="P104" s="241"/>
      <c r="Q104" s="242"/>
      <c r="R104" s="242"/>
      <c r="S104" s="242"/>
      <c r="T104" s="242"/>
      <c r="U104" s="242"/>
      <c r="V104" s="242"/>
      <c r="W104" s="242"/>
      <c r="X104" s="242"/>
      <c r="Y104" s="242"/>
      <c r="Z104" s="242"/>
      <c r="AA104" s="242"/>
      <c r="AB104" s="242"/>
      <c r="AC104" s="242"/>
      <c r="AD104" s="242"/>
      <c r="AE104" s="242"/>
      <c r="AF104" s="242"/>
      <c r="AG104" s="242"/>
      <c r="AH104" s="242"/>
      <c r="AI104" s="242"/>
      <c r="AJ104" s="242"/>
      <c r="AK104" s="242"/>
      <c r="AL104" s="242"/>
      <c r="AM104" s="242"/>
      <c r="AN104" s="242"/>
      <c r="AO104" s="242"/>
      <c r="AP104" s="242"/>
      <c r="AQ104" s="242"/>
      <c r="AR104" s="242"/>
      <c r="AS104" s="242"/>
      <c r="AT104" s="242"/>
      <c r="AU104" s="242"/>
      <c r="AV104" s="242"/>
      <c r="AW104" s="242"/>
      <c r="AX104" s="242"/>
      <c r="AY104" s="242"/>
      <c r="AZ104" s="243"/>
      <c r="BA104" s="243"/>
      <c r="BB104" s="243"/>
      <c r="BC104" s="243"/>
      <c r="BD104" s="243"/>
      <c r="BE104" s="236"/>
      <c r="BF104" s="236"/>
      <c r="BG104" s="236"/>
      <c r="BH104" s="236"/>
      <c r="BI104" s="236"/>
      <c r="BJ104" s="236"/>
      <c r="BK104" s="236"/>
      <c r="BL104" s="236"/>
      <c r="BM104" s="236"/>
      <c r="BN104" s="236"/>
      <c r="BO104" s="236"/>
      <c r="BP104" s="236"/>
      <c r="BQ104" s="954" t="s">
        <v>404</v>
      </c>
      <c r="BR104" s="954"/>
      <c r="BS104" s="954"/>
      <c r="BT104" s="954"/>
      <c r="BU104" s="954"/>
      <c r="BV104" s="954"/>
      <c r="BW104" s="954"/>
      <c r="BX104" s="954"/>
      <c r="BY104" s="954"/>
      <c r="BZ104" s="954"/>
      <c r="CA104" s="954"/>
      <c r="CB104" s="954"/>
      <c r="CC104" s="954"/>
      <c r="CD104" s="954"/>
      <c r="CE104" s="954"/>
      <c r="CF104" s="954"/>
      <c r="CG104" s="954"/>
      <c r="CH104" s="954"/>
      <c r="CI104" s="954"/>
      <c r="CJ104" s="954"/>
      <c r="CK104" s="954"/>
      <c r="CL104" s="954"/>
      <c r="CM104" s="954"/>
      <c r="CN104" s="954"/>
      <c r="CO104" s="954"/>
      <c r="CP104" s="954"/>
      <c r="CQ104" s="954"/>
      <c r="CR104" s="954"/>
      <c r="CS104" s="954"/>
      <c r="CT104" s="954"/>
      <c r="CU104" s="954"/>
      <c r="CV104" s="954"/>
      <c r="CW104" s="954"/>
      <c r="CX104" s="954"/>
      <c r="CY104" s="954"/>
      <c r="CZ104" s="954"/>
      <c r="DA104" s="954"/>
      <c r="DB104" s="954"/>
      <c r="DC104" s="954"/>
      <c r="DD104" s="954"/>
      <c r="DE104" s="954"/>
      <c r="DF104" s="954"/>
      <c r="DG104" s="954"/>
      <c r="DH104" s="954"/>
      <c r="DI104" s="954"/>
      <c r="DJ104" s="954"/>
      <c r="DK104" s="954"/>
      <c r="DL104" s="954"/>
      <c r="DM104" s="954"/>
      <c r="DN104" s="954"/>
      <c r="DO104" s="954"/>
      <c r="DP104" s="954"/>
      <c r="DQ104" s="954"/>
      <c r="DR104" s="954"/>
      <c r="DS104" s="954"/>
      <c r="DT104" s="954"/>
      <c r="DU104" s="954"/>
      <c r="DV104" s="954"/>
      <c r="DW104" s="954"/>
      <c r="DX104" s="954"/>
      <c r="DY104" s="954"/>
      <c r="DZ104" s="954"/>
      <c r="EA104" s="224"/>
    </row>
    <row r="105" spans="1:131" ht="11.25" customHeight="1" x14ac:dyDescent="0.2">
      <c r="A105" s="236"/>
      <c r="B105" s="236"/>
      <c r="C105" s="236"/>
      <c r="D105" s="236"/>
      <c r="E105" s="236"/>
      <c r="F105" s="236"/>
      <c r="G105" s="236"/>
      <c r="H105" s="236"/>
      <c r="I105" s="236"/>
      <c r="J105" s="236"/>
      <c r="K105" s="236"/>
      <c r="L105" s="236"/>
      <c r="M105" s="236"/>
      <c r="N105" s="236"/>
      <c r="O105" s="236"/>
      <c r="P105" s="236"/>
      <c r="Q105" s="236"/>
      <c r="R105" s="236"/>
      <c r="S105" s="236"/>
      <c r="T105" s="236"/>
      <c r="U105" s="236"/>
      <c r="V105" s="236"/>
      <c r="W105" s="236"/>
      <c r="X105" s="236"/>
      <c r="Y105" s="236"/>
      <c r="Z105" s="236"/>
      <c r="AA105" s="236"/>
      <c r="AB105" s="236"/>
      <c r="AC105" s="236"/>
      <c r="AD105" s="236"/>
      <c r="AE105" s="236"/>
      <c r="AF105" s="236"/>
      <c r="AG105" s="236"/>
      <c r="AH105" s="236"/>
      <c r="AI105" s="236"/>
      <c r="AJ105" s="236"/>
      <c r="AK105" s="236"/>
      <c r="AL105" s="236"/>
      <c r="AM105" s="236"/>
      <c r="AN105" s="236"/>
      <c r="AO105" s="236"/>
      <c r="AP105" s="236"/>
      <c r="AQ105" s="236"/>
      <c r="AR105" s="236"/>
      <c r="AS105" s="236"/>
      <c r="AT105" s="236"/>
      <c r="AU105" s="236"/>
      <c r="AV105" s="236"/>
      <c r="AW105" s="236"/>
      <c r="AX105" s="236"/>
      <c r="AY105" s="236"/>
      <c r="AZ105" s="236"/>
      <c r="BA105" s="236"/>
      <c r="BB105" s="236"/>
      <c r="BC105" s="236"/>
      <c r="BD105" s="236"/>
      <c r="BE105" s="236"/>
      <c r="BF105" s="236"/>
      <c r="BG105" s="236"/>
      <c r="BH105" s="236"/>
      <c r="BI105" s="236"/>
      <c r="BJ105" s="236"/>
      <c r="BK105" s="236"/>
      <c r="BL105" s="236"/>
      <c r="BM105" s="236"/>
      <c r="BN105" s="236"/>
      <c r="BO105" s="236"/>
      <c r="BP105" s="236"/>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6"/>
      <c r="B106" s="236"/>
      <c r="C106" s="236"/>
      <c r="D106" s="236"/>
      <c r="E106" s="236"/>
      <c r="F106" s="236"/>
      <c r="G106" s="236"/>
      <c r="H106" s="236"/>
      <c r="I106" s="236"/>
      <c r="J106" s="236"/>
      <c r="K106" s="236"/>
      <c r="L106" s="236"/>
      <c r="M106" s="236"/>
      <c r="N106" s="236"/>
      <c r="O106" s="236"/>
      <c r="P106" s="236"/>
      <c r="Q106" s="236"/>
      <c r="R106" s="236"/>
      <c r="S106" s="236"/>
      <c r="T106" s="236"/>
      <c r="U106" s="236"/>
      <c r="V106" s="236"/>
      <c r="W106" s="236"/>
      <c r="X106" s="236"/>
      <c r="Y106" s="236"/>
      <c r="Z106" s="236"/>
      <c r="AA106" s="236"/>
      <c r="AB106" s="236"/>
      <c r="AC106" s="236"/>
      <c r="AD106" s="236"/>
      <c r="AE106" s="236"/>
      <c r="AF106" s="236"/>
      <c r="AG106" s="236"/>
      <c r="AH106" s="236"/>
      <c r="AI106" s="236"/>
      <c r="AJ106" s="236"/>
      <c r="AK106" s="236"/>
      <c r="AL106" s="236"/>
      <c r="AM106" s="236"/>
      <c r="AN106" s="236"/>
      <c r="AO106" s="236"/>
      <c r="AP106" s="236"/>
      <c r="AQ106" s="236"/>
      <c r="AR106" s="236"/>
      <c r="AS106" s="236"/>
      <c r="AT106" s="236"/>
      <c r="AU106" s="236"/>
      <c r="AV106" s="236"/>
      <c r="AW106" s="236"/>
      <c r="AX106" s="236"/>
      <c r="AY106" s="236"/>
      <c r="AZ106" s="236"/>
      <c r="BA106" s="236"/>
      <c r="BB106" s="236"/>
      <c r="BC106" s="236"/>
      <c r="BD106" s="236"/>
      <c r="BE106" s="236"/>
      <c r="BF106" s="236"/>
      <c r="BG106" s="236"/>
      <c r="BH106" s="236"/>
      <c r="BI106" s="236"/>
      <c r="BJ106" s="236"/>
      <c r="BK106" s="236"/>
      <c r="BL106" s="236"/>
      <c r="BM106" s="236"/>
      <c r="BN106" s="236"/>
      <c r="BO106" s="236"/>
      <c r="BP106" s="236"/>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28" t="s">
        <v>405</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28" t="s">
        <v>406</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55" t="s">
        <v>407</v>
      </c>
      <c r="B108" s="956"/>
      <c r="C108" s="956"/>
      <c r="D108" s="956"/>
      <c r="E108" s="956"/>
      <c r="F108" s="956"/>
      <c r="G108" s="956"/>
      <c r="H108" s="956"/>
      <c r="I108" s="956"/>
      <c r="J108" s="956"/>
      <c r="K108" s="956"/>
      <c r="L108" s="956"/>
      <c r="M108" s="956"/>
      <c r="N108" s="956"/>
      <c r="O108" s="956"/>
      <c r="P108" s="956"/>
      <c r="Q108" s="956"/>
      <c r="R108" s="956"/>
      <c r="S108" s="956"/>
      <c r="T108" s="956"/>
      <c r="U108" s="956"/>
      <c r="V108" s="956"/>
      <c r="W108" s="956"/>
      <c r="X108" s="956"/>
      <c r="Y108" s="956"/>
      <c r="Z108" s="956"/>
      <c r="AA108" s="956"/>
      <c r="AB108" s="956"/>
      <c r="AC108" s="956"/>
      <c r="AD108" s="956"/>
      <c r="AE108" s="956"/>
      <c r="AF108" s="956"/>
      <c r="AG108" s="956"/>
      <c r="AH108" s="956"/>
      <c r="AI108" s="956"/>
      <c r="AJ108" s="956"/>
      <c r="AK108" s="956"/>
      <c r="AL108" s="956"/>
      <c r="AM108" s="956"/>
      <c r="AN108" s="956"/>
      <c r="AO108" s="956"/>
      <c r="AP108" s="956"/>
      <c r="AQ108" s="956"/>
      <c r="AR108" s="956"/>
      <c r="AS108" s="956"/>
      <c r="AT108" s="957"/>
      <c r="AU108" s="955" t="s">
        <v>408</v>
      </c>
      <c r="AV108" s="956"/>
      <c r="AW108" s="956"/>
      <c r="AX108" s="956"/>
      <c r="AY108" s="956"/>
      <c r="AZ108" s="956"/>
      <c r="BA108" s="956"/>
      <c r="BB108" s="956"/>
      <c r="BC108" s="956"/>
      <c r="BD108" s="956"/>
      <c r="BE108" s="956"/>
      <c r="BF108" s="956"/>
      <c r="BG108" s="956"/>
      <c r="BH108" s="956"/>
      <c r="BI108" s="956"/>
      <c r="BJ108" s="956"/>
      <c r="BK108" s="956"/>
      <c r="BL108" s="956"/>
      <c r="BM108" s="956"/>
      <c r="BN108" s="956"/>
      <c r="BO108" s="956"/>
      <c r="BP108" s="956"/>
      <c r="BQ108" s="956"/>
      <c r="BR108" s="956"/>
      <c r="BS108" s="956"/>
      <c r="BT108" s="956"/>
      <c r="BU108" s="956"/>
      <c r="BV108" s="956"/>
      <c r="BW108" s="956"/>
      <c r="BX108" s="956"/>
      <c r="BY108" s="956"/>
      <c r="BZ108" s="956"/>
      <c r="CA108" s="956"/>
      <c r="CB108" s="956"/>
      <c r="CC108" s="956"/>
      <c r="CD108" s="956"/>
      <c r="CE108" s="956"/>
      <c r="CF108" s="956"/>
      <c r="CG108" s="956"/>
      <c r="CH108" s="956"/>
      <c r="CI108" s="956"/>
      <c r="CJ108" s="956"/>
      <c r="CK108" s="956"/>
      <c r="CL108" s="956"/>
      <c r="CM108" s="956"/>
      <c r="CN108" s="956"/>
      <c r="CO108" s="956"/>
      <c r="CP108" s="956"/>
      <c r="CQ108" s="956"/>
      <c r="CR108" s="956"/>
      <c r="CS108" s="956"/>
      <c r="CT108" s="956"/>
      <c r="CU108" s="956"/>
      <c r="CV108" s="956"/>
      <c r="CW108" s="956"/>
      <c r="CX108" s="956"/>
      <c r="CY108" s="956"/>
      <c r="CZ108" s="956"/>
      <c r="DA108" s="956"/>
      <c r="DB108" s="956"/>
      <c r="DC108" s="956"/>
      <c r="DD108" s="956"/>
      <c r="DE108" s="956"/>
      <c r="DF108" s="956"/>
      <c r="DG108" s="956"/>
      <c r="DH108" s="956"/>
      <c r="DI108" s="956"/>
      <c r="DJ108" s="956"/>
      <c r="DK108" s="956"/>
      <c r="DL108" s="956"/>
      <c r="DM108" s="956"/>
      <c r="DN108" s="956"/>
      <c r="DO108" s="956"/>
      <c r="DP108" s="956"/>
      <c r="DQ108" s="956"/>
      <c r="DR108" s="956"/>
      <c r="DS108" s="956"/>
      <c r="DT108" s="956"/>
      <c r="DU108" s="956"/>
      <c r="DV108" s="956"/>
      <c r="DW108" s="956"/>
      <c r="DX108" s="956"/>
      <c r="DY108" s="956"/>
      <c r="DZ108" s="957"/>
    </row>
    <row r="109" spans="1:131" s="224" customFormat="1" ht="26.25" customHeight="1" x14ac:dyDescent="0.2">
      <c r="A109" s="908" t="s">
        <v>409</v>
      </c>
      <c r="B109" s="909"/>
      <c r="C109" s="909"/>
      <c r="D109" s="909"/>
      <c r="E109" s="909"/>
      <c r="F109" s="909"/>
      <c r="G109" s="909"/>
      <c r="H109" s="909"/>
      <c r="I109" s="909"/>
      <c r="J109" s="909"/>
      <c r="K109" s="909"/>
      <c r="L109" s="909"/>
      <c r="M109" s="909"/>
      <c r="N109" s="909"/>
      <c r="O109" s="909"/>
      <c r="P109" s="909"/>
      <c r="Q109" s="909"/>
      <c r="R109" s="909"/>
      <c r="S109" s="909"/>
      <c r="T109" s="909"/>
      <c r="U109" s="909"/>
      <c r="V109" s="909"/>
      <c r="W109" s="909"/>
      <c r="X109" s="909"/>
      <c r="Y109" s="909"/>
      <c r="Z109" s="910"/>
      <c r="AA109" s="911" t="s">
        <v>410</v>
      </c>
      <c r="AB109" s="909"/>
      <c r="AC109" s="909"/>
      <c r="AD109" s="909"/>
      <c r="AE109" s="910"/>
      <c r="AF109" s="911" t="s">
        <v>411</v>
      </c>
      <c r="AG109" s="909"/>
      <c r="AH109" s="909"/>
      <c r="AI109" s="909"/>
      <c r="AJ109" s="910"/>
      <c r="AK109" s="911" t="s">
        <v>293</v>
      </c>
      <c r="AL109" s="909"/>
      <c r="AM109" s="909"/>
      <c r="AN109" s="909"/>
      <c r="AO109" s="910"/>
      <c r="AP109" s="911" t="s">
        <v>412</v>
      </c>
      <c r="AQ109" s="909"/>
      <c r="AR109" s="909"/>
      <c r="AS109" s="909"/>
      <c r="AT109" s="942"/>
      <c r="AU109" s="908" t="s">
        <v>409</v>
      </c>
      <c r="AV109" s="909"/>
      <c r="AW109" s="909"/>
      <c r="AX109" s="909"/>
      <c r="AY109" s="909"/>
      <c r="AZ109" s="909"/>
      <c r="BA109" s="909"/>
      <c r="BB109" s="909"/>
      <c r="BC109" s="909"/>
      <c r="BD109" s="909"/>
      <c r="BE109" s="909"/>
      <c r="BF109" s="909"/>
      <c r="BG109" s="909"/>
      <c r="BH109" s="909"/>
      <c r="BI109" s="909"/>
      <c r="BJ109" s="909"/>
      <c r="BK109" s="909"/>
      <c r="BL109" s="909"/>
      <c r="BM109" s="909"/>
      <c r="BN109" s="909"/>
      <c r="BO109" s="909"/>
      <c r="BP109" s="910"/>
      <c r="BQ109" s="911" t="s">
        <v>410</v>
      </c>
      <c r="BR109" s="909"/>
      <c r="BS109" s="909"/>
      <c r="BT109" s="909"/>
      <c r="BU109" s="910"/>
      <c r="BV109" s="911" t="s">
        <v>411</v>
      </c>
      <c r="BW109" s="909"/>
      <c r="BX109" s="909"/>
      <c r="BY109" s="909"/>
      <c r="BZ109" s="910"/>
      <c r="CA109" s="911" t="s">
        <v>293</v>
      </c>
      <c r="CB109" s="909"/>
      <c r="CC109" s="909"/>
      <c r="CD109" s="909"/>
      <c r="CE109" s="910"/>
      <c r="CF109" s="949" t="s">
        <v>412</v>
      </c>
      <c r="CG109" s="949"/>
      <c r="CH109" s="949"/>
      <c r="CI109" s="949"/>
      <c r="CJ109" s="949"/>
      <c r="CK109" s="911" t="s">
        <v>413</v>
      </c>
      <c r="CL109" s="909"/>
      <c r="CM109" s="909"/>
      <c r="CN109" s="909"/>
      <c r="CO109" s="909"/>
      <c r="CP109" s="909"/>
      <c r="CQ109" s="909"/>
      <c r="CR109" s="909"/>
      <c r="CS109" s="909"/>
      <c r="CT109" s="909"/>
      <c r="CU109" s="909"/>
      <c r="CV109" s="909"/>
      <c r="CW109" s="909"/>
      <c r="CX109" s="909"/>
      <c r="CY109" s="909"/>
      <c r="CZ109" s="909"/>
      <c r="DA109" s="909"/>
      <c r="DB109" s="909"/>
      <c r="DC109" s="909"/>
      <c r="DD109" s="909"/>
      <c r="DE109" s="909"/>
      <c r="DF109" s="910"/>
      <c r="DG109" s="911" t="s">
        <v>410</v>
      </c>
      <c r="DH109" s="909"/>
      <c r="DI109" s="909"/>
      <c r="DJ109" s="909"/>
      <c r="DK109" s="910"/>
      <c r="DL109" s="911" t="s">
        <v>411</v>
      </c>
      <c r="DM109" s="909"/>
      <c r="DN109" s="909"/>
      <c r="DO109" s="909"/>
      <c r="DP109" s="910"/>
      <c r="DQ109" s="911" t="s">
        <v>293</v>
      </c>
      <c r="DR109" s="909"/>
      <c r="DS109" s="909"/>
      <c r="DT109" s="909"/>
      <c r="DU109" s="910"/>
      <c r="DV109" s="911" t="s">
        <v>412</v>
      </c>
      <c r="DW109" s="909"/>
      <c r="DX109" s="909"/>
      <c r="DY109" s="909"/>
      <c r="DZ109" s="942"/>
    </row>
    <row r="110" spans="1:131" s="224" customFormat="1" ht="26.25" customHeight="1" x14ac:dyDescent="0.2">
      <c r="A110" s="822" t="s">
        <v>414</v>
      </c>
      <c r="B110" s="823"/>
      <c r="C110" s="823"/>
      <c r="D110" s="823"/>
      <c r="E110" s="823"/>
      <c r="F110" s="823"/>
      <c r="G110" s="823"/>
      <c r="H110" s="823"/>
      <c r="I110" s="823"/>
      <c r="J110" s="823"/>
      <c r="K110" s="823"/>
      <c r="L110" s="823"/>
      <c r="M110" s="823"/>
      <c r="N110" s="823"/>
      <c r="O110" s="823"/>
      <c r="P110" s="823"/>
      <c r="Q110" s="823"/>
      <c r="R110" s="823"/>
      <c r="S110" s="823"/>
      <c r="T110" s="823"/>
      <c r="U110" s="823"/>
      <c r="V110" s="823"/>
      <c r="W110" s="823"/>
      <c r="X110" s="823"/>
      <c r="Y110" s="823"/>
      <c r="Z110" s="824"/>
      <c r="AA110" s="901">
        <v>233426</v>
      </c>
      <c r="AB110" s="902"/>
      <c r="AC110" s="902"/>
      <c r="AD110" s="902"/>
      <c r="AE110" s="903"/>
      <c r="AF110" s="904">
        <v>271591</v>
      </c>
      <c r="AG110" s="902"/>
      <c r="AH110" s="902"/>
      <c r="AI110" s="902"/>
      <c r="AJ110" s="903"/>
      <c r="AK110" s="904">
        <v>269235</v>
      </c>
      <c r="AL110" s="902"/>
      <c r="AM110" s="902"/>
      <c r="AN110" s="902"/>
      <c r="AO110" s="903"/>
      <c r="AP110" s="905">
        <v>20.8</v>
      </c>
      <c r="AQ110" s="906"/>
      <c r="AR110" s="906"/>
      <c r="AS110" s="906"/>
      <c r="AT110" s="907"/>
      <c r="AU110" s="943" t="s">
        <v>69</v>
      </c>
      <c r="AV110" s="944"/>
      <c r="AW110" s="944"/>
      <c r="AX110" s="944"/>
      <c r="AY110" s="944"/>
      <c r="AZ110" s="873" t="s">
        <v>415</v>
      </c>
      <c r="BA110" s="823"/>
      <c r="BB110" s="823"/>
      <c r="BC110" s="823"/>
      <c r="BD110" s="823"/>
      <c r="BE110" s="823"/>
      <c r="BF110" s="823"/>
      <c r="BG110" s="823"/>
      <c r="BH110" s="823"/>
      <c r="BI110" s="823"/>
      <c r="BJ110" s="823"/>
      <c r="BK110" s="823"/>
      <c r="BL110" s="823"/>
      <c r="BM110" s="823"/>
      <c r="BN110" s="823"/>
      <c r="BO110" s="823"/>
      <c r="BP110" s="824"/>
      <c r="BQ110" s="874">
        <v>1813940</v>
      </c>
      <c r="BR110" s="855"/>
      <c r="BS110" s="855"/>
      <c r="BT110" s="855"/>
      <c r="BU110" s="855"/>
      <c r="BV110" s="855">
        <v>1854145</v>
      </c>
      <c r="BW110" s="855"/>
      <c r="BX110" s="855"/>
      <c r="BY110" s="855"/>
      <c r="BZ110" s="855"/>
      <c r="CA110" s="855">
        <v>1797517</v>
      </c>
      <c r="CB110" s="855"/>
      <c r="CC110" s="855"/>
      <c r="CD110" s="855"/>
      <c r="CE110" s="855"/>
      <c r="CF110" s="879">
        <v>138.80000000000001</v>
      </c>
      <c r="CG110" s="880"/>
      <c r="CH110" s="880"/>
      <c r="CI110" s="880"/>
      <c r="CJ110" s="880"/>
      <c r="CK110" s="939" t="s">
        <v>416</v>
      </c>
      <c r="CL110" s="832"/>
      <c r="CM110" s="873" t="s">
        <v>417</v>
      </c>
      <c r="CN110" s="823"/>
      <c r="CO110" s="823"/>
      <c r="CP110" s="823"/>
      <c r="CQ110" s="823"/>
      <c r="CR110" s="823"/>
      <c r="CS110" s="823"/>
      <c r="CT110" s="823"/>
      <c r="CU110" s="823"/>
      <c r="CV110" s="823"/>
      <c r="CW110" s="823"/>
      <c r="CX110" s="823"/>
      <c r="CY110" s="823"/>
      <c r="CZ110" s="823"/>
      <c r="DA110" s="823"/>
      <c r="DB110" s="823"/>
      <c r="DC110" s="823"/>
      <c r="DD110" s="823"/>
      <c r="DE110" s="823"/>
      <c r="DF110" s="824"/>
      <c r="DG110" s="874" t="s">
        <v>122</v>
      </c>
      <c r="DH110" s="855"/>
      <c r="DI110" s="855"/>
      <c r="DJ110" s="855"/>
      <c r="DK110" s="855"/>
      <c r="DL110" s="855" t="s">
        <v>122</v>
      </c>
      <c r="DM110" s="855"/>
      <c r="DN110" s="855"/>
      <c r="DO110" s="855"/>
      <c r="DP110" s="855"/>
      <c r="DQ110" s="855" t="s">
        <v>122</v>
      </c>
      <c r="DR110" s="855"/>
      <c r="DS110" s="855"/>
      <c r="DT110" s="855"/>
      <c r="DU110" s="855"/>
      <c r="DV110" s="856" t="s">
        <v>122</v>
      </c>
      <c r="DW110" s="856"/>
      <c r="DX110" s="856"/>
      <c r="DY110" s="856"/>
      <c r="DZ110" s="857"/>
    </row>
    <row r="111" spans="1:131" s="224" customFormat="1" ht="26.25" customHeight="1" x14ac:dyDescent="0.2">
      <c r="A111" s="787" t="s">
        <v>418</v>
      </c>
      <c r="B111" s="788"/>
      <c r="C111" s="788"/>
      <c r="D111" s="788"/>
      <c r="E111" s="788"/>
      <c r="F111" s="788"/>
      <c r="G111" s="788"/>
      <c r="H111" s="788"/>
      <c r="I111" s="788"/>
      <c r="J111" s="788"/>
      <c r="K111" s="788"/>
      <c r="L111" s="788"/>
      <c r="M111" s="788"/>
      <c r="N111" s="788"/>
      <c r="O111" s="788"/>
      <c r="P111" s="788"/>
      <c r="Q111" s="788"/>
      <c r="R111" s="788"/>
      <c r="S111" s="788"/>
      <c r="T111" s="788"/>
      <c r="U111" s="788"/>
      <c r="V111" s="788"/>
      <c r="W111" s="788"/>
      <c r="X111" s="788"/>
      <c r="Y111" s="788"/>
      <c r="Z111" s="938"/>
      <c r="AA111" s="931" t="s">
        <v>122</v>
      </c>
      <c r="AB111" s="932"/>
      <c r="AC111" s="932"/>
      <c r="AD111" s="932"/>
      <c r="AE111" s="933"/>
      <c r="AF111" s="934" t="s">
        <v>122</v>
      </c>
      <c r="AG111" s="932"/>
      <c r="AH111" s="932"/>
      <c r="AI111" s="932"/>
      <c r="AJ111" s="933"/>
      <c r="AK111" s="934" t="s">
        <v>122</v>
      </c>
      <c r="AL111" s="932"/>
      <c r="AM111" s="932"/>
      <c r="AN111" s="932"/>
      <c r="AO111" s="933"/>
      <c r="AP111" s="935" t="s">
        <v>122</v>
      </c>
      <c r="AQ111" s="936"/>
      <c r="AR111" s="936"/>
      <c r="AS111" s="936"/>
      <c r="AT111" s="937"/>
      <c r="AU111" s="945"/>
      <c r="AV111" s="946"/>
      <c r="AW111" s="946"/>
      <c r="AX111" s="946"/>
      <c r="AY111" s="946"/>
      <c r="AZ111" s="830" t="s">
        <v>419</v>
      </c>
      <c r="BA111" s="765"/>
      <c r="BB111" s="765"/>
      <c r="BC111" s="765"/>
      <c r="BD111" s="765"/>
      <c r="BE111" s="765"/>
      <c r="BF111" s="765"/>
      <c r="BG111" s="765"/>
      <c r="BH111" s="765"/>
      <c r="BI111" s="765"/>
      <c r="BJ111" s="765"/>
      <c r="BK111" s="765"/>
      <c r="BL111" s="765"/>
      <c r="BM111" s="765"/>
      <c r="BN111" s="765"/>
      <c r="BO111" s="765"/>
      <c r="BP111" s="766"/>
      <c r="BQ111" s="802" t="s">
        <v>122</v>
      </c>
      <c r="BR111" s="803"/>
      <c r="BS111" s="803"/>
      <c r="BT111" s="803"/>
      <c r="BU111" s="803"/>
      <c r="BV111" s="803" t="s">
        <v>122</v>
      </c>
      <c r="BW111" s="803"/>
      <c r="BX111" s="803"/>
      <c r="BY111" s="803"/>
      <c r="BZ111" s="803"/>
      <c r="CA111" s="803" t="s">
        <v>122</v>
      </c>
      <c r="CB111" s="803"/>
      <c r="CC111" s="803"/>
      <c r="CD111" s="803"/>
      <c r="CE111" s="803"/>
      <c r="CF111" s="888" t="s">
        <v>122</v>
      </c>
      <c r="CG111" s="889"/>
      <c r="CH111" s="889"/>
      <c r="CI111" s="889"/>
      <c r="CJ111" s="889"/>
      <c r="CK111" s="940"/>
      <c r="CL111" s="834"/>
      <c r="CM111" s="830" t="s">
        <v>420</v>
      </c>
      <c r="CN111" s="765"/>
      <c r="CO111" s="765"/>
      <c r="CP111" s="765"/>
      <c r="CQ111" s="765"/>
      <c r="CR111" s="765"/>
      <c r="CS111" s="765"/>
      <c r="CT111" s="765"/>
      <c r="CU111" s="765"/>
      <c r="CV111" s="765"/>
      <c r="CW111" s="765"/>
      <c r="CX111" s="765"/>
      <c r="CY111" s="765"/>
      <c r="CZ111" s="765"/>
      <c r="DA111" s="765"/>
      <c r="DB111" s="765"/>
      <c r="DC111" s="765"/>
      <c r="DD111" s="765"/>
      <c r="DE111" s="765"/>
      <c r="DF111" s="766"/>
      <c r="DG111" s="802" t="s">
        <v>122</v>
      </c>
      <c r="DH111" s="803"/>
      <c r="DI111" s="803"/>
      <c r="DJ111" s="803"/>
      <c r="DK111" s="803"/>
      <c r="DL111" s="803" t="s">
        <v>122</v>
      </c>
      <c r="DM111" s="803"/>
      <c r="DN111" s="803"/>
      <c r="DO111" s="803"/>
      <c r="DP111" s="803"/>
      <c r="DQ111" s="803" t="s">
        <v>122</v>
      </c>
      <c r="DR111" s="803"/>
      <c r="DS111" s="803"/>
      <c r="DT111" s="803"/>
      <c r="DU111" s="803"/>
      <c r="DV111" s="809" t="s">
        <v>122</v>
      </c>
      <c r="DW111" s="809"/>
      <c r="DX111" s="809"/>
      <c r="DY111" s="809"/>
      <c r="DZ111" s="810"/>
    </row>
    <row r="112" spans="1:131" s="224" customFormat="1" ht="26.25" customHeight="1" x14ac:dyDescent="0.2">
      <c r="A112" s="925" t="s">
        <v>421</v>
      </c>
      <c r="B112" s="926"/>
      <c r="C112" s="765" t="s">
        <v>422</v>
      </c>
      <c r="D112" s="765"/>
      <c r="E112" s="765"/>
      <c r="F112" s="765"/>
      <c r="G112" s="765"/>
      <c r="H112" s="765"/>
      <c r="I112" s="765"/>
      <c r="J112" s="765"/>
      <c r="K112" s="765"/>
      <c r="L112" s="765"/>
      <c r="M112" s="765"/>
      <c r="N112" s="765"/>
      <c r="O112" s="765"/>
      <c r="P112" s="765"/>
      <c r="Q112" s="765"/>
      <c r="R112" s="765"/>
      <c r="S112" s="765"/>
      <c r="T112" s="765"/>
      <c r="U112" s="765"/>
      <c r="V112" s="765"/>
      <c r="W112" s="765"/>
      <c r="X112" s="765"/>
      <c r="Y112" s="765"/>
      <c r="Z112" s="766"/>
      <c r="AA112" s="792" t="s">
        <v>122</v>
      </c>
      <c r="AB112" s="793"/>
      <c r="AC112" s="793"/>
      <c r="AD112" s="793"/>
      <c r="AE112" s="794"/>
      <c r="AF112" s="795" t="s">
        <v>122</v>
      </c>
      <c r="AG112" s="793"/>
      <c r="AH112" s="793"/>
      <c r="AI112" s="793"/>
      <c r="AJ112" s="794"/>
      <c r="AK112" s="795" t="s">
        <v>122</v>
      </c>
      <c r="AL112" s="793"/>
      <c r="AM112" s="793"/>
      <c r="AN112" s="793"/>
      <c r="AO112" s="794"/>
      <c r="AP112" s="837" t="s">
        <v>122</v>
      </c>
      <c r="AQ112" s="838"/>
      <c r="AR112" s="838"/>
      <c r="AS112" s="838"/>
      <c r="AT112" s="839"/>
      <c r="AU112" s="945"/>
      <c r="AV112" s="946"/>
      <c r="AW112" s="946"/>
      <c r="AX112" s="946"/>
      <c r="AY112" s="946"/>
      <c r="AZ112" s="830" t="s">
        <v>423</v>
      </c>
      <c r="BA112" s="765"/>
      <c r="BB112" s="765"/>
      <c r="BC112" s="765"/>
      <c r="BD112" s="765"/>
      <c r="BE112" s="765"/>
      <c r="BF112" s="765"/>
      <c r="BG112" s="765"/>
      <c r="BH112" s="765"/>
      <c r="BI112" s="765"/>
      <c r="BJ112" s="765"/>
      <c r="BK112" s="765"/>
      <c r="BL112" s="765"/>
      <c r="BM112" s="765"/>
      <c r="BN112" s="765"/>
      <c r="BO112" s="765"/>
      <c r="BP112" s="766"/>
      <c r="BQ112" s="802">
        <v>703322</v>
      </c>
      <c r="BR112" s="803"/>
      <c r="BS112" s="803"/>
      <c r="BT112" s="803"/>
      <c r="BU112" s="803"/>
      <c r="BV112" s="803">
        <v>525464</v>
      </c>
      <c r="BW112" s="803"/>
      <c r="BX112" s="803"/>
      <c r="BY112" s="803"/>
      <c r="BZ112" s="803"/>
      <c r="CA112" s="803">
        <v>580319</v>
      </c>
      <c r="CB112" s="803"/>
      <c r="CC112" s="803"/>
      <c r="CD112" s="803"/>
      <c r="CE112" s="803"/>
      <c r="CF112" s="888">
        <v>44.8</v>
      </c>
      <c r="CG112" s="889"/>
      <c r="CH112" s="889"/>
      <c r="CI112" s="889"/>
      <c r="CJ112" s="889"/>
      <c r="CK112" s="940"/>
      <c r="CL112" s="834"/>
      <c r="CM112" s="830" t="s">
        <v>424</v>
      </c>
      <c r="CN112" s="765"/>
      <c r="CO112" s="765"/>
      <c r="CP112" s="765"/>
      <c r="CQ112" s="765"/>
      <c r="CR112" s="765"/>
      <c r="CS112" s="765"/>
      <c r="CT112" s="765"/>
      <c r="CU112" s="765"/>
      <c r="CV112" s="765"/>
      <c r="CW112" s="765"/>
      <c r="CX112" s="765"/>
      <c r="CY112" s="765"/>
      <c r="CZ112" s="765"/>
      <c r="DA112" s="765"/>
      <c r="DB112" s="765"/>
      <c r="DC112" s="765"/>
      <c r="DD112" s="765"/>
      <c r="DE112" s="765"/>
      <c r="DF112" s="766"/>
      <c r="DG112" s="802" t="s">
        <v>122</v>
      </c>
      <c r="DH112" s="803"/>
      <c r="DI112" s="803"/>
      <c r="DJ112" s="803"/>
      <c r="DK112" s="803"/>
      <c r="DL112" s="803" t="s">
        <v>122</v>
      </c>
      <c r="DM112" s="803"/>
      <c r="DN112" s="803"/>
      <c r="DO112" s="803"/>
      <c r="DP112" s="803"/>
      <c r="DQ112" s="803" t="s">
        <v>122</v>
      </c>
      <c r="DR112" s="803"/>
      <c r="DS112" s="803"/>
      <c r="DT112" s="803"/>
      <c r="DU112" s="803"/>
      <c r="DV112" s="809" t="s">
        <v>122</v>
      </c>
      <c r="DW112" s="809"/>
      <c r="DX112" s="809"/>
      <c r="DY112" s="809"/>
      <c r="DZ112" s="810"/>
    </row>
    <row r="113" spans="1:130" s="224" customFormat="1" ht="26.25" customHeight="1" x14ac:dyDescent="0.2">
      <c r="A113" s="927"/>
      <c r="B113" s="928"/>
      <c r="C113" s="765" t="s">
        <v>425</v>
      </c>
      <c r="D113" s="765"/>
      <c r="E113" s="765"/>
      <c r="F113" s="765"/>
      <c r="G113" s="765"/>
      <c r="H113" s="765"/>
      <c r="I113" s="765"/>
      <c r="J113" s="765"/>
      <c r="K113" s="765"/>
      <c r="L113" s="765"/>
      <c r="M113" s="765"/>
      <c r="N113" s="765"/>
      <c r="O113" s="765"/>
      <c r="P113" s="765"/>
      <c r="Q113" s="765"/>
      <c r="R113" s="765"/>
      <c r="S113" s="765"/>
      <c r="T113" s="765"/>
      <c r="U113" s="765"/>
      <c r="V113" s="765"/>
      <c r="W113" s="765"/>
      <c r="X113" s="765"/>
      <c r="Y113" s="765"/>
      <c r="Z113" s="766"/>
      <c r="AA113" s="931">
        <v>74106</v>
      </c>
      <c r="AB113" s="932"/>
      <c r="AC113" s="932"/>
      <c r="AD113" s="932"/>
      <c r="AE113" s="933"/>
      <c r="AF113" s="934">
        <v>69411</v>
      </c>
      <c r="AG113" s="932"/>
      <c r="AH113" s="932"/>
      <c r="AI113" s="932"/>
      <c r="AJ113" s="933"/>
      <c r="AK113" s="934">
        <v>80551</v>
      </c>
      <c r="AL113" s="932"/>
      <c r="AM113" s="932"/>
      <c r="AN113" s="932"/>
      <c r="AO113" s="933"/>
      <c r="AP113" s="935">
        <v>6.2</v>
      </c>
      <c r="AQ113" s="936"/>
      <c r="AR113" s="936"/>
      <c r="AS113" s="936"/>
      <c r="AT113" s="937"/>
      <c r="AU113" s="945"/>
      <c r="AV113" s="946"/>
      <c r="AW113" s="946"/>
      <c r="AX113" s="946"/>
      <c r="AY113" s="946"/>
      <c r="AZ113" s="830" t="s">
        <v>426</v>
      </c>
      <c r="BA113" s="765"/>
      <c r="BB113" s="765"/>
      <c r="BC113" s="765"/>
      <c r="BD113" s="765"/>
      <c r="BE113" s="765"/>
      <c r="BF113" s="765"/>
      <c r="BG113" s="765"/>
      <c r="BH113" s="765"/>
      <c r="BI113" s="765"/>
      <c r="BJ113" s="765"/>
      <c r="BK113" s="765"/>
      <c r="BL113" s="765"/>
      <c r="BM113" s="765"/>
      <c r="BN113" s="765"/>
      <c r="BO113" s="765"/>
      <c r="BP113" s="766"/>
      <c r="BQ113" s="802">
        <v>4254</v>
      </c>
      <c r="BR113" s="803"/>
      <c r="BS113" s="803"/>
      <c r="BT113" s="803"/>
      <c r="BU113" s="803"/>
      <c r="BV113" s="803">
        <v>3659</v>
      </c>
      <c r="BW113" s="803"/>
      <c r="BX113" s="803"/>
      <c r="BY113" s="803"/>
      <c r="BZ113" s="803"/>
      <c r="CA113" s="803">
        <v>8292</v>
      </c>
      <c r="CB113" s="803"/>
      <c r="CC113" s="803"/>
      <c r="CD113" s="803"/>
      <c r="CE113" s="803"/>
      <c r="CF113" s="888">
        <v>0.6</v>
      </c>
      <c r="CG113" s="889"/>
      <c r="CH113" s="889"/>
      <c r="CI113" s="889"/>
      <c r="CJ113" s="889"/>
      <c r="CK113" s="940"/>
      <c r="CL113" s="834"/>
      <c r="CM113" s="830" t="s">
        <v>427</v>
      </c>
      <c r="CN113" s="765"/>
      <c r="CO113" s="765"/>
      <c r="CP113" s="765"/>
      <c r="CQ113" s="765"/>
      <c r="CR113" s="765"/>
      <c r="CS113" s="765"/>
      <c r="CT113" s="765"/>
      <c r="CU113" s="765"/>
      <c r="CV113" s="765"/>
      <c r="CW113" s="765"/>
      <c r="CX113" s="765"/>
      <c r="CY113" s="765"/>
      <c r="CZ113" s="765"/>
      <c r="DA113" s="765"/>
      <c r="DB113" s="765"/>
      <c r="DC113" s="765"/>
      <c r="DD113" s="765"/>
      <c r="DE113" s="765"/>
      <c r="DF113" s="766"/>
      <c r="DG113" s="792" t="s">
        <v>122</v>
      </c>
      <c r="DH113" s="793"/>
      <c r="DI113" s="793"/>
      <c r="DJ113" s="793"/>
      <c r="DK113" s="794"/>
      <c r="DL113" s="795" t="s">
        <v>122</v>
      </c>
      <c r="DM113" s="793"/>
      <c r="DN113" s="793"/>
      <c r="DO113" s="793"/>
      <c r="DP113" s="794"/>
      <c r="DQ113" s="795" t="s">
        <v>122</v>
      </c>
      <c r="DR113" s="793"/>
      <c r="DS113" s="793"/>
      <c r="DT113" s="793"/>
      <c r="DU113" s="794"/>
      <c r="DV113" s="837" t="s">
        <v>122</v>
      </c>
      <c r="DW113" s="838"/>
      <c r="DX113" s="838"/>
      <c r="DY113" s="838"/>
      <c r="DZ113" s="839"/>
    </row>
    <row r="114" spans="1:130" s="224" customFormat="1" ht="26.25" customHeight="1" x14ac:dyDescent="0.2">
      <c r="A114" s="927"/>
      <c r="B114" s="928"/>
      <c r="C114" s="765" t="s">
        <v>428</v>
      </c>
      <c r="D114" s="765"/>
      <c r="E114" s="765"/>
      <c r="F114" s="765"/>
      <c r="G114" s="765"/>
      <c r="H114" s="765"/>
      <c r="I114" s="765"/>
      <c r="J114" s="765"/>
      <c r="K114" s="765"/>
      <c r="L114" s="765"/>
      <c r="M114" s="765"/>
      <c r="N114" s="765"/>
      <c r="O114" s="765"/>
      <c r="P114" s="765"/>
      <c r="Q114" s="765"/>
      <c r="R114" s="765"/>
      <c r="S114" s="765"/>
      <c r="T114" s="765"/>
      <c r="U114" s="765"/>
      <c r="V114" s="765"/>
      <c r="W114" s="765"/>
      <c r="X114" s="765"/>
      <c r="Y114" s="765"/>
      <c r="Z114" s="766"/>
      <c r="AA114" s="792">
        <v>920</v>
      </c>
      <c r="AB114" s="793"/>
      <c r="AC114" s="793"/>
      <c r="AD114" s="793"/>
      <c r="AE114" s="794"/>
      <c r="AF114" s="795">
        <v>1023</v>
      </c>
      <c r="AG114" s="793"/>
      <c r="AH114" s="793"/>
      <c r="AI114" s="793"/>
      <c r="AJ114" s="794"/>
      <c r="AK114" s="795">
        <v>1076</v>
      </c>
      <c r="AL114" s="793"/>
      <c r="AM114" s="793"/>
      <c r="AN114" s="793"/>
      <c r="AO114" s="794"/>
      <c r="AP114" s="837">
        <v>0.1</v>
      </c>
      <c r="AQ114" s="838"/>
      <c r="AR114" s="838"/>
      <c r="AS114" s="838"/>
      <c r="AT114" s="839"/>
      <c r="AU114" s="945"/>
      <c r="AV114" s="946"/>
      <c r="AW114" s="946"/>
      <c r="AX114" s="946"/>
      <c r="AY114" s="946"/>
      <c r="AZ114" s="830" t="s">
        <v>429</v>
      </c>
      <c r="BA114" s="765"/>
      <c r="BB114" s="765"/>
      <c r="BC114" s="765"/>
      <c r="BD114" s="765"/>
      <c r="BE114" s="765"/>
      <c r="BF114" s="765"/>
      <c r="BG114" s="765"/>
      <c r="BH114" s="765"/>
      <c r="BI114" s="765"/>
      <c r="BJ114" s="765"/>
      <c r="BK114" s="765"/>
      <c r="BL114" s="765"/>
      <c r="BM114" s="765"/>
      <c r="BN114" s="765"/>
      <c r="BO114" s="765"/>
      <c r="BP114" s="766"/>
      <c r="BQ114" s="802">
        <v>218161</v>
      </c>
      <c r="BR114" s="803"/>
      <c r="BS114" s="803"/>
      <c r="BT114" s="803"/>
      <c r="BU114" s="803"/>
      <c r="BV114" s="803">
        <v>255902</v>
      </c>
      <c r="BW114" s="803"/>
      <c r="BX114" s="803"/>
      <c r="BY114" s="803"/>
      <c r="BZ114" s="803"/>
      <c r="CA114" s="803">
        <v>253859</v>
      </c>
      <c r="CB114" s="803"/>
      <c r="CC114" s="803"/>
      <c r="CD114" s="803"/>
      <c r="CE114" s="803"/>
      <c r="CF114" s="888">
        <v>19.600000000000001</v>
      </c>
      <c r="CG114" s="889"/>
      <c r="CH114" s="889"/>
      <c r="CI114" s="889"/>
      <c r="CJ114" s="889"/>
      <c r="CK114" s="940"/>
      <c r="CL114" s="834"/>
      <c r="CM114" s="830" t="s">
        <v>430</v>
      </c>
      <c r="CN114" s="765"/>
      <c r="CO114" s="765"/>
      <c r="CP114" s="765"/>
      <c r="CQ114" s="765"/>
      <c r="CR114" s="765"/>
      <c r="CS114" s="765"/>
      <c r="CT114" s="765"/>
      <c r="CU114" s="765"/>
      <c r="CV114" s="765"/>
      <c r="CW114" s="765"/>
      <c r="CX114" s="765"/>
      <c r="CY114" s="765"/>
      <c r="CZ114" s="765"/>
      <c r="DA114" s="765"/>
      <c r="DB114" s="765"/>
      <c r="DC114" s="765"/>
      <c r="DD114" s="765"/>
      <c r="DE114" s="765"/>
      <c r="DF114" s="766"/>
      <c r="DG114" s="792" t="s">
        <v>122</v>
      </c>
      <c r="DH114" s="793"/>
      <c r="DI114" s="793"/>
      <c r="DJ114" s="793"/>
      <c r="DK114" s="794"/>
      <c r="DL114" s="795" t="s">
        <v>122</v>
      </c>
      <c r="DM114" s="793"/>
      <c r="DN114" s="793"/>
      <c r="DO114" s="793"/>
      <c r="DP114" s="794"/>
      <c r="DQ114" s="795" t="s">
        <v>122</v>
      </c>
      <c r="DR114" s="793"/>
      <c r="DS114" s="793"/>
      <c r="DT114" s="793"/>
      <c r="DU114" s="794"/>
      <c r="DV114" s="837" t="s">
        <v>122</v>
      </c>
      <c r="DW114" s="838"/>
      <c r="DX114" s="838"/>
      <c r="DY114" s="838"/>
      <c r="DZ114" s="839"/>
    </row>
    <row r="115" spans="1:130" s="224" customFormat="1" ht="26.25" customHeight="1" x14ac:dyDescent="0.2">
      <c r="A115" s="927"/>
      <c r="B115" s="928"/>
      <c r="C115" s="765" t="s">
        <v>431</v>
      </c>
      <c r="D115" s="765"/>
      <c r="E115" s="765"/>
      <c r="F115" s="765"/>
      <c r="G115" s="765"/>
      <c r="H115" s="765"/>
      <c r="I115" s="765"/>
      <c r="J115" s="765"/>
      <c r="K115" s="765"/>
      <c r="L115" s="765"/>
      <c r="M115" s="765"/>
      <c r="N115" s="765"/>
      <c r="O115" s="765"/>
      <c r="P115" s="765"/>
      <c r="Q115" s="765"/>
      <c r="R115" s="765"/>
      <c r="S115" s="765"/>
      <c r="T115" s="765"/>
      <c r="U115" s="765"/>
      <c r="V115" s="765"/>
      <c r="W115" s="765"/>
      <c r="X115" s="765"/>
      <c r="Y115" s="765"/>
      <c r="Z115" s="766"/>
      <c r="AA115" s="931" t="s">
        <v>122</v>
      </c>
      <c r="AB115" s="932"/>
      <c r="AC115" s="932"/>
      <c r="AD115" s="932"/>
      <c r="AE115" s="933"/>
      <c r="AF115" s="934" t="s">
        <v>122</v>
      </c>
      <c r="AG115" s="932"/>
      <c r="AH115" s="932"/>
      <c r="AI115" s="932"/>
      <c r="AJ115" s="933"/>
      <c r="AK115" s="934" t="s">
        <v>122</v>
      </c>
      <c r="AL115" s="932"/>
      <c r="AM115" s="932"/>
      <c r="AN115" s="932"/>
      <c r="AO115" s="933"/>
      <c r="AP115" s="935" t="s">
        <v>122</v>
      </c>
      <c r="AQ115" s="936"/>
      <c r="AR115" s="936"/>
      <c r="AS115" s="936"/>
      <c r="AT115" s="937"/>
      <c r="AU115" s="945"/>
      <c r="AV115" s="946"/>
      <c r="AW115" s="946"/>
      <c r="AX115" s="946"/>
      <c r="AY115" s="946"/>
      <c r="AZ115" s="830" t="s">
        <v>432</v>
      </c>
      <c r="BA115" s="765"/>
      <c r="BB115" s="765"/>
      <c r="BC115" s="765"/>
      <c r="BD115" s="765"/>
      <c r="BE115" s="765"/>
      <c r="BF115" s="765"/>
      <c r="BG115" s="765"/>
      <c r="BH115" s="765"/>
      <c r="BI115" s="765"/>
      <c r="BJ115" s="765"/>
      <c r="BK115" s="765"/>
      <c r="BL115" s="765"/>
      <c r="BM115" s="765"/>
      <c r="BN115" s="765"/>
      <c r="BO115" s="765"/>
      <c r="BP115" s="766"/>
      <c r="BQ115" s="802" t="s">
        <v>122</v>
      </c>
      <c r="BR115" s="803"/>
      <c r="BS115" s="803"/>
      <c r="BT115" s="803"/>
      <c r="BU115" s="803"/>
      <c r="BV115" s="803" t="s">
        <v>122</v>
      </c>
      <c r="BW115" s="803"/>
      <c r="BX115" s="803"/>
      <c r="BY115" s="803"/>
      <c r="BZ115" s="803"/>
      <c r="CA115" s="803" t="s">
        <v>122</v>
      </c>
      <c r="CB115" s="803"/>
      <c r="CC115" s="803"/>
      <c r="CD115" s="803"/>
      <c r="CE115" s="803"/>
      <c r="CF115" s="888" t="s">
        <v>122</v>
      </c>
      <c r="CG115" s="889"/>
      <c r="CH115" s="889"/>
      <c r="CI115" s="889"/>
      <c r="CJ115" s="889"/>
      <c r="CK115" s="940"/>
      <c r="CL115" s="834"/>
      <c r="CM115" s="830" t="s">
        <v>433</v>
      </c>
      <c r="CN115" s="765"/>
      <c r="CO115" s="765"/>
      <c r="CP115" s="765"/>
      <c r="CQ115" s="765"/>
      <c r="CR115" s="765"/>
      <c r="CS115" s="765"/>
      <c r="CT115" s="765"/>
      <c r="CU115" s="765"/>
      <c r="CV115" s="765"/>
      <c r="CW115" s="765"/>
      <c r="CX115" s="765"/>
      <c r="CY115" s="765"/>
      <c r="CZ115" s="765"/>
      <c r="DA115" s="765"/>
      <c r="DB115" s="765"/>
      <c r="DC115" s="765"/>
      <c r="DD115" s="765"/>
      <c r="DE115" s="765"/>
      <c r="DF115" s="766"/>
      <c r="DG115" s="792" t="s">
        <v>122</v>
      </c>
      <c r="DH115" s="793"/>
      <c r="DI115" s="793"/>
      <c r="DJ115" s="793"/>
      <c r="DK115" s="794"/>
      <c r="DL115" s="795" t="s">
        <v>122</v>
      </c>
      <c r="DM115" s="793"/>
      <c r="DN115" s="793"/>
      <c r="DO115" s="793"/>
      <c r="DP115" s="794"/>
      <c r="DQ115" s="795" t="s">
        <v>122</v>
      </c>
      <c r="DR115" s="793"/>
      <c r="DS115" s="793"/>
      <c r="DT115" s="793"/>
      <c r="DU115" s="794"/>
      <c r="DV115" s="837" t="s">
        <v>122</v>
      </c>
      <c r="DW115" s="838"/>
      <c r="DX115" s="838"/>
      <c r="DY115" s="838"/>
      <c r="DZ115" s="839"/>
    </row>
    <row r="116" spans="1:130" s="224" customFormat="1" ht="26.25" customHeight="1" x14ac:dyDescent="0.2">
      <c r="A116" s="929"/>
      <c r="B116" s="930"/>
      <c r="C116" s="852" t="s">
        <v>434</v>
      </c>
      <c r="D116" s="852"/>
      <c r="E116" s="852"/>
      <c r="F116" s="852"/>
      <c r="G116" s="852"/>
      <c r="H116" s="852"/>
      <c r="I116" s="852"/>
      <c r="J116" s="852"/>
      <c r="K116" s="852"/>
      <c r="L116" s="852"/>
      <c r="M116" s="852"/>
      <c r="N116" s="852"/>
      <c r="O116" s="852"/>
      <c r="P116" s="852"/>
      <c r="Q116" s="852"/>
      <c r="R116" s="852"/>
      <c r="S116" s="852"/>
      <c r="T116" s="852"/>
      <c r="U116" s="852"/>
      <c r="V116" s="852"/>
      <c r="W116" s="852"/>
      <c r="X116" s="852"/>
      <c r="Y116" s="852"/>
      <c r="Z116" s="853"/>
      <c r="AA116" s="792" t="s">
        <v>122</v>
      </c>
      <c r="AB116" s="793"/>
      <c r="AC116" s="793"/>
      <c r="AD116" s="793"/>
      <c r="AE116" s="794"/>
      <c r="AF116" s="795" t="s">
        <v>122</v>
      </c>
      <c r="AG116" s="793"/>
      <c r="AH116" s="793"/>
      <c r="AI116" s="793"/>
      <c r="AJ116" s="794"/>
      <c r="AK116" s="795" t="s">
        <v>122</v>
      </c>
      <c r="AL116" s="793"/>
      <c r="AM116" s="793"/>
      <c r="AN116" s="793"/>
      <c r="AO116" s="794"/>
      <c r="AP116" s="837" t="s">
        <v>122</v>
      </c>
      <c r="AQ116" s="838"/>
      <c r="AR116" s="838"/>
      <c r="AS116" s="838"/>
      <c r="AT116" s="839"/>
      <c r="AU116" s="945"/>
      <c r="AV116" s="946"/>
      <c r="AW116" s="946"/>
      <c r="AX116" s="946"/>
      <c r="AY116" s="946"/>
      <c r="AZ116" s="922" t="s">
        <v>435</v>
      </c>
      <c r="BA116" s="923"/>
      <c r="BB116" s="923"/>
      <c r="BC116" s="923"/>
      <c r="BD116" s="923"/>
      <c r="BE116" s="923"/>
      <c r="BF116" s="923"/>
      <c r="BG116" s="923"/>
      <c r="BH116" s="923"/>
      <c r="BI116" s="923"/>
      <c r="BJ116" s="923"/>
      <c r="BK116" s="923"/>
      <c r="BL116" s="923"/>
      <c r="BM116" s="923"/>
      <c r="BN116" s="923"/>
      <c r="BO116" s="923"/>
      <c r="BP116" s="924"/>
      <c r="BQ116" s="802" t="s">
        <v>122</v>
      </c>
      <c r="BR116" s="803"/>
      <c r="BS116" s="803"/>
      <c r="BT116" s="803"/>
      <c r="BU116" s="803"/>
      <c r="BV116" s="803" t="s">
        <v>122</v>
      </c>
      <c r="BW116" s="803"/>
      <c r="BX116" s="803"/>
      <c r="BY116" s="803"/>
      <c r="BZ116" s="803"/>
      <c r="CA116" s="803" t="s">
        <v>122</v>
      </c>
      <c r="CB116" s="803"/>
      <c r="CC116" s="803"/>
      <c r="CD116" s="803"/>
      <c r="CE116" s="803"/>
      <c r="CF116" s="888" t="s">
        <v>122</v>
      </c>
      <c r="CG116" s="889"/>
      <c r="CH116" s="889"/>
      <c r="CI116" s="889"/>
      <c r="CJ116" s="889"/>
      <c r="CK116" s="940"/>
      <c r="CL116" s="834"/>
      <c r="CM116" s="830" t="s">
        <v>436</v>
      </c>
      <c r="CN116" s="765"/>
      <c r="CO116" s="765"/>
      <c r="CP116" s="765"/>
      <c r="CQ116" s="765"/>
      <c r="CR116" s="765"/>
      <c r="CS116" s="765"/>
      <c r="CT116" s="765"/>
      <c r="CU116" s="765"/>
      <c r="CV116" s="765"/>
      <c r="CW116" s="765"/>
      <c r="CX116" s="765"/>
      <c r="CY116" s="765"/>
      <c r="CZ116" s="765"/>
      <c r="DA116" s="765"/>
      <c r="DB116" s="765"/>
      <c r="DC116" s="765"/>
      <c r="DD116" s="765"/>
      <c r="DE116" s="765"/>
      <c r="DF116" s="766"/>
      <c r="DG116" s="792" t="s">
        <v>122</v>
      </c>
      <c r="DH116" s="793"/>
      <c r="DI116" s="793"/>
      <c r="DJ116" s="793"/>
      <c r="DK116" s="794"/>
      <c r="DL116" s="795" t="s">
        <v>122</v>
      </c>
      <c r="DM116" s="793"/>
      <c r="DN116" s="793"/>
      <c r="DO116" s="793"/>
      <c r="DP116" s="794"/>
      <c r="DQ116" s="795" t="s">
        <v>122</v>
      </c>
      <c r="DR116" s="793"/>
      <c r="DS116" s="793"/>
      <c r="DT116" s="793"/>
      <c r="DU116" s="794"/>
      <c r="DV116" s="837" t="s">
        <v>122</v>
      </c>
      <c r="DW116" s="838"/>
      <c r="DX116" s="838"/>
      <c r="DY116" s="838"/>
      <c r="DZ116" s="839"/>
    </row>
    <row r="117" spans="1:130" s="224" customFormat="1" ht="26.25" customHeight="1" x14ac:dyDescent="0.2">
      <c r="A117" s="908" t="s">
        <v>176</v>
      </c>
      <c r="B117" s="909"/>
      <c r="C117" s="909"/>
      <c r="D117" s="909"/>
      <c r="E117" s="909"/>
      <c r="F117" s="909"/>
      <c r="G117" s="909"/>
      <c r="H117" s="909"/>
      <c r="I117" s="909"/>
      <c r="J117" s="909"/>
      <c r="K117" s="909"/>
      <c r="L117" s="909"/>
      <c r="M117" s="909"/>
      <c r="N117" s="909"/>
      <c r="O117" s="909"/>
      <c r="P117" s="909"/>
      <c r="Q117" s="909"/>
      <c r="R117" s="909"/>
      <c r="S117" s="909"/>
      <c r="T117" s="909"/>
      <c r="U117" s="909"/>
      <c r="V117" s="909"/>
      <c r="W117" s="909"/>
      <c r="X117" s="909"/>
      <c r="Y117" s="890" t="s">
        <v>437</v>
      </c>
      <c r="Z117" s="910"/>
      <c r="AA117" s="915">
        <v>308452</v>
      </c>
      <c r="AB117" s="916"/>
      <c r="AC117" s="916"/>
      <c r="AD117" s="916"/>
      <c r="AE117" s="917"/>
      <c r="AF117" s="918">
        <v>342025</v>
      </c>
      <c r="AG117" s="916"/>
      <c r="AH117" s="916"/>
      <c r="AI117" s="916"/>
      <c r="AJ117" s="917"/>
      <c r="AK117" s="918">
        <v>350862</v>
      </c>
      <c r="AL117" s="916"/>
      <c r="AM117" s="916"/>
      <c r="AN117" s="916"/>
      <c r="AO117" s="917"/>
      <c r="AP117" s="919"/>
      <c r="AQ117" s="920"/>
      <c r="AR117" s="920"/>
      <c r="AS117" s="920"/>
      <c r="AT117" s="921"/>
      <c r="AU117" s="945"/>
      <c r="AV117" s="946"/>
      <c r="AW117" s="946"/>
      <c r="AX117" s="946"/>
      <c r="AY117" s="946"/>
      <c r="AZ117" s="876" t="s">
        <v>438</v>
      </c>
      <c r="BA117" s="877"/>
      <c r="BB117" s="877"/>
      <c r="BC117" s="877"/>
      <c r="BD117" s="877"/>
      <c r="BE117" s="877"/>
      <c r="BF117" s="877"/>
      <c r="BG117" s="877"/>
      <c r="BH117" s="877"/>
      <c r="BI117" s="877"/>
      <c r="BJ117" s="877"/>
      <c r="BK117" s="877"/>
      <c r="BL117" s="877"/>
      <c r="BM117" s="877"/>
      <c r="BN117" s="877"/>
      <c r="BO117" s="877"/>
      <c r="BP117" s="878"/>
      <c r="BQ117" s="802" t="s">
        <v>122</v>
      </c>
      <c r="BR117" s="803"/>
      <c r="BS117" s="803"/>
      <c r="BT117" s="803"/>
      <c r="BU117" s="803"/>
      <c r="BV117" s="803" t="s">
        <v>122</v>
      </c>
      <c r="BW117" s="803"/>
      <c r="BX117" s="803"/>
      <c r="BY117" s="803"/>
      <c r="BZ117" s="803"/>
      <c r="CA117" s="803" t="s">
        <v>122</v>
      </c>
      <c r="CB117" s="803"/>
      <c r="CC117" s="803"/>
      <c r="CD117" s="803"/>
      <c r="CE117" s="803"/>
      <c r="CF117" s="888" t="s">
        <v>122</v>
      </c>
      <c r="CG117" s="889"/>
      <c r="CH117" s="889"/>
      <c r="CI117" s="889"/>
      <c r="CJ117" s="889"/>
      <c r="CK117" s="940"/>
      <c r="CL117" s="834"/>
      <c r="CM117" s="830" t="s">
        <v>439</v>
      </c>
      <c r="CN117" s="765"/>
      <c r="CO117" s="765"/>
      <c r="CP117" s="765"/>
      <c r="CQ117" s="765"/>
      <c r="CR117" s="765"/>
      <c r="CS117" s="765"/>
      <c r="CT117" s="765"/>
      <c r="CU117" s="765"/>
      <c r="CV117" s="765"/>
      <c r="CW117" s="765"/>
      <c r="CX117" s="765"/>
      <c r="CY117" s="765"/>
      <c r="CZ117" s="765"/>
      <c r="DA117" s="765"/>
      <c r="DB117" s="765"/>
      <c r="DC117" s="765"/>
      <c r="DD117" s="765"/>
      <c r="DE117" s="765"/>
      <c r="DF117" s="766"/>
      <c r="DG117" s="792" t="s">
        <v>122</v>
      </c>
      <c r="DH117" s="793"/>
      <c r="DI117" s="793"/>
      <c r="DJ117" s="793"/>
      <c r="DK117" s="794"/>
      <c r="DL117" s="795" t="s">
        <v>122</v>
      </c>
      <c r="DM117" s="793"/>
      <c r="DN117" s="793"/>
      <c r="DO117" s="793"/>
      <c r="DP117" s="794"/>
      <c r="DQ117" s="795" t="s">
        <v>122</v>
      </c>
      <c r="DR117" s="793"/>
      <c r="DS117" s="793"/>
      <c r="DT117" s="793"/>
      <c r="DU117" s="794"/>
      <c r="DV117" s="837" t="s">
        <v>122</v>
      </c>
      <c r="DW117" s="838"/>
      <c r="DX117" s="838"/>
      <c r="DY117" s="838"/>
      <c r="DZ117" s="839"/>
    </row>
    <row r="118" spans="1:130" s="224" customFormat="1" ht="26.25" customHeight="1" x14ac:dyDescent="0.2">
      <c r="A118" s="908" t="s">
        <v>413</v>
      </c>
      <c r="B118" s="909"/>
      <c r="C118" s="909"/>
      <c r="D118" s="909"/>
      <c r="E118" s="909"/>
      <c r="F118" s="909"/>
      <c r="G118" s="909"/>
      <c r="H118" s="909"/>
      <c r="I118" s="909"/>
      <c r="J118" s="909"/>
      <c r="K118" s="909"/>
      <c r="L118" s="909"/>
      <c r="M118" s="909"/>
      <c r="N118" s="909"/>
      <c r="O118" s="909"/>
      <c r="P118" s="909"/>
      <c r="Q118" s="909"/>
      <c r="R118" s="909"/>
      <c r="S118" s="909"/>
      <c r="T118" s="909"/>
      <c r="U118" s="909"/>
      <c r="V118" s="909"/>
      <c r="W118" s="909"/>
      <c r="X118" s="909"/>
      <c r="Y118" s="909"/>
      <c r="Z118" s="910"/>
      <c r="AA118" s="911" t="s">
        <v>410</v>
      </c>
      <c r="AB118" s="909"/>
      <c r="AC118" s="909"/>
      <c r="AD118" s="909"/>
      <c r="AE118" s="910"/>
      <c r="AF118" s="911" t="s">
        <v>411</v>
      </c>
      <c r="AG118" s="909"/>
      <c r="AH118" s="909"/>
      <c r="AI118" s="909"/>
      <c r="AJ118" s="910"/>
      <c r="AK118" s="911" t="s">
        <v>293</v>
      </c>
      <c r="AL118" s="909"/>
      <c r="AM118" s="909"/>
      <c r="AN118" s="909"/>
      <c r="AO118" s="910"/>
      <c r="AP118" s="912" t="s">
        <v>412</v>
      </c>
      <c r="AQ118" s="913"/>
      <c r="AR118" s="913"/>
      <c r="AS118" s="913"/>
      <c r="AT118" s="914"/>
      <c r="AU118" s="945"/>
      <c r="AV118" s="946"/>
      <c r="AW118" s="946"/>
      <c r="AX118" s="946"/>
      <c r="AY118" s="946"/>
      <c r="AZ118" s="851" t="s">
        <v>440</v>
      </c>
      <c r="BA118" s="852"/>
      <c r="BB118" s="852"/>
      <c r="BC118" s="852"/>
      <c r="BD118" s="852"/>
      <c r="BE118" s="852"/>
      <c r="BF118" s="852"/>
      <c r="BG118" s="852"/>
      <c r="BH118" s="852"/>
      <c r="BI118" s="852"/>
      <c r="BJ118" s="852"/>
      <c r="BK118" s="852"/>
      <c r="BL118" s="852"/>
      <c r="BM118" s="852"/>
      <c r="BN118" s="852"/>
      <c r="BO118" s="852"/>
      <c r="BP118" s="853"/>
      <c r="BQ118" s="892" t="s">
        <v>122</v>
      </c>
      <c r="BR118" s="858"/>
      <c r="BS118" s="858"/>
      <c r="BT118" s="858"/>
      <c r="BU118" s="858"/>
      <c r="BV118" s="858" t="s">
        <v>122</v>
      </c>
      <c r="BW118" s="858"/>
      <c r="BX118" s="858"/>
      <c r="BY118" s="858"/>
      <c r="BZ118" s="858"/>
      <c r="CA118" s="858" t="s">
        <v>122</v>
      </c>
      <c r="CB118" s="858"/>
      <c r="CC118" s="858"/>
      <c r="CD118" s="858"/>
      <c r="CE118" s="858"/>
      <c r="CF118" s="888" t="s">
        <v>122</v>
      </c>
      <c r="CG118" s="889"/>
      <c r="CH118" s="889"/>
      <c r="CI118" s="889"/>
      <c r="CJ118" s="889"/>
      <c r="CK118" s="940"/>
      <c r="CL118" s="834"/>
      <c r="CM118" s="830" t="s">
        <v>441</v>
      </c>
      <c r="CN118" s="765"/>
      <c r="CO118" s="765"/>
      <c r="CP118" s="765"/>
      <c r="CQ118" s="765"/>
      <c r="CR118" s="765"/>
      <c r="CS118" s="765"/>
      <c r="CT118" s="765"/>
      <c r="CU118" s="765"/>
      <c r="CV118" s="765"/>
      <c r="CW118" s="765"/>
      <c r="CX118" s="765"/>
      <c r="CY118" s="765"/>
      <c r="CZ118" s="765"/>
      <c r="DA118" s="765"/>
      <c r="DB118" s="765"/>
      <c r="DC118" s="765"/>
      <c r="DD118" s="765"/>
      <c r="DE118" s="765"/>
      <c r="DF118" s="766"/>
      <c r="DG118" s="792" t="s">
        <v>122</v>
      </c>
      <c r="DH118" s="793"/>
      <c r="DI118" s="793"/>
      <c r="DJ118" s="793"/>
      <c r="DK118" s="794"/>
      <c r="DL118" s="795" t="s">
        <v>122</v>
      </c>
      <c r="DM118" s="793"/>
      <c r="DN118" s="793"/>
      <c r="DO118" s="793"/>
      <c r="DP118" s="794"/>
      <c r="DQ118" s="795" t="s">
        <v>122</v>
      </c>
      <c r="DR118" s="793"/>
      <c r="DS118" s="793"/>
      <c r="DT118" s="793"/>
      <c r="DU118" s="794"/>
      <c r="DV118" s="837" t="s">
        <v>122</v>
      </c>
      <c r="DW118" s="838"/>
      <c r="DX118" s="838"/>
      <c r="DY118" s="838"/>
      <c r="DZ118" s="839"/>
    </row>
    <row r="119" spans="1:130" s="224" customFormat="1" ht="26.25" customHeight="1" x14ac:dyDescent="0.2">
      <c r="A119" s="831" t="s">
        <v>416</v>
      </c>
      <c r="B119" s="832"/>
      <c r="C119" s="873" t="s">
        <v>417</v>
      </c>
      <c r="D119" s="823"/>
      <c r="E119" s="823"/>
      <c r="F119" s="823"/>
      <c r="G119" s="823"/>
      <c r="H119" s="823"/>
      <c r="I119" s="823"/>
      <c r="J119" s="823"/>
      <c r="K119" s="823"/>
      <c r="L119" s="823"/>
      <c r="M119" s="823"/>
      <c r="N119" s="823"/>
      <c r="O119" s="823"/>
      <c r="P119" s="823"/>
      <c r="Q119" s="823"/>
      <c r="R119" s="823"/>
      <c r="S119" s="823"/>
      <c r="T119" s="823"/>
      <c r="U119" s="823"/>
      <c r="V119" s="823"/>
      <c r="W119" s="823"/>
      <c r="X119" s="823"/>
      <c r="Y119" s="823"/>
      <c r="Z119" s="824"/>
      <c r="AA119" s="901" t="s">
        <v>122</v>
      </c>
      <c r="AB119" s="902"/>
      <c r="AC119" s="902"/>
      <c r="AD119" s="902"/>
      <c r="AE119" s="903"/>
      <c r="AF119" s="904" t="s">
        <v>122</v>
      </c>
      <c r="AG119" s="902"/>
      <c r="AH119" s="902"/>
      <c r="AI119" s="902"/>
      <c r="AJ119" s="903"/>
      <c r="AK119" s="904" t="s">
        <v>122</v>
      </c>
      <c r="AL119" s="902"/>
      <c r="AM119" s="902"/>
      <c r="AN119" s="902"/>
      <c r="AO119" s="903"/>
      <c r="AP119" s="905" t="s">
        <v>122</v>
      </c>
      <c r="AQ119" s="906"/>
      <c r="AR119" s="906"/>
      <c r="AS119" s="906"/>
      <c r="AT119" s="907"/>
      <c r="AU119" s="947"/>
      <c r="AV119" s="948"/>
      <c r="AW119" s="948"/>
      <c r="AX119" s="948"/>
      <c r="AY119" s="948"/>
      <c r="AZ119" s="247" t="s">
        <v>176</v>
      </c>
      <c r="BA119" s="247"/>
      <c r="BB119" s="247"/>
      <c r="BC119" s="247"/>
      <c r="BD119" s="247"/>
      <c r="BE119" s="247"/>
      <c r="BF119" s="247"/>
      <c r="BG119" s="247"/>
      <c r="BH119" s="247"/>
      <c r="BI119" s="247"/>
      <c r="BJ119" s="247"/>
      <c r="BK119" s="247"/>
      <c r="BL119" s="247"/>
      <c r="BM119" s="247"/>
      <c r="BN119" s="247"/>
      <c r="BO119" s="890" t="s">
        <v>442</v>
      </c>
      <c r="BP119" s="891"/>
      <c r="BQ119" s="892">
        <v>2739677</v>
      </c>
      <c r="BR119" s="858"/>
      <c r="BS119" s="858"/>
      <c r="BT119" s="858"/>
      <c r="BU119" s="858"/>
      <c r="BV119" s="858">
        <v>2639170</v>
      </c>
      <c r="BW119" s="858"/>
      <c r="BX119" s="858"/>
      <c r="BY119" s="858"/>
      <c r="BZ119" s="858"/>
      <c r="CA119" s="858">
        <v>2639987</v>
      </c>
      <c r="CB119" s="858"/>
      <c r="CC119" s="858"/>
      <c r="CD119" s="858"/>
      <c r="CE119" s="858"/>
      <c r="CF119" s="761"/>
      <c r="CG119" s="762"/>
      <c r="CH119" s="762"/>
      <c r="CI119" s="762"/>
      <c r="CJ119" s="847"/>
      <c r="CK119" s="941"/>
      <c r="CL119" s="836"/>
      <c r="CM119" s="851" t="s">
        <v>443</v>
      </c>
      <c r="CN119" s="852"/>
      <c r="CO119" s="852"/>
      <c r="CP119" s="852"/>
      <c r="CQ119" s="852"/>
      <c r="CR119" s="852"/>
      <c r="CS119" s="852"/>
      <c r="CT119" s="852"/>
      <c r="CU119" s="852"/>
      <c r="CV119" s="852"/>
      <c r="CW119" s="852"/>
      <c r="CX119" s="852"/>
      <c r="CY119" s="852"/>
      <c r="CZ119" s="852"/>
      <c r="DA119" s="852"/>
      <c r="DB119" s="852"/>
      <c r="DC119" s="852"/>
      <c r="DD119" s="852"/>
      <c r="DE119" s="852"/>
      <c r="DF119" s="853"/>
      <c r="DG119" s="776" t="s">
        <v>122</v>
      </c>
      <c r="DH119" s="777"/>
      <c r="DI119" s="777"/>
      <c r="DJ119" s="777"/>
      <c r="DK119" s="778"/>
      <c r="DL119" s="779" t="s">
        <v>122</v>
      </c>
      <c r="DM119" s="777"/>
      <c r="DN119" s="777"/>
      <c r="DO119" s="777"/>
      <c r="DP119" s="778"/>
      <c r="DQ119" s="779" t="s">
        <v>122</v>
      </c>
      <c r="DR119" s="777"/>
      <c r="DS119" s="777"/>
      <c r="DT119" s="777"/>
      <c r="DU119" s="778"/>
      <c r="DV119" s="861" t="s">
        <v>122</v>
      </c>
      <c r="DW119" s="862"/>
      <c r="DX119" s="862"/>
      <c r="DY119" s="862"/>
      <c r="DZ119" s="863"/>
    </row>
    <row r="120" spans="1:130" s="224" customFormat="1" ht="26.25" customHeight="1" x14ac:dyDescent="0.2">
      <c r="A120" s="833"/>
      <c r="B120" s="834"/>
      <c r="C120" s="830" t="s">
        <v>420</v>
      </c>
      <c r="D120" s="765"/>
      <c r="E120" s="765"/>
      <c r="F120" s="765"/>
      <c r="G120" s="765"/>
      <c r="H120" s="765"/>
      <c r="I120" s="765"/>
      <c r="J120" s="765"/>
      <c r="K120" s="765"/>
      <c r="L120" s="765"/>
      <c r="M120" s="765"/>
      <c r="N120" s="765"/>
      <c r="O120" s="765"/>
      <c r="P120" s="765"/>
      <c r="Q120" s="765"/>
      <c r="R120" s="765"/>
      <c r="S120" s="765"/>
      <c r="T120" s="765"/>
      <c r="U120" s="765"/>
      <c r="V120" s="765"/>
      <c r="W120" s="765"/>
      <c r="X120" s="765"/>
      <c r="Y120" s="765"/>
      <c r="Z120" s="766"/>
      <c r="AA120" s="792" t="s">
        <v>122</v>
      </c>
      <c r="AB120" s="793"/>
      <c r="AC120" s="793"/>
      <c r="AD120" s="793"/>
      <c r="AE120" s="794"/>
      <c r="AF120" s="795" t="s">
        <v>122</v>
      </c>
      <c r="AG120" s="793"/>
      <c r="AH120" s="793"/>
      <c r="AI120" s="793"/>
      <c r="AJ120" s="794"/>
      <c r="AK120" s="795" t="s">
        <v>122</v>
      </c>
      <c r="AL120" s="793"/>
      <c r="AM120" s="793"/>
      <c r="AN120" s="793"/>
      <c r="AO120" s="794"/>
      <c r="AP120" s="837" t="s">
        <v>122</v>
      </c>
      <c r="AQ120" s="838"/>
      <c r="AR120" s="838"/>
      <c r="AS120" s="838"/>
      <c r="AT120" s="839"/>
      <c r="AU120" s="893" t="s">
        <v>444</v>
      </c>
      <c r="AV120" s="894"/>
      <c r="AW120" s="894"/>
      <c r="AX120" s="894"/>
      <c r="AY120" s="895"/>
      <c r="AZ120" s="873" t="s">
        <v>445</v>
      </c>
      <c r="BA120" s="823"/>
      <c r="BB120" s="823"/>
      <c r="BC120" s="823"/>
      <c r="BD120" s="823"/>
      <c r="BE120" s="823"/>
      <c r="BF120" s="823"/>
      <c r="BG120" s="823"/>
      <c r="BH120" s="823"/>
      <c r="BI120" s="823"/>
      <c r="BJ120" s="823"/>
      <c r="BK120" s="823"/>
      <c r="BL120" s="823"/>
      <c r="BM120" s="823"/>
      <c r="BN120" s="823"/>
      <c r="BO120" s="823"/>
      <c r="BP120" s="824"/>
      <c r="BQ120" s="874">
        <v>2661690</v>
      </c>
      <c r="BR120" s="855"/>
      <c r="BS120" s="855"/>
      <c r="BT120" s="855"/>
      <c r="BU120" s="855"/>
      <c r="BV120" s="855">
        <v>2617256</v>
      </c>
      <c r="BW120" s="855"/>
      <c r="BX120" s="855"/>
      <c r="BY120" s="855"/>
      <c r="BZ120" s="855"/>
      <c r="CA120" s="855">
        <v>2452112</v>
      </c>
      <c r="CB120" s="855"/>
      <c r="CC120" s="855"/>
      <c r="CD120" s="855"/>
      <c r="CE120" s="855"/>
      <c r="CF120" s="879">
        <v>189.4</v>
      </c>
      <c r="CG120" s="880"/>
      <c r="CH120" s="880"/>
      <c r="CI120" s="880"/>
      <c r="CJ120" s="880"/>
      <c r="CK120" s="881" t="s">
        <v>446</v>
      </c>
      <c r="CL120" s="865"/>
      <c r="CM120" s="865"/>
      <c r="CN120" s="865"/>
      <c r="CO120" s="866"/>
      <c r="CP120" s="885" t="s">
        <v>447</v>
      </c>
      <c r="CQ120" s="886"/>
      <c r="CR120" s="886"/>
      <c r="CS120" s="886"/>
      <c r="CT120" s="886"/>
      <c r="CU120" s="886"/>
      <c r="CV120" s="886"/>
      <c r="CW120" s="886"/>
      <c r="CX120" s="886"/>
      <c r="CY120" s="886"/>
      <c r="CZ120" s="886"/>
      <c r="DA120" s="886"/>
      <c r="DB120" s="886"/>
      <c r="DC120" s="886"/>
      <c r="DD120" s="886"/>
      <c r="DE120" s="886"/>
      <c r="DF120" s="887"/>
      <c r="DG120" s="874" t="s">
        <v>122</v>
      </c>
      <c r="DH120" s="855"/>
      <c r="DI120" s="855"/>
      <c r="DJ120" s="855"/>
      <c r="DK120" s="855"/>
      <c r="DL120" s="855" t="s">
        <v>122</v>
      </c>
      <c r="DM120" s="855"/>
      <c r="DN120" s="855"/>
      <c r="DO120" s="855"/>
      <c r="DP120" s="855"/>
      <c r="DQ120" s="855">
        <v>235859</v>
      </c>
      <c r="DR120" s="855"/>
      <c r="DS120" s="855"/>
      <c r="DT120" s="855"/>
      <c r="DU120" s="855"/>
      <c r="DV120" s="856">
        <v>18.2</v>
      </c>
      <c r="DW120" s="856"/>
      <c r="DX120" s="856"/>
      <c r="DY120" s="856"/>
      <c r="DZ120" s="857"/>
    </row>
    <row r="121" spans="1:130" s="224" customFormat="1" ht="26.25" customHeight="1" x14ac:dyDescent="0.2">
      <c r="A121" s="833"/>
      <c r="B121" s="834"/>
      <c r="C121" s="876" t="s">
        <v>448</v>
      </c>
      <c r="D121" s="877"/>
      <c r="E121" s="877"/>
      <c r="F121" s="877"/>
      <c r="G121" s="877"/>
      <c r="H121" s="877"/>
      <c r="I121" s="877"/>
      <c r="J121" s="877"/>
      <c r="K121" s="877"/>
      <c r="L121" s="877"/>
      <c r="M121" s="877"/>
      <c r="N121" s="877"/>
      <c r="O121" s="877"/>
      <c r="P121" s="877"/>
      <c r="Q121" s="877"/>
      <c r="R121" s="877"/>
      <c r="S121" s="877"/>
      <c r="T121" s="877"/>
      <c r="U121" s="877"/>
      <c r="V121" s="877"/>
      <c r="W121" s="877"/>
      <c r="X121" s="877"/>
      <c r="Y121" s="877"/>
      <c r="Z121" s="878"/>
      <c r="AA121" s="792" t="s">
        <v>122</v>
      </c>
      <c r="AB121" s="793"/>
      <c r="AC121" s="793"/>
      <c r="AD121" s="793"/>
      <c r="AE121" s="794"/>
      <c r="AF121" s="795" t="s">
        <v>122</v>
      </c>
      <c r="AG121" s="793"/>
      <c r="AH121" s="793"/>
      <c r="AI121" s="793"/>
      <c r="AJ121" s="794"/>
      <c r="AK121" s="795" t="s">
        <v>122</v>
      </c>
      <c r="AL121" s="793"/>
      <c r="AM121" s="793"/>
      <c r="AN121" s="793"/>
      <c r="AO121" s="794"/>
      <c r="AP121" s="837" t="s">
        <v>122</v>
      </c>
      <c r="AQ121" s="838"/>
      <c r="AR121" s="838"/>
      <c r="AS121" s="838"/>
      <c r="AT121" s="839"/>
      <c r="AU121" s="896"/>
      <c r="AV121" s="897"/>
      <c r="AW121" s="897"/>
      <c r="AX121" s="897"/>
      <c r="AY121" s="898"/>
      <c r="AZ121" s="830" t="s">
        <v>449</v>
      </c>
      <c r="BA121" s="765"/>
      <c r="BB121" s="765"/>
      <c r="BC121" s="765"/>
      <c r="BD121" s="765"/>
      <c r="BE121" s="765"/>
      <c r="BF121" s="765"/>
      <c r="BG121" s="765"/>
      <c r="BH121" s="765"/>
      <c r="BI121" s="765"/>
      <c r="BJ121" s="765"/>
      <c r="BK121" s="765"/>
      <c r="BL121" s="765"/>
      <c r="BM121" s="765"/>
      <c r="BN121" s="765"/>
      <c r="BO121" s="765"/>
      <c r="BP121" s="766"/>
      <c r="BQ121" s="802" t="s">
        <v>122</v>
      </c>
      <c r="BR121" s="803"/>
      <c r="BS121" s="803"/>
      <c r="BT121" s="803"/>
      <c r="BU121" s="803"/>
      <c r="BV121" s="803" t="s">
        <v>122</v>
      </c>
      <c r="BW121" s="803"/>
      <c r="BX121" s="803"/>
      <c r="BY121" s="803"/>
      <c r="BZ121" s="803"/>
      <c r="CA121" s="803" t="s">
        <v>122</v>
      </c>
      <c r="CB121" s="803"/>
      <c r="CC121" s="803"/>
      <c r="CD121" s="803"/>
      <c r="CE121" s="803"/>
      <c r="CF121" s="888" t="s">
        <v>122</v>
      </c>
      <c r="CG121" s="889"/>
      <c r="CH121" s="889"/>
      <c r="CI121" s="889"/>
      <c r="CJ121" s="889"/>
      <c r="CK121" s="882"/>
      <c r="CL121" s="868"/>
      <c r="CM121" s="868"/>
      <c r="CN121" s="868"/>
      <c r="CO121" s="869"/>
      <c r="CP121" s="848" t="s">
        <v>450</v>
      </c>
      <c r="CQ121" s="849"/>
      <c r="CR121" s="849"/>
      <c r="CS121" s="849"/>
      <c r="CT121" s="849"/>
      <c r="CU121" s="849"/>
      <c r="CV121" s="849"/>
      <c r="CW121" s="849"/>
      <c r="CX121" s="849"/>
      <c r="CY121" s="849"/>
      <c r="CZ121" s="849"/>
      <c r="DA121" s="849"/>
      <c r="DB121" s="849"/>
      <c r="DC121" s="849"/>
      <c r="DD121" s="849"/>
      <c r="DE121" s="849"/>
      <c r="DF121" s="850"/>
      <c r="DG121" s="802" t="s">
        <v>122</v>
      </c>
      <c r="DH121" s="803"/>
      <c r="DI121" s="803"/>
      <c r="DJ121" s="803"/>
      <c r="DK121" s="803"/>
      <c r="DL121" s="803" t="s">
        <v>122</v>
      </c>
      <c r="DM121" s="803"/>
      <c r="DN121" s="803"/>
      <c r="DO121" s="803"/>
      <c r="DP121" s="803"/>
      <c r="DQ121" s="803">
        <v>218776</v>
      </c>
      <c r="DR121" s="803"/>
      <c r="DS121" s="803"/>
      <c r="DT121" s="803"/>
      <c r="DU121" s="803"/>
      <c r="DV121" s="809">
        <v>16.899999999999999</v>
      </c>
      <c r="DW121" s="809"/>
      <c r="DX121" s="809"/>
      <c r="DY121" s="809"/>
      <c r="DZ121" s="810"/>
    </row>
    <row r="122" spans="1:130" s="224" customFormat="1" ht="26.25" customHeight="1" x14ac:dyDescent="0.2">
      <c r="A122" s="833"/>
      <c r="B122" s="834"/>
      <c r="C122" s="830" t="s">
        <v>430</v>
      </c>
      <c r="D122" s="765"/>
      <c r="E122" s="765"/>
      <c r="F122" s="765"/>
      <c r="G122" s="765"/>
      <c r="H122" s="765"/>
      <c r="I122" s="765"/>
      <c r="J122" s="765"/>
      <c r="K122" s="765"/>
      <c r="L122" s="765"/>
      <c r="M122" s="765"/>
      <c r="N122" s="765"/>
      <c r="O122" s="765"/>
      <c r="P122" s="765"/>
      <c r="Q122" s="765"/>
      <c r="R122" s="765"/>
      <c r="S122" s="765"/>
      <c r="T122" s="765"/>
      <c r="U122" s="765"/>
      <c r="V122" s="765"/>
      <c r="W122" s="765"/>
      <c r="X122" s="765"/>
      <c r="Y122" s="765"/>
      <c r="Z122" s="766"/>
      <c r="AA122" s="792" t="s">
        <v>122</v>
      </c>
      <c r="AB122" s="793"/>
      <c r="AC122" s="793"/>
      <c r="AD122" s="793"/>
      <c r="AE122" s="794"/>
      <c r="AF122" s="795" t="s">
        <v>122</v>
      </c>
      <c r="AG122" s="793"/>
      <c r="AH122" s="793"/>
      <c r="AI122" s="793"/>
      <c r="AJ122" s="794"/>
      <c r="AK122" s="795" t="s">
        <v>122</v>
      </c>
      <c r="AL122" s="793"/>
      <c r="AM122" s="793"/>
      <c r="AN122" s="793"/>
      <c r="AO122" s="794"/>
      <c r="AP122" s="837" t="s">
        <v>122</v>
      </c>
      <c r="AQ122" s="838"/>
      <c r="AR122" s="838"/>
      <c r="AS122" s="838"/>
      <c r="AT122" s="839"/>
      <c r="AU122" s="896"/>
      <c r="AV122" s="897"/>
      <c r="AW122" s="897"/>
      <c r="AX122" s="897"/>
      <c r="AY122" s="898"/>
      <c r="AZ122" s="851" t="s">
        <v>451</v>
      </c>
      <c r="BA122" s="852"/>
      <c r="BB122" s="852"/>
      <c r="BC122" s="852"/>
      <c r="BD122" s="852"/>
      <c r="BE122" s="852"/>
      <c r="BF122" s="852"/>
      <c r="BG122" s="852"/>
      <c r="BH122" s="852"/>
      <c r="BI122" s="852"/>
      <c r="BJ122" s="852"/>
      <c r="BK122" s="852"/>
      <c r="BL122" s="852"/>
      <c r="BM122" s="852"/>
      <c r="BN122" s="852"/>
      <c r="BO122" s="852"/>
      <c r="BP122" s="853"/>
      <c r="BQ122" s="892">
        <v>1860372</v>
      </c>
      <c r="BR122" s="858"/>
      <c r="BS122" s="858"/>
      <c r="BT122" s="858"/>
      <c r="BU122" s="858"/>
      <c r="BV122" s="858">
        <v>1902691</v>
      </c>
      <c r="BW122" s="858"/>
      <c r="BX122" s="858"/>
      <c r="BY122" s="858"/>
      <c r="BZ122" s="858"/>
      <c r="CA122" s="858">
        <v>1625358</v>
      </c>
      <c r="CB122" s="858"/>
      <c r="CC122" s="858"/>
      <c r="CD122" s="858"/>
      <c r="CE122" s="858"/>
      <c r="CF122" s="859">
        <v>125.5</v>
      </c>
      <c r="CG122" s="860"/>
      <c r="CH122" s="860"/>
      <c r="CI122" s="860"/>
      <c r="CJ122" s="860"/>
      <c r="CK122" s="882"/>
      <c r="CL122" s="868"/>
      <c r="CM122" s="868"/>
      <c r="CN122" s="868"/>
      <c r="CO122" s="869"/>
      <c r="CP122" s="848" t="s">
        <v>452</v>
      </c>
      <c r="CQ122" s="849"/>
      <c r="CR122" s="849"/>
      <c r="CS122" s="849"/>
      <c r="CT122" s="849"/>
      <c r="CU122" s="849"/>
      <c r="CV122" s="849"/>
      <c r="CW122" s="849"/>
      <c r="CX122" s="849"/>
      <c r="CY122" s="849"/>
      <c r="CZ122" s="849"/>
      <c r="DA122" s="849"/>
      <c r="DB122" s="849"/>
      <c r="DC122" s="849"/>
      <c r="DD122" s="849"/>
      <c r="DE122" s="849"/>
      <c r="DF122" s="850"/>
      <c r="DG122" s="802" t="s">
        <v>122</v>
      </c>
      <c r="DH122" s="803"/>
      <c r="DI122" s="803"/>
      <c r="DJ122" s="803"/>
      <c r="DK122" s="803"/>
      <c r="DL122" s="803" t="s">
        <v>122</v>
      </c>
      <c r="DM122" s="803"/>
      <c r="DN122" s="803"/>
      <c r="DO122" s="803"/>
      <c r="DP122" s="803"/>
      <c r="DQ122" s="803">
        <v>117242</v>
      </c>
      <c r="DR122" s="803"/>
      <c r="DS122" s="803"/>
      <c r="DT122" s="803"/>
      <c r="DU122" s="803"/>
      <c r="DV122" s="809">
        <v>9.1</v>
      </c>
      <c r="DW122" s="809"/>
      <c r="DX122" s="809"/>
      <c r="DY122" s="809"/>
      <c r="DZ122" s="810"/>
    </row>
    <row r="123" spans="1:130" s="224" customFormat="1" ht="26.25" customHeight="1" x14ac:dyDescent="0.2">
      <c r="A123" s="833"/>
      <c r="B123" s="834"/>
      <c r="C123" s="830" t="s">
        <v>436</v>
      </c>
      <c r="D123" s="765"/>
      <c r="E123" s="765"/>
      <c r="F123" s="765"/>
      <c r="G123" s="765"/>
      <c r="H123" s="765"/>
      <c r="I123" s="765"/>
      <c r="J123" s="765"/>
      <c r="K123" s="765"/>
      <c r="L123" s="765"/>
      <c r="M123" s="765"/>
      <c r="N123" s="765"/>
      <c r="O123" s="765"/>
      <c r="P123" s="765"/>
      <c r="Q123" s="765"/>
      <c r="R123" s="765"/>
      <c r="S123" s="765"/>
      <c r="T123" s="765"/>
      <c r="U123" s="765"/>
      <c r="V123" s="765"/>
      <c r="W123" s="765"/>
      <c r="X123" s="765"/>
      <c r="Y123" s="765"/>
      <c r="Z123" s="766"/>
      <c r="AA123" s="792" t="s">
        <v>122</v>
      </c>
      <c r="AB123" s="793"/>
      <c r="AC123" s="793"/>
      <c r="AD123" s="793"/>
      <c r="AE123" s="794"/>
      <c r="AF123" s="795" t="s">
        <v>122</v>
      </c>
      <c r="AG123" s="793"/>
      <c r="AH123" s="793"/>
      <c r="AI123" s="793"/>
      <c r="AJ123" s="794"/>
      <c r="AK123" s="795" t="s">
        <v>122</v>
      </c>
      <c r="AL123" s="793"/>
      <c r="AM123" s="793"/>
      <c r="AN123" s="793"/>
      <c r="AO123" s="794"/>
      <c r="AP123" s="837" t="s">
        <v>122</v>
      </c>
      <c r="AQ123" s="838"/>
      <c r="AR123" s="838"/>
      <c r="AS123" s="838"/>
      <c r="AT123" s="839"/>
      <c r="AU123" s="899"/>
      <c r="AV123" s="900"/>
      <c r="AW123" s="900"/>
      <c r="AX123" s="900"/>
      <c r="AY123" s="900"/>
      <c r="AZ123" s="247" t="s">
        <v>176</v>
      </c>
      <c r="BA123" s="247"/>
      <c r="BB123" s="247"/>
      <c r="BC123" s="247"/>
      <c r="BD123" s="247"/>
      <c r="BE123" s="247"/>
      <c r="BF123" s="247"/>
      <c r="BG123" s="247"/>
      <c r="BH123" s="247"/>
      <c r="BI123" s="247"/>
      <c r="BJ123" s="247"/>
      <c r="BK123" s="247"/>
      <c r="BL123" s="247"/>
      <c r="BM123" s="247"/>
      <c r="BN123" s="247"/>
      <c r="BO123" s="890" t="s">
        <v>453</v>
      </c>
      <c r="BP123" s="891"/>
      <c r="BQ123" s="845">
        <v>4522062</v>
      </c>
      <c r="BR123" s="846"/>
      <c r="BS123" s="846"/>
      <c r="BT123" s="846"/>
      <c r="BU123" s="846"/>
      <c r="BV123" s="846">
        <v>4519947</v>
      </c>
      <c r="BW123" s="846"/>
      <c r="BX123" s="846"/>
      <c r="BY123" s="846"/>
      <c r="BZ123" s="846"/>
      <c r="CA123" s="846">
        <v>4077470</v>
      </c>
      <c r="CB123" s="846"/>
      <c r="CC123" s="846"/>
      <c r="CD123" s="846"/>
      <c r="CE123" s="846"/>
      <c r="CF123" s="761"/>
      <c r="CG123" s="762"/>
      <c r="CH123" s="762"/>
      <c r="CI123" s="762"/>
      <c r="CJ123" s="847"/>
      <c r="CK123" s="882"/>
      <c r="CL123" s="868"/>
      <c r="CM123" s="868"/>
      <c r="CN123" s="868"/>
      <c r="CO123" s="869"/>
      <c r="CP123" s="848" t="s">
        <v>454</v>
      </c>
      <c r="CQ123" s="849"/>
      <c r="CR123" s="849"/>
      <c r="CS123" s="849"/>
      <c r="CT123" s="849"/>
      <c r="CU123" s="849"/>
      <c r="CV123" s="849"/>
      <c r="CW123" s="849"/>
      <c r="CX123" s="849"/>
      <c r="CY123" s="849"/>
      <c r="CZ123" s="849"/>
      <c r="DA123" s="849"/>
      <c r="DB123" s="849"/>
      <c r="DC123" s="849"/>
      <c r="DD123" s="849"/>
      <c r="DE123" s="849"/>
      <c r="DF123" s="850"/>
      <c r="DG123" s="792" t="s">
        <v>122</v>
      </c>
      <c r="DH123" s="793"/>
      <c r="DI123" s="793"/>
      <c r="DJ123" s="793"/>
      <c r="DK123" s="794"/>
      <c r="DL123" s="795" t="s">
        <v>122</v>
      </c>
      <c r="DM123" s="793"/>
      <c r="DN123" s="793"/>
      <c r="DO123" s="793"/>
      <c r="DP123" s="794"/>
      <c r="DQ123" s="795">
        <v>8442</v>
      </c>
      <c r="DR123" s="793"/>
      <c r="DS123" s="793"/>
      <c r="DT123" s="793"/>
      <c r="DU123" s="794"/>
      <c r="DV123" s="837">
        <v>0.7</v>
      </c>
      <c r="DW123" s="838"/>
      <c r="DX123" s="838"/>
      <c r="DY123" s="838"/>
      <c r="DZ123" s="839"/>
    </row>
    <row r="124" spans="1:130" s="224" customFormat="1" ht="26.25" customHeight="1" thickBot="1" x14ac:dyDescent="0.25">
      <c r="A124" s="833"/>
      <c r="B124" s="834"/>
      <c r="C124" s="830" t="s">
        <v>439</v>
      </c>
      <c r="D124" s="765"/>
      <c r="E124" s="765"/>
      <c r="F124" s="765"/>
      <c r="G124" s="765"/>
      <c r="H124" s="765"/>
      <c r="I124" s="765"/>
      <c r="J124" s="765"/>
      <c r="K124" s="765"/>
      <c r="L124" s="765"/>
      <c r="M124" s="765"/>
      <c r="N124" s="765"/>
      <c r="O124" s="765"/>
      <c r="P124" s="765"/>
      <c r="Q124" s="765"/>
      <c r="R124" s="765"/>
      <c r="S124" s="765"/>
      <c r="T124" s="765"/>
      <c r="U124" s="765"/>
      <c r="V124" s="765"/>
      <c r="W124" s="765"/>
      <c r="X124" s="765"/>
      <c r="Y124" s="765"/>
      <c r="Z124" s="766"/>
      <c r="AA124" s="792" t="s">
        <v>122</v>
      </c>
      <c r="AB124" s="793"/>
      <c r="AC124" s="793"/>
      <c r="AD124" s="793"/>
      <c r="AE124" s="794"/>
      <c r="AF124" s="795" t="s">
        <v>122</v>
      </c>
      <c r="AG124" s="793"/>
      <c r="AH124" s="793"/>
      <c r="AI124" s="793"/>
      <c r="AJ124" s="794"/>
      <c r="AK124" s="795" t="s">
        <v>122</v>
      </c>
      <c r="AL124" s="793"/>
      <c r="AM124" s="793"/>
      <c r="AN124" s="793"/>
      <c r="AO124" s="794"/>
      <c r="AP124" s="837" t="s">
        <v>122</v>
      </c>
      <c r="AQ124" s="838"/>
      <c r="AR124" s="838"/>
      <c r="AS124" s="838"/>
      <c r="AT124" s="839"/>
      <c r="AU124" s="840" t="s">
        <v>455</v>
      </c>
      <c r="AV124" s="841"/>
      <c r="AW124" s="841"/>
      <c r="AX124" s="841"/>
      <c r="AY124" s="841"/>
      <c r="AZ124" s="841"/>
      <c r="BA124" s="841"/>
      <c r="BB124" s="841"/>
      <c r="BC124" s="841"/>
      <c r="BD124" s="841"/>
      <c r="BE124" s="841"/>
      <c r="BF124" s="841"/>
      <c r="BG124" s="841"/>
      <c r="BH124" s="841"/>
      <c r="BI124" s="841"/>
      <c r="BJ124" s="841"/>
      <c r="BK124" s="841"/>
      <c r="BL124" s="841"/>
      <c r="BM124" s="841"/>
      <c r="BN124" s="841"/>
      <c r="BO124" s="841"/>
      <c r="BP124" s="842"/>
      <c r="BQ124" s="843" t="s">
        <v>122</v>
      </c>
      <c r="BR124" s="844"/>
      <c r="BS124" s="844"/>
      <c r="BT124" s="844"/>
      <c r="BU124" s="844"/>
      <c r="BV124" s="844" t="s">
        <v>122</v>
      </c>
      <c r="BW124" s="844"/>
      <c r="BX124" s="844"/>
      <c r="BY124" s="844"/>
      <c r="BZ124" s="844"/>
      <c r="CA124" s="844" t="s">
        <v>122</v>
      </c>
      <c r="CB124" s="844"/>
      <c r="CC124" s="844"/>
      <c r="CD124" s="844"/>
      <c r="CE124" s="844"/>
      <c r="CF124" s="739"/>
      <c r="CG124" s="740"/>
      <c r="CH124" s="740"/>
      <c r="CI124" s="740"/>
      <c r="CJ124" s="875"/>
      <c r="CK124" s="883"/>
      <c r="CL124" s="883"/>
      <c r="CM124" s="883"/>
      <c r="CN124" s="883"/>
      <c r="CO124" s="884"/>
      <c r="CP124" s="848" t="s">
        <v>456</v>
      </c>
      <c r="CQ124" s="849"/>
      <c r="CR124" s="849"/>
      <c r="CS124" s="849"/>
      <c r="CT124" s="849"/>
      <c r="CU124" s="849"/>
      <c r="CV124" s="849"/>
      <c r="CW124" s="849"/>
      <c r="CX124" s="849"/>
      <c r="CY124" s="849"/>
      <c r="CZ124" s="849"/>
      <c r="DA124" s="849"/>
      <c r="DB124" s="849"/>
      <c r="DC124" s="849"/>
      <c r="DD124" s="849"/>
      <c r="DE124" s="849"/>
      <c r="DF124" s="850"/>
      <c r="DG124" s="776">
        <v>703322</v>
      </c>
      <c r="DH124" s="777"/>
      <c r="DI124" s="777"/>
      <c r="DJ124" s="777"/>
      <c r="DK124" s="778"/>
      <c r="DL124" s="779">
        <v>525464</v>
      </c>
      <c r="DM124" s="777"/>
      <c r="DN124" s="777"/>
      <c r="DO124" s="777"/>
      <c r="DP124" s="778"/>
      <c r="DQ124" s="779" t="s">
        <v>122</v>
      </c>
      <c r="DR124" s="777"/>
      <c r="DS124" s="777"/>
      <c r="DT124" s="777"/>
      <c r="DU124" s="778"/>
      <c r="DV124" s="861" t="s">
        <v>122</v>
      </c>
      <c r="DW124" s="862"/>
      <c r="DX124" s="862"/>
      <c r="DY124" s="862"/>
      <c r="DZ124" s="863"/>
    </row>
    <row r="125" spans="1:130" s="224" customFormat="1" ht="26.25" customHeight="1" x14ac:dyDescent="0.2">
      <c r="A125" s="833"/>
      <c r="B125" s="834"/>
      <c r="C125" s="830" t="s">
        <v>441</v>
      </c>
      <c r="D125" s="765"/>
      <c r="E125" s="765"/>
      <c r="F125" s="765"/>
      <c r="G125" s="765"/>
      <c r="H125" s="765"/>
      <c r="I125" s="765"/>
      <c r="J125" s="765"/>
      <c r="K125" s="765"/>
      <c r="L125" s="765"/>
      <c r="M125" s="765"/>
      <c r="N125" s="765"/>
      <c r="O125" s="765"/>
      <c r="P125" s="765"/>
      <c r="Q125" s="765"/>
      <c r="R125" s="765"/>
      <c r="S125" s="765"/>
      <c r="T125" s="765"/>
      <c r="U125" s="765"/>
      <c r="V125" s="765"/>
      <c r="W125" s="765"/>
      <c r="X125" s="765"/>
      <c r="Y125" s="765"/>
      <c r="Z125" s="766"/>
      <c r="AA125" s="792" t="s">
        <v>122</v>
      </c>
      <c r="AB125" s="793"/>
      <c r="AC125" s="793"/>
      <c r="AD125" s="793"/>
      <c r="AE125" s="794"/>
      <c r="AF125" s="795" t="s">
        <v>122</v>
      </c>
      <c r="AG125" s="793"/>
      <c r="AH125" s="793"/>
      <c r="AI125" s="793"/>
      <c r="AJ125" s="794"/>
      <c r="AK125" s="795" t="s">
        <v>122</v>
      </c>
      <c r="AL125" s="793"/>
      <c r="AM125" s="793"/>
      <c r="AN125" s="793"/>
      <c r="AO125" s="794"/>
      <c r="AP125" s="837" t="s">
        <v>122</v>
      </c>
      <c r="AQ125" s="838"/>
      <c r="AR125" s="838"/>
      <c r="AS125" s="838"/>
      <c r="AT125" s="839"/>
      <c r="AU125" s="245"/>
      <c r="AV125" s="246"/>
      <c r="AW125" s="246"/>
      <c r="AX125" s="246"/>
      <c r="AY125" s="246"/>
      <c r="AZ125" s="246"/>
      <c r="BA125" s="246"/>
      <c r="BB125" s="246"/>
      <c r="BC125" s="246"/>
      <c r="BD125" s="246"/>
      <c r="BE125" s="246"/>
      <c r="BF125" s="246"/>
      <c r="BG125" s="246"/>
      <c r="BH125" s="246"/>
      <c r="BI125" s="246"/>
      <c r="BJ125" s="246"/>
      <c r="BK125" s="246"/>
      <c r="BL125" s="246"/>
      <c r="BM125" s="246"/>
      <c r="BN125" s="246"/>
      <c r="BO125" s="246"/>
      <c r="BP125" s="246"/>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864" t="s">
        <v>457</v>
      </c>
      <c r="CL125" s="865"/>
      <c r="CM125" s="865"/>
      <c r="CN125" s="865"/>
      <c r="CO125" s="866"/>
      <c r="CP125" s="873" t="s">
        <v>458</v>
      </c>
      <c r="CQ125" s="823"/>
      <c r="CR125" s="823"/>
      <c r="CS125" s="823"/>
      <c r="CT125" s="823"/>
      <c r="CU125" s="823"/>
      <c r="CV125" s="823"/>
      <c r="CW125" s="823"/>
      <c r="CX125" s="823"/>
      <c r="CY125" s="823"/>
      <c r="CZ125" s="823"/>
      <c r="DA125" s="823"/>
      <c r="DB125" s="823"/>
      <c r="DC125" s="823"/>
      <c r="DD125" s="823"/>
      <c r="DE125" s="823"/>
      <c r="DF125" s="824"/>
      <c r="DG125" s="874" t="s">
        <v>122</v>
      </c>
      <c r="DH125" s="855"/>
      <c r="DI125" s="855"/>
      <c r="DJ125" s="855"/>
      <c r="DK125" s="855"/>
      <c r="DL125" s="855" t="s">
        <v>122</v>
      </c>
      <c r="DM125" s="855"/>
      <c r="DN125" s="855"/>
      <c r="DO125" s="855"/>
      <c r="DP125" s="855"/>
      <c r="DQ125" s="855" t="s">
        <v>122</v>
      </c>
      <c r="DR125" s="855"/>
      <c r="DS125" s="855"/>
      <c r="DT125" s="855"/>
      <c r="DU125" s="855"/>
      <c r="DV125" s="856" t="s">
        <v>122</v>
      </c>
      <c r="DW125" s="856"/>
      <c r="DX125" s="856"/>
      <c r="DY125" s="856"/>
      <c r="DZ125" s="857"/>
    </row>
    <row r="126" spans="1:130" s="224" customFormat="1" ht="26.25" customHeight="1" thickBot="1" x14ac:dyDescent="0.25">
      <c r="A126" s="833"/>
      <c r="B126" s="834"/>
      <c r="C126" s="830" t="s">
        <v>443</v>
      </c>
      <c r="D126" s="765"/>
      <c r="E126" s="765"/>
      <c r="F126" s="765"/>
      <c r="G126" s="765"/>
      <c r="H126" s="765"/>
      <c r="I126" s="765"/>
      <c r="J126" s="765"/>
      <c r="K126" s="765"/>
      <c r="L126" s="765"/>
      <c r="M126" s="765"/>
      <c r="N126" s="765"/>
      <c r="O126" s="765"/>
      <c r="P126" s="765"/>
      <c r="Q126" s="765"/>
      <c r="R126" s="765"/>
      <c r="S126" s="765"/>
      <c r="T126" s="765"/>
      <c r="U126" s="765"/>
      <c r="V126" s="765"/>
      <c r="W126" s="765"/>
      <c r="X126" s="765"/>
      <c r="Y126" s="765"/>
      <c r="Z126" s="766"/>
      <c r="AA126" s="792" t="s">
        <v>122</v>
      </c>
      <c r="AB126" s="793"/>
      <c r="AC126" s="793"/>
      <c r="AD126" s="793"/>
      <c r="AE126" s="794"/>
      <c r="AF126" s="795" t="s">
        <v>122</v>
      </c>
      <c r="AG126" s="793"/>
      <c r="AH126" s="793"/>
      <c r="AI126" s="793"/>
      <c r="AJ126" s="794"/>
      <c r="AK126" s="795" t="s">
        <v>122</v>
      </c>
      <c r="AL126" s="793"/>
      <c r="AM126" s="793"/>
      <c r="AN126" s="793"/>
      <c r="AO126" s="794"/>
      <c r="AP126" s="837" t="s">
        <v>122</v>
      </c>
      <c r="AQ126" s="838"/>
      <c r="AR126" s="838"/>
      <c r="AS126" s="838"/>
      <c r="AT126" s="839"/>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867"/>
      <c r="CL126" s="868"/>
      <c r="CM126" s="868"/>
      <c r="CN126" s="868"/>
      <c r="CO126" s="869"/>
      <c r="CP126" s="830" t="s">
        <v>459</v>
      </c>
      <c r="CQ126" s="765"/>
      <c r="CR126" s="765"/>
      <c r="CS126" s="765"/>
      <c r="CT126" s="765"/>
      <c r="CU126" s="765"/>
      <c r="CV126" s="765"/>
      <c r="CW126" s="765"/>
      <c r="CX126" s="765"/>
      <c r="CY126" s="765"/>
      <c r="CZ126" s="765"/>
      <c r="DA126" s="765"/>
      <c r="DB126" s="765"/>
      <c r="DC126" s="765"/>
      <c r="DD126" s="765"/>
      <c r="DE126" s="765"/>
      <c r="DF126" s="766"/>
      <c r="DG126" s="802" t="s">
        <v>122</v>
      </c>
      <c r="DH126" s="803"/>
      <c r="DI126" s="803"/>
      <c r="DJ126" s="803"/>
      <c r="DK126" s="803"/>
      <c r="DL126" s="803" t="s">
        <v>122</v>
      </c>
      <c r="DM126" s="803"/>
      <c r="DN126" s="803"/>
      <c r="DO126" s="803"/>
      <c r="DP126" s="803"/>
      <c r="DQ126" s="803" t="s">
        <v>122</v>
      </c>
      <c r="DR126" s="803"/>
      <c r="DS126" s="803"/>
      <c r="DT126" s="803"/>
      <c r="DU126" s="803"/>
      <c r="DV126" s="809" t="s">
        <v>122</v>
      </c>
      <c r="DW126" s="809"/>
      <c r="DX126" s="809"/>
      <c r="DY126" s="809"/>
      <c r="DZ126" s="810"/>
    </row>
    <row r="127" spans="1:130" s="224" customFormat="1" ht="26.25" customHeight="1" x14ac:dyDescent="0.2">
      <c r="A127" s="835"/>
      <c r="B127" s="836"/>
      <c r="C127" s="851" t="s">
        <v>460</v>
      </c>
      <c r="D127" s="852"/>
      <c r="E127" s="852"/>
      <c r="F127" s="852"/>
      <c r="G127" s="852"/>
      <c r="H127" s="852"/>
      <c r="I127" s="852"/>
      <c r="J127" s="852"/>
      <c r="K127" s="852"/>
      <c r="L127" s="852"/>
      <c r="M127" s="852"/>
      <c r="N127" s="852"/>
      <c r="O127" s="852"/>
      <c r="P127" s="852"/>
      <c r="Q127" s="852"/>
      <c r="R127" s="852"/>
      <c r="S127" s="852"/>
      <c r="T127" s="852"/>
      <c r="U127" s="852"/>
      <c r="V127" s="852"/>
      <c r="W127" s="852"/>
      <c r="X127" s="852"/>
      <c r="Y127" s="852"/>
      <c r="Z127" s="853"/>
      <c r="AA127" s="792" t="s">
        <v>122</v>
      </c>
      <c r="AB127" s="793"/>
      <c r="AC127" s="793"/>
      <c r="AD127" s="793"/>
      <c r="AE127" s="794"/>
      <c r="AF127" s="795" t="s">
        <v>122</v>
      </c>
      <c r="AG127" s="793"/>
      <c r="AH127" s="793"/>
      <c r="AI127" s="793"/>
      <c r="AJ127" s="794"/>
      <c r="AK127" s="795" t="s">
        <v>122</v>
      </c>
      <c r="AL127" s="793"/>
      <c r="AM127" s="793"/>
      <c r="AN127" s="793"/>
      <c r="AO127" s="794"/>
      <c r="AP127" s="837" t="s">
        <v>122</v>
      </c>
      <c r="AQ127" s="838"/>
      <c r="AR127" s="838"/>
      <c r="AS127" s="838"/>
      <c r="AT127" s="839"/>
      <c r="AU127" s="226"/>
      <c r="AV127" s="226"/>
      <c r="AW127" s="226"/>
      <c r="AX127" s="854" t="s">
        <v>461</v>
      </c>
      <c r="AY127" s="827"/>
      <c r="AZ127" s="827"/>
      <c r="BA127" s="827"/>
      <c r="BB127" s="827"/>
      <c r="BC127" s="827"/>
      <c r="BD127" s="827"/>
      <c r="BE127" s="828"/>
      <c r="BF127" s="826" t="s">
        <v>462</v>
      </c>
      <c r="BG127" s="827"/>
      <c r="BH127" s="827"/>
      <c r="BI127" s="827"/>
      <c r="BJ127" s="827"/>
      <c r="BK127" s="827"/>
      <c r="BL127" s="828"/>
      <c r="BM127" s="826" t="s">
        <v>463</v>
      </c>
      <c r="BN127" s="827"/>
      <c r="BO127" s="827"/>
      <c r="BP127" s="827"/>
      <c r="BQ127" s="827"/>
      <c r="BR127" s="827"/>
      <c r="BS127" s="828"/>
      <c r="BT127" s="826" t="s">
        <v>464</v>
      </c>
      <c r="BU127" s="827"/>
      <c r="BV127" s="827"/>
      <c r="BW127" s="827"/>
      <c r="BX127" s="827"/>
      <c r="BY127" s="827"/>
      <c r="BZ127" s="829"/>
      <c r="CA127" s="226"/>
      <c r="CB127" s="226"/>
      <c r="CC127" s="226"/>
      <c r="CD127" s="249"/>
      <c r="CE127" s="249"/>
      <c r="CF127" s="249"/>
      <c r="CG127" s="226"/>
      <c r="CH127" s="226"/>
      <c r="CI127" s="226"/>
      <c r="CJ127" s="248"/>
      <c r="CK127" s="867"/>
      <c r="CL127" s="868"/>
      <c r="CM127" s="868"/>
      <c r="CN127" s="868"/>
      <c r="CO127" s="869"/>
      <c r="CP127" s="830" t="s">
        <v>465</v>
      </c>
      <c r="CQ127" s="765"/>
      <c r="CR127" s="765"/>
      <c r="CS127" s="765"/>
      <c r="CT127" s="765"/>
      <c r="CU127" s="765"/>
      <c r="CV127" s="765"/>
      <c r="CW127" s="765"/>
      <c r="CX127" s="765"/>
      <c r="CY127" s="765"/>
      <c r="CZ127" s="765"/>
      <c r="DA127" s="765"/>
      <c r="DB127" s="765"/>
      <c r="DC127" s="765"/>
      <c r="DD127" s="765"/>
      <c r="DE127" s="765"/>
      <c r="DF127" s="766"/>
      <c r="DG127" s="802" t="s">
        <v>122</v>
      </c>
      <c r="DH127" s="803"/>
      <c r="DI127" s="803"/>
      <c r="DJ127" s="803"/>
      <c r="DK127" s="803"/>
      <c r="DL127" s="803" t="s">
        <v>122</v>
      </c>
      <c r="DM127" s="803"/>
      <c r="DN127" s="803"/>
      <c r="DO127" s="803"/>
      <c r="DP127" s="803"/>
      <c r="DQ127" s="803" t="s">
        <v>122</v>
      </c>
      <c r="DR127" s="803"/>
      <c r="DS127" s="803"/>
      <c r="DT127" s="803"/>
      <c r="DU127" s="803"/>
      <c r="DV127" s="809" t="s">
        <v>122</v>
      </c>
      <c r="DW127" s="809"/>
      <c r="DX127" s="809"/>
      <c r="DY127" s="809"/>
      <c r="DZ127" s="810"/>
    </row>
    <row r="128" spans="1:130" s="224" customFormat="1" ht="26.25" customHeight="1" thickBot="1" x14ac:dyDescent="0.25">
      <c r="A128" s="811" t="s">
        <v>466</v>
      </c>
      <c r="B128" s="812"/>
      <c r="C128" s="812"/>
      <c r="D128" s="812"/>
      <c r="E128" s="812"/>
      <c r="F128" s="812"/>
      <c r="G128" s="812"/>
      <c r="H128" s="812"/>
      <c r="I128" s="812"/>
      <c r="J128" s="812"/>
      <c r="K128" s="812"/>
      <c r="L128" s="812"/>
      <c r="M128" s="812"/>
      <c r="N128" s="812"/>
      <c r="O128" s="812"/>
      <c r="P128" s="812"/>
      <c r="Q128" s="812"/>
      <c r="R128" s="812"/>
      <c r="S128" s="812"/>
      <c r="T128" s="812"/>
      <c r="U128" s="812"/>
      <c r="V128" s="812"/>
      <c r="W128" s="813" t="s">
        <v>467</v>
      </c>
      <c r="X128" s="813"/>
      <c r="Y128" s="813"/>
      <c r="Z128" s="814"/>
      <c r="AA128" s="815">
        <v>4930</v>
      </c>
      <c r="AB128" s="816"/>
      <c r="AC128" s="816"/>
      <c r="AD128" s="816"/>
      <c r="AE128" s="817"/>
      <c r="AF128" s="818" t="s">
        <v>122</v>
      </c>
      <c r="AG128" s="816"/>
      <c r="AH128" s="816"/>
      <c r="AI128" s="816"/>
      <c r="AJ128" s="817"/>
      <c r="AK128" s="818" t="s">
        <v>122</v>
      </c>
      <c r="AL128" s="816"/>
      <c r="AM128" s="816"/>
      <c r="AN128" s="816"/>
      <c r="AO128" s="817"/>
      <c r="AP128" s="819"/>
      <c r="AQ128" s="820"/>
      <c r="AR128" s="820"/>
      <c r="AS128" s="820"/>
      <c r="AT128" s="821"/>
      <c r="AU128" s="226"/>
      <c r="AV128" s="226"/>
      <c r="AW128" s="226"/>
      <c r="AX128" s="822" t="s">
        <v>468</v>
      </c>
      <c r="AY128" s="823"/>
      <c r="AZ128" s="823"/>
      <c r="BA128" s="823"/>
      <c r="BB128" s="823"/>
      <c r="BC128" s="823"/>
      <c r="BD128" s="823"/>
      <c r="BE128" s="824"/>
      <c r="BF128" s="799" t="s">
        <v>122</v>
      </c>
      <c r="BG128" s="800"/>
      <c r="BH128" s="800"/>
      <c r="BI128" s="800"/>
      <c r="BJ128" s="800"/>
      <c r="BK128" s="800"/>
      <c r="BL128" s="825"/>
      <c r="BM128" s="799">
        <v>15</v>
      </c>
      <c r="BN128" s="800"/>
      <c r="BO128" s="800"/>
      <c r="BP128" s="800"/>
      <c r="BQ128" s="800"/>
      <c r="BR128" s="800"/>
      <c r="BS128" s="825"/>
      <c r="BT128" s="799">
        <v>20</v>
      </c>
      <c r="BU128" s="800"/>
      <c r="BV128" s="800"/>
      <c r="BW128" s="800"/>
      <c r="BX128" s="800"/>
      <c r="BY128" s="800"/>
      <c r="BZ128" s="801"/>
      <c r="CA128" s="249"/>
      <c r="CB128" s="249"/>
      <c r="CC128" s="249"/>
      <c r="CD128" s="249"/>
      <c r="CE128" s="249"/>
      <c r="CF128" s="249"/>
      <c r="CG128" s="226"/>
      <c r="CH128" s="226"/>
      <c r="CI128" s="226"/>
      <c r="CJ128" s="248"/>
      <c r="CK128" s="870"/>
      <c r="CL128" s="871"/>
      <c r="CM128" s="871"/>
      <c r="CN128" s="871"/>
      <c r="CO128" s="872"/>
      <c r="CP128" s="804" t="s">
        <v>469</v>
      </c>
      <c r="CQ128" s="743"/>
      <c r="CR128" s="743"/>
      <c r="CS128" s="743"/>
      <c r="CT128" s="743"/>
      <c r="CU128" s="743"/>
      <c r="CV128" s="743"/>
      <c r="CW128" s="743"/>
      <c r="CX128" s="743"/>
      <c r="CY128" s="743"/>
      <c r="CZ128" s="743"/>
      <c r="DA128" s="743"/>
      <c r="DB128" s="743"/>
      <c r="DC128" s="743"/>
      <c r="DD128" s="743"/>
      <c r="DE128" s="743"/>
      <c r="DF128" s="744"/>
      <c r="DG128" s="805" t="s">
        <v>122</v>
      </c>
      <c r="DH128" s="806"/>
      <c r="DI128" s="806"/>
      <c r="DJ128" s="806"/>
      <c r="DK128" s="806"/>
      <c r="DL128" s="806" t="s">
        <v>122</v>
      </c>
      <c r="DM128" s="806"/>
      <c r="DN128" s="806"/>
      <c r="DO128" s="806"/>
      <c r="DP128" s="806"/>
      <c r="DQ128" s="806" t="s">
        <v>122</v>
      </c>
      <c r="DR128" s="806"/>
      <c r="DS128" s="806"/>
      <c r="DT128" s="806"/>
      <c r="DU128" s="806"/>
      <c r="DV128" s="807" t="s">
        <v>122</v>
      </c>
      <c r="DW128" s="807"/>
      <c r="DX128" s="807"/>
      <c r="DY128" s="807"/>
      <c r="DZ128" s="808"/>
    </row>
    <row r="129" spans="1:131" s="224" customFormat="1" ht="26.25" customHeight="1" x14ac:dyDescent="0.2">
      <c r="A129" s="787" t="s">
        <v>102</v>
      </c>
      <c r="B129" s="788"/>
      <c r="C129" s="788"/>
      <c r="D129" s="788"/>
      <c r="E129" s="788"/>
      <c r="F129" s="788"/>
      <c r="G129" s="788"/>
      <c r="H129" s="788"/>
      <c r="I129" s="788"/>
      <c r="J129" s="788"/>
      <c r="K129" s="788"/>
      <c r="L129" s="788"/>
      <c r="M129" s="788"/>
      <c r="N129" s="788"/>
      <c r="O129" s="788"/>
      <c r="P129" s="788"/>
      <c r="Q129" s="788"/>
      <c r="R129" s="788"/>
      <c r="S129" s="788"/>
      <c r="T129" s="788"/>
      <c r="U129" s="788"/>
      <c r="V129" s="788"/>
      <c r="W129" s="789" t="s">
        <v>470</v>
      </c>
      <c r="X129" s="790"/>
      <c r="Y129" s="790"/>
      <c r="Z129" s="791"/>
      <c r="AA129" s="792">
        <v>1539810</v>
      </c>
      <c r="AB129" s="793"/>
      <c r="AC129" s="793"/>
      <c r="AD129" s="793"/>
      <c r="AE129" s="794"/>
      <c r="AF129" s="795">
        <v>1523852</v>
      </c>
      <c r="AG129" s="793"/>
      <c r="AH129" s="793"/>
      <c r="AI129" s="793"/>
      <c r="AJ129" s="794"/>
      <c r="AK129" s="795">
        <v>1523479</v>
      </c>
      <c r="AL129" s="793"/>
      <c r="AM129" s="793"/>
      <c r="AN129" s="793"/>
      <c r="AO129" s="794"/>
      <c r="AP129" s="796"/>
      <c r="AQ129" s="797"/>
      <c r="AR129" s="797"/>
      <c r="AS129" s="797"/>
      <c r="AT129" s="798"/>
      <c r="AU129" s="227"/>
      <c r="AV129" s="227"/>
      <c r="AW129" s="227"/>
      <c r="AX129" s="764" t="s">
        <v>471</v>
      </c>
      <c r="AY129" s="765"/>
      <c r="AZ129" s="765"/>
      <c r="BA129" s="765"/>
      <c r="BB129" s="765"/>
      <c r="BC129" s="765"/>
      <c r="BD129" s="765"/>
      <c r="BE129" s="766"/>
      <c r="BF129" s="783" t="s">
        <v>122</v>
      </c>
      <c r="BG129" s="784"/>
      <c r="BH129" s="784"/>
      <c r="BI129" s="784"/>
      <c r="BJ129" s="784"/>
      <c r="BK129" s="784"/>
      <c r="BL129" s="785"/>
      <c r="BM129" s="783">
        <v>20</v>
      </c>
      <c r="BN129" s="784"/>
      <c r="BO129" s="784"/>
      <c r="BP129" s="784"/>
      <c r="BQ129" s="784"/>
      <c r="BR129" s="784"/>
      <c r="BS129" s="785"/>
      <c r="BT129" s="783">
        <v>30</v>
      </c>
      <c r="BU129" s="784"/>
      <c r="BV129" s="784"/>
      <c r="BW129" s="784"/>
      <c r="BX129" s="784"/>
      <c r="BY129" s="784"/>
      <c r="BZ129" s="78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787" t="s">
        <v>472</v>
      </c>
      <c r="B130" s="788"/>
      <c r="C130" s="788"/>
      <c r="D130" s="788"/>
      <c r="E130" s="788"/>
      <c r="F130" s="788"/>
      <c r="G130" s="788"/>
      <c r="H130" s="788"/>
      <c r="I130" s="788"/>
      <c r="J130" s="788"/>
      <c r="K130" s="788"/>
      <c r="L130" s="788"/>
      <c r="M130" s="788"/>
      <c r="N130" s="788"/>
      <c r="O130" s="788"/>
      <c r="P130" s="788"/>
      <c r="Q130" s="788"/>
      <c r="R130" s="788"/>
      <c r="S130" s="788"/>
      <c r="T130" s="788"/>
      <c r="U130" s="788"/>
      <c r="V130" s="788"/>
      <c r="W130" s="789" t="s">
        <v>473</v>
      </c>
      <c r="X130" s="790"/>
      <c r="Y130" s="790"/>
      <c r="Z130" s="791"/>
      <c r="AA130" s="792">
        <v>225713</v>
      </c>
      <c r="AB130" s="793"/>
      <c r="AC130" s="793"/>
      <c r="AD130" s="793"/>
      <c r="AE130" s="794"/>
      <c r="AF130" s="795">
        <v>230539</v>
      </c>
      <c r="AG130" s="793"/>
      <c r="AH130" s="793"/>
      <c r="AI130" s="793"/>
      <c r="AJ130" s="794"/>
      <c r="AK130" s="795">
        <v>228607</v>
      </c>
      <c r="AL130" s="793"/>
      <c r="AM130" s="793"/>
      <c r="AN130" s="793"/>
      <c r="AO130" s="794"/>
      <c r="AP130" s="796"/>
      <c r="AQ130" s="797"/>
      <c r="AR130" s="797"/>
      <c r="AS130" s="797"/>
      <c r="AT130" s="798"/>
      <c r="AU130" s="227"/>
      <c r="AV130" s="227"/>
      <c r="AW130" s="227"/>
      <c r="AX130" s="764" t="s">
        <v>474</v>
      </c>
      <c r="AY130" s="765"/>
      <c r="AZ130" s="765"/>
      <c r="BA130" s="765"/>
      <c r="BB130" s="765"/>
      <c r="BC130" s="765"/>
      <c r="BD130" s="765"/>
      <c r="BE130" s="766"/>
      <c r="BF130" s="767">
        <v>7.9</v>
      </c>
      <c r="BG130" s="768"/>
      <c r="BH130" s="768"/>
      <c r="BI130" s="768"/>
      <c r="BJ130" s="768"/>
      <c r="BK130" s="768"/>
      <c r="BL130" s="769"/>
      <c r="BM130" s="767">
        <v>25</v>
      </c>
      <c r="BN130" s="768"/>
      <c r="BO130" s="768"/>
      <c r="BP130" s="768"/>
      <c r="BQ130" s="768"/>
      <c r="BR130" s="768"/>
      <c r="BS130" s="769"/>
      <c r="BT130" s="767">
        <v>35</v>
      </c>
      <c r="BU130" s="768"/>
      <c r="BV130" s="768"/>
      <c r="BW130" s="768"/>
      <c r="BX130" s="768"/>
      <c r="BY130" s="768"/>
      <c r="BZ130" s="770"/>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771"/>
      <c r="B131" s="772"/>
      <c r="C131" s="772"/>
      <c r="D131" s="772"/>
      <c r="E131" s="772"/>
      <c r="F131" s="772"/>
      <c r="G131" s="772"/>
      <c r="H131" s="772"/>
      <c r="I131" s="772"/>
      <c r="J131" s="772"/>
      <c r="K131" s="772"/>
      <c r="L131" s="772"/>
      <c r="M131" s="772"/>
      <c r="N131" s="772"/>
      <c r="O131" s="772"/>
      <c r="P131" s="772"/>
      <c r="Q131" s="772"/>
      <c r="R131" s="772"/>
      <c r="S131" s="772"/>
      <c r="T131" s="772"/>
      <c r="U131" s="772"/>
      <c r="V131" s="772"/>
      <c r="W131" s="773" t="s">
        <v>475</v>
      </c>
      <c r="X131" s="774"/>
      <c r="Y131" s="774"/>
      <c r="Z131" s="775"/>
      <c r="AA131" s="776">
        <v>1314097</v>
      </c>
      <c r="AB131" s="777"/>
      <c r="AC131" s="777"/>
      <c r="AD131" s="777"/>
      <c r="AE131" s="778"/>
      <c r="AF131" s="779">
        <v>1293313</v>
      </c>
      <c r="AG131" s="777"/>
      <c r="AH131" s="777"/>
      <c r="AI131" s="777"/>
      <c r="AJ131" s="778"/>
      <c r="AK131" s="779">
        <v>1294872</v>
      </c>
      <c r="AL131" s="777"/>
      <c r="AM131" s="777"/>
      <c r="AN131" s="777"/>
      <c r="AO131" s="778"/>
      <c r="AP131" s="780"/>
      <c r="AQ131" s="781"/>
      <c r="AR131" s="781"/>
      <c r="AS131" s="781"/>
      <c r="AT131" s="782"/>
      <c r="AU131" s="227"/>
      <c r="AV131" s="227"/>
      <c r="AW131" s="227"/>
      <c r="AX131" s="742" t="s">
        <v>476</v>
      </c>
      <c r="AY131" s="743"/>
      <c r="AZ131" s="743"/>
      <c r="BA131" s="743"/>
      <c r="BB131" s="743"/>
      <c r="BC131" s="743"/>
      <c r="BD131" s="743"/>
      <c r="BE131" s="744"/>
      <c r="BF131" s="745" t="s">
        <v>122</v>
      </c>
      <c r="BG131" s="746"/>
      <c r="BH131" s="746"/>
      <c r="BI131" s="746"/>
      <c r="BJ131" s="746"/>
      <c r="BK131" s="746"/>
      <c r="BL131" s="747"/>
      <c r="BM131" s="745">
        <v>350</v>
      </c>
      <c r="BN131" s="746"/>
      <c r="BO131" s="746"/>
      <c r="BP131" s="746"/>
      <c r="BQ131" s="746"/>
      <c r="BR131" s="746"/>
      <c r="BS131" s="747"/>
      <c r="BT131" s="748"/>
      <c r="BU131" s="749"/>
      <c r="BV131" s="749"/>
      <c r="BW131" s="749"/>
      <c r="BX131" s="749"/>
      <c r="BY131" s="749"/>
      <c r="BZ131" s="750"/>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751" t="s">
        <v>477</v>
      </c>
      <c r="B132" s="752"/>
      <c r="C132" s="752"/>
      <c r="D132" s="752"/>
      <c r="E132" s="752"/>
      <c r="F132" s="752"/>
      <c r="G132" s="752"/>
      <c r="H132" s="752"/>
      <c r="I132" s="752"/>
      <c r="J132" s="752"/>
      <c r="K132" s="752"/>
      <c r="L132" s="752"/>
      <c r="M132" s="752"/>
      <c r="N132" s="752"/>
      <c r="O132" s="752"/>
      <c r="P132" s="752"/>
      <c r="Q132" s="752"/>
      <c r="R132" s="752"/>
      <c r="S132" s="752"/>
      <c r="T132" s="752"/>
      <c r="U132" s="752"/>
      <c r="V132" s="755" t="s">
        <v>478</v>
      </c>
      <c r="W132" s="755"/>
      <c r="X132" s="755"/>
      <c r="Y132" s="755"/>
      <c r="Z132" s="756"/>
      <c r="AA132" s="757">
        <v>5.921100193</v>
      </c>
      <c r="AB132" s="758"/>
      <c r="AC132" s="758"/>
      <c r="AD132" s="758"/>
      <c r="AE132" s="759"/>
      <c r="AF132" s="760">
        <v>8.6201870700000001</v>
      </c>
      <c r="AG132" s="758"/>
      <c r="AH132" s="758"/>
      <c r="AI132" s="758"/>
      <c r="AJ132" s="759"/>
      <c r="AK132" s="760">
        <v>9.4414737520000003</v>
      </c>
      <c r="AL132" s="758"/>
      <c r="AM132" s="758"/>
      <c r="AN132" s="758"/>
      <c r="AO132" s="759"/>
      <c r="AP132" s="761"/>
      <c r="AQ132" s="762"/>
      <c r="AR132" s="762"/>
      <c r="AS132" s="762"/>
      <c r="AT132" s="763"/>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9"/>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753"/>
      <c r="B133" s="754"/>
      <c r="C133" s="754"/>
      <c r="D133" s="754"/>
      <c r="E133" s="754"/>
      <c r="F133" s="754"/>
      <c r="G133" s="754"/>
      <c r="H133" s="754"/>
      <c r="I133" s="754"/>
      <c r="J133" s="754"/>
      <c r="K133" s="754"/>
      <c r="L133" s="754"/>
      <c r="M133" s="754"/>
      <c r="N133" s="754"/>
      <c r="O133" s="754"/>
      <c r="P133" s="754"/>
      <c r="Q133" s="754"/>
      <c r="R133" s="754"/>
      <c r="S133" s="754"/>
      <c r="T133" s="754"/>
      <c r="U133" s="754"/>
      <c r="V133" s="734" t="s">
        <v>479</v>
      </c>
      <c r="W133" s="734"/>
      <c r="X133" s="734"/>
      <c r="Y133" s="734"/>
      <c r="Z133" s="735"/>
      <c r="AA133" s="736">
        <v>6</v>
      </c>
      <c r="AB133" s="737"/>
      <c r="AC133" s="737"/>
      <c r="AD133" s="737"/>
      <c r="AE133" s="738"/>
      <c r="AF133" s="736">
        <v>6.7</v>
      </c>
      <c r="AG133" s="737"/>
      <c r="AH133" s="737"/>
      <c r="AI133" s="737"/>
      <c r="AJ133" s="738"/>
      <c r="AK133" s="736">
        <v>7.9</v>
      </c>
      <c r="AL133" s="737"/>
      <c r="AM133" s="737"/>
      <c r="AN133" s="737"/>
      <c r="AO133" s="738"/>
      <c r="AP133" s="739"/>
      <c r="AQ133" s="740"/>
      <c r="AR133" s="740"/>
      <c r="AS133" s="740"/>
      <c r="AT133" s="741"/>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UOvWQH5vvaHfmAbt/GpMPatkH/qSGucfPUEV7lAB/w37AmR8RYxGCLBwfPb3DStowhV/IdhTknhPlXQB9ikVUg==" saltValue="IxpX3O1Y9gaeRROXp0EhCQ=="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topLeftCell="A57" zoomScaleNormal="85" zoomScaleSheetLayoutView="100" workbookViewId="0">
      <selection activeCell="CU74" sqref="CU74"/>
    </sheetView>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480</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gKWaj8DxlsTV6LD03Di607pHpEg9aIz15L/FU2rya8RzBPwfCxafKad8rG3Th+TrraYuNf0SGLFCyAhhN7ilng==" saltValue="V3ak04UrChzjQHjCyHzd7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dGYZ/8VbalfEW/uH0jh8qwpFzsArZP47evI1pYHUnRXQFCvSLqGLkeDy8HABDhCfhIlFitkW0TZ+CQGE34AvKQ==" saltValue="75mnYX2ZUH371X/TdtFC4g=="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42" workbookViewId="0"/>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481</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482</v>
      </c>
      <c r="AL6" s="260"/>
      <c r="AM6" s="260"/>
      <c r="AN6" s="260"/>
    </row>
    <row r="7" spans="1:46" ht="13.5" customHeight="1" x14ac:dyDescent="0.2">
      <c r="A7" s="259"/>
      <c r="AK7" s="262"/>
      <c r="AL7" s="263"/>
      <c r="AM7" s="263"/>
      <c r="AN7" s="264"/>
      <c r="AO7" s="1131" t="s">
        <v>483</v>
      </c>
      <c r="AP7" s="265"/>
      <c r="AQ7" s="266" t="s">
        <v>484</v>
      </c>
      <c r="AR7" s="267"/>
    </row>
    <row r="8" spans="1:46" ht="13.2" x14ac:dyDescent="0.2">
      <c r="A8" s="259"/>
      <c r="AK8" s="268"/>
      <c r="AL8" s="269"/>
      <c r="AM8" s="269"/>
      <c r="AN8" s="270"/>
      <c r="AO8" s="1132"/>
      <c r="AP8" s="271" t="s">
        <v>485</v>
      </c>
      <c r="AQ8" s="272" t="s">
        <v>486</v>
      </c>
      <c r="AR8" s="273" t="s">
        <v>487</v>
      </c>
    </row>
    <row r="9" spans="1:46" ht="13.2" x14ac:dyDescent="0.2">
      <c r="A9" s="259"/>
      <c r="AK9" s="1143" t="s">
        <v>488</v>
      </c>
      <c r="AL9" s="1144"/>
      <c r="AM9" s="1144"/>
      <c r="AN9" s="1145"/>
      <c r="AO9" s="274">
        <v>347933</v>
      </c>
      <c r="AP9" s="274">
        <v>310654</v>
      </c>
      <c r="AQ9" s="275">
        <v>243450</v>
      </c>
      <c r="AR9" s="276">
        <v>27.6</v>
      </c>
    </row>
    <row r="10" spans="1:46" ht="13.5" customHeight="1" x14ac:dyDescent="0.2">
      <c r="A10" s="259"/>
      <c r="AK10" s="1143" t="s">
        <v>489</v>
      </c>
      <c r="AL10" s="1144"/>
      <c r="AM10" s="1144"/>
      <c r="AN10" s="1145"/>
      <c r="AO10" s="277">
        <v>47966</v>
      </c>
      <c r="AP10" s="277">
        <v>42827</v>
      </c>
      <c r="AQ10" s="278">
        <v>36828</v>
      </c>
      <c r="AR10" s="279">
        <v>16.3</v>
      </c>
    </row>
    <row r="11" spans="1:46" ht="13.5" customHeight="1" x14ac:dyDescent="0.2">
      <c r="A11" s="259"/>
      <c r="AK11" s="1143" t="s">
        <v>490</v>
      </c>
      <c r="AL11" s="1144"/>
      <c r="AM11" s="1144"/>
      <c r="AN11" s="1145"/>
      <c r="AO11" s="277">
        <v>12295</v>
      </c>
      <c r="AP11" s="277">
        <v>10978</v>
      </c>
      <c r="AQ11" s="278">
        <v>2575</v>
      </c>
      <c r="AR11" s="279">
        <v>326.3</v>
      </c>
    </row>
    <row r="12" spans="1:46" ht="13.5" customHeight="1" x14ac:dyDescent="0.2">
      <c r="A12" s="259"/>
      <c r="AK12" s="1143" t="s">
        <v>491</v>
      </c>
      <c r="AL12" s="1144"/>
      <c r="AM12" s="1144"/>
      <c r="AN12" s="1145"/>
      <c r="AO12" s="277" t="s">
        <v>492</v>
      </c>
      <c r="AP12" s="277" t="s">
        <v>492</v>
      </c>
      <c r="AQ12" s="278" t="s">
        <v>492</v>
      </c>
      <c r="AR12" s="279" t="s">
        <v>492</v>
      </c>
    </row>
    <row r="13" spans="1:46" ht="13.5" customHeight="1" x14ac:dyDescent="0.2">
      <c r="A13" s="259"/>
      <c r="AK13" s="1143" t="s">
        <v>493</v>
      </c>
      <c r="AL13" s="1144"/>
      <c r="AM13" s="1144"/>
      <c r="AN13" s="1145"/>
      <c r="AO13" s="277">
        <v>9574</v>
      </c>
      <c r="AP13" s="277">
        <v>8548</v>
      </c>
      <c r="AQ13" s="278">
        <v>11862</v>
      </c>
      <c r="AR13" s="279">
        <v>-27.9</v>
      </c>
    </row>
    <row r="14" spans="1:46" ht="13.5" customHeight="1" x14ac:dyDescent="0.2">
      <c r="A14" s="259"/>
      <c r="AK14" s="1143" t="s">
        <v>494</v>
      </c>
      <c r="AL14" s="1144"/>
      <c r="AM14" s="1144"/>
      <c r="AN14" s="1145"/>
      <c r="AO14" s="277">
        <v>52625</v>
      </c>
      <c r="AP14" s="277">
        <v>46987</v>
      </c>
      <c r="AQ14" s="278">
        <v>4647</v>
      </c>
      <c r="AR14" s="279">
        <v>911.1</v>
      </c>
    </row>
    <row r="15" spans="1:46" ht="13.5" customHeight="1" x14ac:dyDescent="0.2">
      <c r="A15" s="259"/>
      <c r="AK15" s="1146" t="s">
        <v>495</v>
      </c>
      <c r="AL15" s="1147"/>
      <c r="AM15" s="1147"/>
      <c r="AN15" s="1148"/>
      <c r="AO15" s="277">
        <v>-21552</v>
      </c>
      <c r="AP15" s="277">
        <v>-19243</v>
      </c>
      <c r="AQ15" s="278">
        <v>-13358</v>
      </c>
      <c r="AR15" s="279">
        <v>44.1</v>
      </c>
    </row>
    <row r="16" spans="1:46" ht="13.2" x14ac:dyDescent="0.2">
      <c r="A16" s="259"/>
      <c r="AK16" s="1146" t="s">
        <v>176</v>
      </c>
      <c r="AL16" s="1147"/>
      <c r="AM16" s="1147"/>
      <c r="AN16" s="1148"/>
      <c r="AO16" s="277">
        <v>448841</v>
      </c>
      <c r="AP16" s="277">
        <v>400751</v>
      </c>
      <c r="AQ16" s="278">
        <v>286004</v>
      </c>
      <c r="AR16" s="279">
        <v>40.1</v>
      </c>
    </row>
    <row r="17" spans="1:46" ht="13.2" x14ac:dyDescent="0.2">
      <c r="A17" s="259"/>
    </row>
    <row r="18" spans="1:46" ht="13.2" x14ac:dyDescent="0.2">
      <c r="A18" s="259"/>
      <c r="AQ18" s="280"/>
      <c r="AR18" s="280"/>
    </row>
    <row r="19" spans="1:46" ht="13.2" x14ac:dyDescent="0.2">
      <c r="A19" s="259"/>
      <c r="AK19" s="255" t="s">
        <v>496</v>
      </c>
    </row>
    <row r="20" spans="1:46" ht="13.2" x14ac:dyDescent="0.2">
      <c r="A20" s="259"/>
      <c r="AK20" s="281"/>
      <c r="AL20" s="282"/>
      <c r="AM20" s="282"/>
      <c r="AN20" s="283"/>
      <c r="AO20" s="284" t="s">
        <v>497</v>
      </c>
      <c r="AP20" s="285" t="s">
        <v>498</v>
      </c>
      <c r="AQ20" s="286" t="s">
        <v>499</v>
      </c>
      <c r="AR20" s="287"/>
    </row>
    <row r="21" spans="1:46" s="260" customFormat="1" ht="13.2" x14ac:dyDescent="0.2">
      <c r="A21" s="288"/>
      <c r="AK21" s="1149" t="s">
        <v>500</v>
      </c>
      <c r="AL21" s="1150"/>
      <c r="AM21" s="1150"/>
      <c r="AN21" s="1151"/>
      <c r="AO21" s="289">
        <v>35.71</v>
      </c>
      <c r="AP21" s="290">
        <v>24.25</v>
      </c>
      <c r="AQ21" s="291">
        <v>11.46</v>
      </c>
      <c r="AS21" s="292"/>
      <c r="AT21" s="288"/>
    </row>
    <row r="22" spans="1:46" s="260" customFormat="1" ht="13.2" x14ac:dyDescent="0.2">
      <c r="A22" s="288"/>
      <c r="AK22" s="1149" t="s">
        <v>501</v>
      </c>
      <c r="AL22" s="1150"/>
      <c r="AM22" s="1150"/>
      <c r="AN22" s="1151"/>
      <c r="AO22" s="293">
        <v>91.4</v>
      </c>
      <c r="AP22" s="294">
        <v>95.4</v>
      </c>
      <c r="AQ22" s="295">
        <v>-4</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42" t="s">
        <v>502</v>
      </c>
      <c r="B26" s="1142"/>
      <c r="C26" s="1142"/>
      <c r="D26" s="1142"/>
      <c r="E26" s="1142"/>
      <c r="F26" s="1142"/>
      <c r="G26" s="1142"/>
      <c r="H26" s="1142"/>
      <c r="I26" s="1142"/>
      <c r="J26" s="1142"/>
      <c r="K26" s="1142"/>
      <c r="L26" s="1142"/>
      <c r="M26" s="1142"/>
      <c r="N26" s="1142"/>
      <c r="O26" s="1142"/>
      <c r="P26" s="1142"/>
      <c r="Q26" s="1142"/>
      <c r="R26" s="1142"/>
      <c r="S26" s="1142"/>
      <c r="T26" s="1142"/>
      <c r="U26" s="1142"/>
      <c r="V26" s="1142"/>
      <c r="W26" s="1142"/>
      <c r="X26" s="1142"/>
      <c r="Y26" s="1142"/>
      <c r="Z26" s="1142"/>
      <c r="AA26" s="1142"/>
      <c r="AB26" s="1142"/>
      <c r="AC26" s="1142"/>
      <c r="AD26" s="1142"/>
      <c r="AE26" s="1142"/>
      <c r="AF26" s="1142"/>
      <c r="AG26" s="1142"/>
      <c r="AH26" s="1142"/>
      <c r="AI26" s="1142"/>
      <c r="AJ26" s="1142"/>
      <c r="AK26" s="1142"/>
      <c r="AL26" s="1142"/>
      <c r="AM26" s="1142"/>
      <c r="AN26" s="1142"/>
      <c r="AO26" s="1142"/>
      <c r="AP26" s="1142"/>
      <c r="AQ26" s="1142"/>
      <c r="AR26" s="1142"/>
      <c r="AS26" s="1142"/>
    </row>
    <row r="27" spans="1:46" ht="13.2" x14ac:dyDescent="0.2">
      <c r="A27" s="300"/>
      <c r="AS27" s="255"/>
      <c r="AT27" s="255"/>
    </row>
    <row r="28" spans="1:46" ht="16.2" x14ac:dyDescent="0.2">
      <c r="A28" s="256" t="s">
        <v>503</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504</v>
      </c>
      <c r="AL29" s="260"/>
      <c r="AM29" s="260"/>
      <c r="AN29" s="260"/>
      <c r="AS29" s="302"/>
    </row>
    <row r="30" spans="1:46" ht="13.5" customHeight="1" x14ac:dyDescent="0.2">
      <c r="A30" s="259"/>
      <c r="AK30" s="262"/>
      <c r="AL30" s="263"/>
      <c r="AM30" s="263"/>
      <c r="AN30" s="264"/>
      <c r="AO30" s="1131" t="s">
        <v>483</v>
      </c>
      <c r="AP30" s="265"/>
      <c r="AQ30" s="266" t="s">
        <v>484</v>
      </c>
      <c r="AR30" s="267"/>
    </row>
    <row r="31" spans="1:46" ht="13.2" x14ac:dyDescent="0.2">
      <c r="A31" s="259"/>
      <c r="AK31" s="268"/>
      <c r="AL31" s="269"/>
      <c r="AM31" s="269"/>
      <c r="AN31" s="270"/>
      <c r="AO31" s="1132"/>
      <c r="AP31" s="271" t="s">
        <v>485</v>
      </c>
      <c r="AQ31" s="272" t="s">
        <v>486</v>
      </c>
      <c r="AR31" s="273" t="s">
        <v>487</v>
      </c>
    </row>
    <row r="32" spans="1:46" ht="27" customHeight="1" x14ac:dyDescent="0.2">
      <c r="A32" s="259"/>
      <c r="AK32" s="1133" t="s">
        <v>505</v>
      </c>
      <c r="AL32" s="1134"/>
      <c r="AM32" s="1134"/>
      <c r="AN32" s="1135"/>
      <c r="AO32" s="303">
        <v>269235</v>
      </c>
      <c r="AP32" s="303">
        <v>240388</v>
      </c>
      <c r="AQ32" s="304">
        <v>167387</v>
      </c>
      <c r="AR32" s="305">
        <v>43.6</v>
      </c>
    </row>
    <row r="33" spans="1:46" ht="13.5" customHeight="1" x14ac:dyDescent="0.2">
      <c r="A33" s="259"/>
      <c r="AK33" s="1133" t="s">
        <v>506</v>
      </c>
      <c r="AL33" s="1134"/>
      <c r="AM33" s="1134"/>
      <c r="AN33" s="1135"/>
      <c r="AO33" s="303" t="s">
        <v>492</v>
      </c>
      <c r="AP33" s="303" t="s">
        <v>492</v>
      </c>
      <c r="AQ33" s="304" t="s">
        <v>492</v>
      </c>
      <c r="AR33" s="305" t="s">
        <v>492</v>
      </c>
    </row>
    <row r="34" spans="1:46" ht="27" customHeight="1" x14ac:dyDescent="0.2">
      <c r="A34" s="259"/>
      <c r="AK34" s="1133" t="s">
        <v>507</v>
      </c>
      <c r="AL34" s="1134"/>
      <c r="AM34" s="1134"/>
      <c r="AN34" s="1135"/>
      <c r="AO34" s="303" t="s">
        <v>492</v>
      </c>
      <c r="AP34" s="303" t="s">
        <v>492</v>
      </c>
      <c r="AQ34" s="304">
        <v>5</v>
      </c>
      <c r="AR34" s="305" t="s">
        <v>492</v>
      </c>
    </row>
    <row r="35" spans="1:46" ht="27" customHeight="1" x14ac:dyDescent="0.2">
      <c r="A35" s="259"/>
      <c r="AK35" s="1133" t="s">
        <v>508</v>
      </c>
      <c r="AL35" s="1134"/>
      <c r="AM35" s="1134"/>
      <c r="AN35" s="1135"/>
      <c r="AO35" s="303">
        <v>80551</v>
      </c>
      <c r="AP35" s="303">
        <v>71921</v>
      </c>
      <c r="AQ35" s="304">
        <v>34589</v>
      </c>
      <c r="AR35" s="305">
        <v>107.9</v>
      </c>
    </row>
    <row r="36" spans="1:46" ht="27" customHeight="1" x14ac:dyDescent="0.2">
      <c r="A36" s="259"/>
      <c r="AK36" s="1133" t="s">
        <v>509</v>
      </c>
      <c r="AL36" s="1134"/>
      <c r="AM36" s="1134"/>
      <c r="AN36" s="1135"/>
      <c r="AO36" s="303">
        <v>1076</v>
      </c>
      <c r="AP36" s="303">
        <v>961</v>
      </c>
      <c r="AQ36" s="304">
        <v>2508</v>
      </c>
      <c r="AR36" s="305">
        <v>-61.7</v>
      </c>
    </row>
    <row r="37" spans="1:46" ht="13.5" customHeight="1" x14ac:dyDescent="0.2">
      <c r="A37" s="259"/>
      <c r="AK37" s="1133" t="s">
        <v>510</v>
      </c>
      <c r="AL37" s="1134"/>
      <c r="AM37" s="1134"/>
      <c r="AN37" s="1135"/>
      <c r="AO37" s="303" t="s">
        <v>492</v>
      </c>
      <c r="AP37" s="303" t="s">
        <v>492</v>
      </c>
      <c r="AQ37" s="304">
        <v>1525</v>
      </c>
      <c r="AR37" s="305" t="s">
        <v>492</v>
      </c>
    </row>
    <row r="38" spans="1:46" ht="27" customHeight="1" x14ac:dyDescent="0.2">
      <c r="A38" s="259"/>
      <c r="AK38" s="1136" t="s">
        <v>511</v>
      </c>
      <c r="AL38" s="1137"/>
      <c r="AM38" s="1137"/>
      <c r="AN38" s="1138"/>
      <c r="AO38" s="306" t="s">
        <v>492</v>
      </c>
      <c r="AP38" s="306" t="s">
        <v>492</v>
      </c>
      <c r="AQ38" s="307">
        <v>44</v>
      </c>
      <c r="AR38" s="295" t="s">
        <v>492</v>
      </c>
      <c r="AS38" s="302"/>
    </row>
    <row r="39" spans="1:46" ht="13.2" x14ac:dyDescent="0.2">
      <c r="A39" s="259"/>
      <c r="AK39" s="1136" t="s">
        <v>512</v>
      </c>
      <c r="AL39" s="1137"/>
      <c r="AM39" s="1137"/>
      <c r="AN39" s="1138"/>
      <c r="AO39" s="303" t="s">
        <v>492</v>
      </c>
      <c r="AP39" s="303" t="s">
        <v>492</v>
      </c>
      <c r="AQ39" s="304">
        <v>-7489</v>
      </c>
      <c r="AR39" s="305" t="s">
        <v>492</v>
      </c>
      <c r="AS39" s="302"/>
    </row>
    <row r="40" spans="1:46" ht="27" customHeight="1" x14ac:dyDescent="0.2">
      <c r="A40" s="259"/>
      <c r="AK40" s="1133" t="s">
        <v>513</v>
      </c>
      <c r="AL40" s="1134"/>
      <c r="AM40" s="1134"/>
      <c r="AN40" s="1135"/>
      <c r="AO40" s="303">
        <v>-228607</v>
      </c>
      <c r="AP40" s="303">
        <v>-204113</v>
      </c>
      <c r="AQ40" s="304">
        <v>-138932</v>
      </c>
      <c r="AR40" s="305">
        <v>46.9</v>
      </c>
      <c r="AS40" s="302"/>
    </row>
    <row r="41" spans="1:46" ht="13.2" x14ac:dyDescent="0.2">
      <c r="A41" s="259"/>
      <c r="AK41" s="1139" t="s">
        <v>286</v>
      </c>
      <c r="AL41" s="1140"/>
      <c r="AM41" s="1140"/>
      <c r="AN41" s="1141"/>
      <c r="AO41" s="303">
        <v>122255</v>
      </c>
      <c r="AP41" s="303">
        <v>109156</v>
      </c>
      <c r="AQ41" s="304">
        <v>59636</v>
      </c>
      <c r="AR41" s="305">
        <v>83</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514</v>
      </c>
    </row>
    <row r="48" spans="1:46" ht="13.2" x14ac:dyDescent="0.2">
      <c r="A48" s="259"/>
      <c r="AK48" s="313" t="s">
        <v>515</v>
      </c>
      <c r="AL48" s="313"/>
      <c r="AM48" s="313"/>
      <c r="AN48" s="313"/>
      <c r="AO48" s="313"/>
      <c r="AP48" s="313"/>
      <c r="AQ48" s="314"/>
      <c r="AR48" s="313"/>
    </row>
    <row r="49" spans="1:44" ht="13.5" customHeight="1" x14ac:dyDescent="0.2">
      <c r="A49" s="259"/>
      <c r="AK49" s="315"/>
      <c r="AL49" s="316"/>
      <c r="AM49" s="1126" t="s">
        <v>483</v>
      </c>
      <c r="AN49" s="1128" t="s">
        <v>516</v>
      </c>
      <c r="AO49" s="1129"/>
      <c r="AP49" s="1129"/>
      <c r="AQ49" s="1129"/>
      <c r="AR49" s="1130"/>
    </row>
    <row r="50" spans="1:44" ht="13.2" x14ac:dyDescent="0.2">
      <c r="A50" s="259"/>
      <c r="AK50" s="317"/>
      <c r="AL50" s="318"/>
      <c r="AM50" s="1127"/>
      <c r="AN50" s="319" t="s">
        <v>517</v>
      </c>
      <c r="AO50" s="320" t="s">
        <v>518</v>
      </c>
      <c r="AP50" s="321" t="s">
        <v>519</v>
      </c>
      <c r="AQ50" s="322" t="s">
        <v>520</v>
      </c>
      <c r="AR50" s="323" t="s">
        <v>521</v>
      </c>
    </row>
    <row r="51" spans="1:44" ht="13.2" x14ac:dyDescent="0.2">
      <c r="A51" s="259"/>
      <c r="AK51" s="315" t="s">
        <v>522</v>
      </c>
      <c r="AL51" s="316"/>
      <c r="AM51" s="324">
        <v>369839</v>
      </c>
      <c r="AN51" s="325">
        <v>297298</v>
      </c>
      <c r="AO51" s="326">
        <v>51.5</v>
      </c>
      <c r="AP51" s="327">
        <v>268375</v>
      </c>
      <c r="AQ51" s="328">
        <v>-1.2</v>
      </c>
      <c r="AR51" s="329">
        <v>52.7</v>
      </c>
    </row>
    <row r="52" spans="1:44" ht="13.2" x14ac:dyDescent="0.2">
      <c r="A52" s="259"/>
      <c r="AK52" s="330"/>
      <c r="AL52" s="331" t="s">
        <v>523</v>
      </c>
      <c r="AM52" s="332">
        <v>198819</v>
      </c>
      <c r="AN52" s="333">
        <v>159822</v>
      </c>
      <c r="AO52" s="334">
        <v>1.1000000000000001</v>
      </c>
      <c r="AP52" s="335">
        <v>119602</v>
      </c>
      <c r="AQ52" s="336">
        <v>1.5</v>
      </c>
      <c r="AR52" s="337">
        <v>-0.4</v>
      </c>
    </row>
    <row r="53" spans="1:44" ht="13.2" x14ac:dyDescent="0.2">
      <c r="A53" s="259"/>
      <c r="AK53" s="315" t="s">
        <v>524</v>
      </c>
      <c r="AL53" s="316"/>
      <c r="AM53" s="324">
        <v>319792</v>
      </c>
      <c r="AN53" s="325">
        <v>262555</v>
      </c>
      <c r="AO53" s="326">
        <v>-11.7</v>
      </c>
      <c r="AP53" s="327">
        <v>301035</v>
      </c>
      <c r="AQ53" s="328">
        <v>12.2</v>
      </c>
      <c r="AR53" s="329">
        <v>-23.9</v>
      </c>
    </row>
    <row r="54" spans="1:44" ht="13.2" x14ac:dyDescent="0.2">
      <c r="A54" s="259"/>
      <c r="AK54" s="330"/>
      <c r="AL54" s="331" t="s">
        <v>523</v>
      </c>
      <c r="AM54" s="332">
        <v>96688</v>
      </c>
      <c r="AN54" s="333">
        <v>79383</v>
      </c>
      <c r="AO54" s="334">
        <v>-50.3</v>
      </c>
      <c r="AP54" s="335">
        <v>154376</v>
      </c>
      <c r="AQ54" s="336">
        <v>29.1</v>
      </c>
      <c r="AR54" s="337">
        <v>-79.400000000000006</v>
      </c>
    </row>
    <row r="55" spans="1:44" ht="13.2" x14ac:dyDescent="0.2">
      <c r="A55" s="259"/>
      <c r="AK55" s="315" t="s">
        <v>525</v>
      </c>
      <c r="AL55" s="316"/>
      <c r="AM55" s="324">
        <v>353926</v>
      </c>
      <c r="AN55" s="325">
        <v>301985</v>
      </c>
      <c r="AO55" s="326">
        <v>15</v>
      </c>
      <c r="AP55" s="327">
        <v>277467</v>
      </c>
      <c r="AQ55" s="328">
        <v>-7.8</v>
      </c>
      <c r="AR55" s="329">
        <v>22.8</v>
      </c>
    </row>
    <row r="56" spans="1:44" ht="13.2" x14ac:dyDescent="0.2">
      <c r="A56" s="259"/>
      <c r="AK56" s="330"/>
      <c r="AL56" s="331" t="s">
        <v>523</v>
      </c>
      <c r="AM56" s="332">
        <v>128510</v>
      </c>
      <c r="AN56" s="333">
        <v>109650</v>
      </c>
      <c r="AO56" s="334">
        <v>38.1</v>
      </c>
      <c r="AP56" s="335">
        <v>128378</v>
      </c>
      <c r="AQ56" s="336">
        <v>-16.8</v>
      </c>
      <c r="AR56" s="337">
        <v>54.9</v>
      </c>
    </row>
    <row r="57" spans="1:44" ht="13.2" x14ac:dyDescent="0.2">
      <c r="A57" s="259"/>
      <c r="AK57" s="315" t="s">
        <v>526</v>
      </c>
      <c r="AL57" s="316"/>
      <c r="AM57" s="324">
        <v>375836</v>
      </c>
      <c r="AN57" s="325">
        <v>329103</v>
      </c>
      <c r="AO57" s="326">
        <v>9</v>
      </c>
      <c r="AP57" s="327">
        <v>282256</v>
      </c>
      <c r="AQ57" s="328">
        <v>1.7</v>
      </c>
      <c r="AR57" s="329">
        <v>7.3</v>
      </c>
    </row>
    <row r="58" spans="1:44" ht="13.2" x14ac:dyDescent="0.2">
      <c r="A58" s="259"/>
      <c r="AK58" s="330"/>
      <c r="AL58" s="331" t="s">
        <v>523</v>
      </c>
      <c r="AM58" s="332">
        <v>139161</v>
      </c>
      <c r="AN58" s="333">
        <v>121857</v>
      </c>
      <c r="AO58" s="334">
        <v>11.1</v>
      </c>
      <c r="AP58" s="335">
        <v>145453</v>
      </c>
      <c r="AQ58" s="336">
        <v>13.3</v>
      </c>
      <c r="AR58" s="337">
        <v>-2.2000000000000002</v>
      </c>
    </row>
    <row r="59" spans="1:44" ht="13.2" x14ac:dyDescent="0.2">
      <c r="A59" s="259"/>
      <c r="AK59" s="315" t="s">
        <v>527</v>
      </c>
      <c r="AL59" s="316"/>
      <c r="AM59" s="324">
        <v>509522</v>
      </c>
      <c r="AN59" s="325">
        <v>454930</v>
      </c>
      <c r="AO59" s="326">
        <v>38.200000000000003</v>
      </c>
      <c r="AP59" s="327">
        <v>295341</v>
      </c>
      <c r="AQ59" s="328">
        <v>4.5999999999999996</v>
      </c>
      <c r="AR59" s="329">
        <v>33.6</v>
      </c>
    </row>
    <row r="60" spans="1:44" ht="13.2" x14ac:dyDescent="0.2">
      <c r="A60" s="259"/>
      <c r="AK60" s="330"/>
      <c r="AL60" s="331" t="s">
        <v>523</v>
      </c>
      <c r="AM60" s="332">
        <v>255930</v>
      </c>
      <c r="AN60" s="333">
        <v>228509</v>
      </c>
      <c r="AO60" s="334">
        <v>87.5</v>
      </c>
      <c r="AP60" s="335">
        <v>137402</v>
      </c>
      <c r="AQ60" s="336">
        <v>-5.5</v>
      </c>
      <c r="AR60" s="337">
        <v>93</v>
      </c>
    </row>
    <row r="61" spans="1:44" ht="13.2" x14ac:dyDescent="0.2">
      <c r="A61" s="259"/>
      <c r="AK61" s="315" t="s">
        <v>528</v>
      </c>
      <c r="AL61" s="338"/>
      <c r="AM61" s="324">
        <v>385783</v>
      </c>
      <c r="AN61" s="325">
        <v>329174</v>
      </c>
      <c r="AO61" s="326">
        <v>20.399999999999999</v>
      </c>
      <c r="AP61" s="327">
        <v>284895</v>
      </c>
      <c r="AQ61" s="339">
        <v>1.9</v>
      </c>
      <c r="AR61" s="329">
        <v>18.5</v>
      </c>
    </row>
    <row r="62" spans="1:44" ht="13.2" x14ac:dyDescent="0.2">
      <c r="A62" s="259"/>
      <c r="AK62" s="330"/>
      <c r="AL62" s="331" t="s">
        <v>523</v>
      </c>
      <c r="AM62" s="332">
        <v>163822</v>
      </c>
      <c r="AN62" s="333">
        <v>139844</v>
      </c>
      <c r="AO62" s="334">
        <v>17.5</v>
      </c>
      <c r="AP62" s="335">
        <v>137042</v>
      </c>
      <c r="AQ62" s="336">
        <v>4.3</v>
      </c>
      <c r="AR62" s="337">
        <v>13.2</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kfmCnBRF+yl+otVsa8rUWLx9hKq4Ta4CmsArgGkfWl7aBhoNdfIkfNgWHDbfTISgHxChd3+fKUnrwQxhL3Qvdw==" saltValue="OSLCUX+Jff8ae1JsrRkS3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89" zoomScale="80" zoomScaleNormal="80" zoomScaleSheetLayoutView="55" workbookViewId="0"/>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480</v>
      </c>
    </row>
    <row r="121" spans="125:125" ht="13.5" hidden="1" customHeight="1" x14ac:dyDescent="0.2">
      <c r="DU121" s="253"/>
    </row>
  </sheetData>
  <sheetProtection algorithmName="SHA-512" hashValue="Jbt2QHf2dlKQxB+MAerPFQUPzEW51IEf9hHxTOJqId26Pbh5nzeg28QSqaADKGgw+OMTreC4pbIR46m3uiyZ9g==" saltValue="uaa3qme1a73MVQlP20Ac7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A97" zoomScale="80" zoomScaleNormal="80" zoomScaleSheetLayoutView="55" workbookViewId="0"/>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480</v>
      </c>
    </row>
  </sheetData>
  <sheetProtection algorithmName="SHA-512" hashValue="hIwA3N7MfKaj7RH7MoEV7MVTYoliAfM0/AAQ0x2xxXSkZ0tYZeLBTHaAoI95hBw69IFPYomk1VKe88S5Br9Q/w==" saltValue="8gmkh5AZsCjbVttKWrLhh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530</v>
      </c>
      <c r="G46" s="8" t="s">
        <v>531</v>
      </c>
      <c r="H46" s="8" t="s">
        <v>532</v>
      </c>
      <c r="I46" s="8" t="s">
        <v>533</v>
      </c>
      <c r="J46" s="9" t="s">
        <v>534</v>
      </c>
    </row>
    <row r="47" spans="2:10" ht="57.75" customHeight="1" x14ac:dyDescent="0.2">
      <c r="B47" s="10"/>
      <c r="C47" s="1152" t="s">
        <v>3</v>
      </c>
      <c r="D47" s="1152"/>
      <c r="E47" s="1153"/>
      <c r="F47" s="11">
        <v>24.54</v>
      </c>
      <c r="G47" s="12">
        <v>26.93</v>
      </c>
      <c r="H47" s="12">
        <v>25.76</v>
      </c>
      <c r="I47" s="12">
        <v>24.15</v>
      </c>
      <c r="J47" s="13">
        <v>22.88</v>
      </c>
    </row>
    <row r="48" spans="2:10" ht="57.75" customHeight="1" x14ac:dyDescent="0.2">
      <c r="B48" s="14"/>
      <c r="C48" s="1154" t="s">
        <v>4</v>
      </c>
      <c r="D48" s="1154"/>
      <c r="E48" s="1155"/>
      <c r="F48" s="15">
        <v>5.07</v>
      </c>
      <c r="G48" s="16">
        <v>3.64</v>
      </c>
      <c r="H48" s="16">
        <v>6.6</v>
      </c>
      <c r="I48" s="16">
        <v>8.18</v>
      </c>
      <c r="J48" s="17">
        <v>9.6</v>
      </c>
    </row>
    <row r="49" spans="2:10" ht="57.75" customHeight="1" thickBot="1" x14ac:dyDescent="0.25">
      <c r="B49" s="18"/>
      <c r="C49" s="1156" t="s">
        <v>5</v>
      </c>
      <c r="D49" s="1156"/>
      <c r="E49" s="1157"/>
      <c r="F49" s="19" t="s">
        <v>535</v>
      </c>
      <c r="G49" s="20">
        <v>0.13</v>
      </c>
      <c r="H49" s="20">
        <v>2.79</v>
      </c>
      <c r="I49" s="20" t="s">
        <v>536</v>
      </c>
      <c r="J49" s="21" t="s">
        <v>537</v>
      </c>
    </row>
    <row r="50" spans="2:10" ht="13.2" x14ac:dyDescent="0.2"/>
  </sheetData>
  <sheetProtection algorithmName="SHA-512" hashValue="SJCbJcr7jP0DW9h5eQr0HAbc8BepBj+AUXHAfZBsAXP2DGNRwScUkqKNlJeZ50ZLVqQLupOIGYdxg7jSiD1/mQ==" saltValue="EzdcQDU/jNMLF5WZXPkDF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