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kancl044\Desktop\未報告\△09.05まで_08.20_【分析欄記載依頼（95〆）】令和５年度財政状況資料集の作成について（2回目・地方公会計関係）\05_回答\"/>
    </mc:Choice>
  </mc:AlternateContent>
  <xr:revisionPtr revIDLastSave="0" documentId="13_ncr:1_{62CE76C9-4415-45D7-B262-A8D2B8E5BB11}" xr6:coauthVersionLast="47" xr6:coauthVersionMax="47" xr10:uidLastSave="{00000000-0000-0000-0000-000000000000}"/>
  <bookViews>
    <workbookView xWindow="-120" yWindow="-120" windowWidth="24240" windowHeight="13140" tabRatio="779"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W34" i="10"/>
  <c r="BW35" i="10" s="1"/>
  <c r="BW36" i="10" s="1"/>
  <c r="BW37" i="10" s="1"/>
  <c r="BW38" i="10" s="1"/>
  <c r="BW39" i="10" s="1"/>
  <c r="BW40" i="10" s="1"/>
  <c r="BW41" i="10" s="1"/>
  <c r="BW42" i="10" s="1"/>
  <c r="BE34" i="10"/>
  <c r="C34" i="10"/>
  <c r="U34" i="10" s="1"/>
  <c r="CO34" i="10" l="1"/>
  <c r="CO35" i="10" s="1"/>
  <c r="U35" i="10"/>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<sst xmlns="http://schemas.openxmlformats.org/spreadsheetml/2006/main" count="1147" uniqueCount="576">
  <si>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</si>
  <si>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</si>
  <si>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</si>
  <si>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</si>
  <si>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</si>
  <si>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</si>
  <si>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</si>
  <si>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</si>
  <si>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</si>
  <si>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</si>
  <si>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</si>
  <si>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</si>
  <si>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</si>
  <si>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</si>
  <si>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</si>
  <si>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</si>
  <si>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</si>
  <si>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</si>
  <si>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</si>
  <si>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</si>
  <si>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</si>
  <si>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</si>
  <si>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</si>
  <si>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</si>
  <si>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</si>
  <si>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</si>
  <si>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</si>
  <si>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</si>
  <si>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</si>
  <si>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</si>
  <si>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</si>
  <si>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</si>
  <si>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</si>
  <si>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</si>
  <si>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</si>
  <si>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</si>
  <si>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</si>
  <si>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</si>
  <si>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</si>
  <si>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</si>
  <si>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</si>
  <si>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</si>
  <si>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</si>
  <si>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</si>
  <si>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</si>
  <si>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</si>
  <si>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</si>
  <si>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</si>
  <si>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</si>
  <si>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</si>
  <si>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</si>
  <si>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</si>
  <si>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</si>
  <si>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</si>
  <si>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</si>
  <si>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</si>
  <si>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</si>
  <si>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</si>
  <si>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</si>
  <si>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</si>
  <si>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</si>
  <si>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</si>
  <si>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</si>
  <si>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</si>
  <si>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</si>
  <si>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</si>
  <si>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</si>
  <si>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</si>
  <si>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</si>
  <si>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</si>
  <si>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</si>
  <si>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</si>
  <si>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</si>
  <si>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</si>
  <si>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</si>
  <si>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</si>
  <si>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</si>
  <si>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</si>
  <si>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</si>
  <si>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</si>
  <si>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</si>
  <si>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</si>
  <si>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</si>
  <si>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</si>
  <si>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</si>
  <si>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</si>
  <si>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</si>
  <si>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</si>
  <si>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</si>
  <si>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</si>
  <si>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</si>
  <si>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</si>
  <si>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</si>
  <si>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</si>
  <si>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金山町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</si>
  <si>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</si>
  <si>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</si>
  <si>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</si>
  <si>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</si>
  <si>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</si>
  <si>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</si>
  <si>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</si>
  <si>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</si>
  <si>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</si>
  <si>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</si>
  <si>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</si>
  <si>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</si>
  <si>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</si>
  <si>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</si>
  <si>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</si>
  <si>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</si>
  <si>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</si>
  <si>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</si>
  <si>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</si>
  <si>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</si>
  <si>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</si>
  <si>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</si>
  <si>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</si>
  <si>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</si>
  <si>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</si>
  <si>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</si>
  <si>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</si>
  <si>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</si>
  <si>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</si>
  <si>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</si>
  <si>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</si>
  <si>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</si>
  <si>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</si>
  <si>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</si>
  <si>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</si>
  <si>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</si>
  <si>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</si>
  <si>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</si>
  <si>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</si>
  <si>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</si>
  <si>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</si>
  <si>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</si>
  <si>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</si>
  <si>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</si>
  <si>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</si>
  <si>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</si>
  <si>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</si>
  <si>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</si>
  <si>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</si>
  <si>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</si>
  <si>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</si>
  <si>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</si>
  <si>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</si>
  <si>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</si>
  <si>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</si>
  <si>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</si>
  <si>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</si>
  <si>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</si>
  <si>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</si>
  <si>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</si>
  <si>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</si>
  <si>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</si>
  <si>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</si>
  <si>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</si>
  <si>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</si>
  <si>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</si>
  <si>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</si>
  <si>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</si>
  <si>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</si>
  <si>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</si>
  <si>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</si>
  <si>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</si>
  <si>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</si>
  <si>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</si>
  <si>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</si>
  <si>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</si>
  <si>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</si>
  <si>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</si>
  <si>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</si>
  <si>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</si>
  <si>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</si>
  <si>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</si>
  <si>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</si>
  <si>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</si>
  <si>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</si>
  <si>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</si>
  <si>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</si>
  <si>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</si>
  <si>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</si>
  <si>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</si>
  <si>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</si>
  <si>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</si>
  <si>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</si>
  <si>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</si>
  <si>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</si>
  <si>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</si>
  <si>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</si>
  <si>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</si>
  <si>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</si>
  <si>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</si>
  <si>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</si>
  <si>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</si>
  <si>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</si>
  <si>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</si>
  <si>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</si>
  <si>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</si>
  <si>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</si>
  <si>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</si>
  <si>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</si>
  <si>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福島県金山町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</si>
  <si>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</si>
  <si>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</si>
  <si>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</si>
  <si>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</si>
  <si>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</si>
  <si>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</si>
  <si>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</si>
  <si>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</si>
  <si>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</si>
  <si>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</si>
  <si>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</si>
  <si>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</si>
  <si>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</si>
  <si>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</si>
  <si>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</si>
  <si>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</si>
  <si>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</si>
  <si>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</si>
  <si>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</si>
  <si>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</si>
  <si>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</si>
  <si>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</si>
  <si>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</si>
  <si>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</si>
  <si>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</si>
  <si>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</si>
  <si>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</si>
  <si>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</si>
  <si>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</si>
  <si>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</si>
  <si>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</si>
  <si>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</si>
  <si>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</si>
  <si>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</si>
  <si>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</si>
  <si>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</si>
  <si>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</si>
  <si>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</si>
  <si>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</si>
  <si>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</si>
  <si>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</si>
  <si>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</si>
  <si>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</si>
  <si>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</si>
  <si>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</si>
  <si>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</si>
  <si>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</si>
  <si>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</si>
  <si>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</si>
  <si>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</si>
  <si>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</si>
  <si>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</si>
  <si>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</si>
  <si>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</si>
  <si>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</si>
  <si>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</si>
  <si>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</si>
  <si>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</si>
  <si>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</si>
  <si>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</si>
  <si>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</si>
  <si>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</si>
  <si>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</si>
  <si>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</si>
  <si>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</si>
  <si>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</si>
  <si>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</si>
  <si>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</si>
  <si>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</si>
  <si>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</si>
  <si>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</si>
  <si>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</si>
  <si>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</si>
  <si>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</si>
  <si>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</si>
  <si>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</si>
  <si>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</si>
  <si>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</si>
  <si>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</si>
  <si>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</si>
  <si>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</si>
  <si>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</si>
  <si>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</si>
  <si>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</si>
  <si>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</si>
  <si>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</si>
  <si>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</si>
  <si>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</si>
  <si>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</si>
  <si>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</si>
  <si>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</si>
  <si>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</si>
  <si>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</si>
  <si>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</si>
  <si>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</si>
  <si>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</si>
  <si>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</si>
  <si>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</si>
  <si>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</si>
  <si>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</si>
  <si>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</si>
  <si>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</si>
  <si>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</si>
  <si>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</si>
  <si>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</si>
  <si>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</si>
  <si>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</si>
  <si>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</si>
  <si>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</si>
  <si>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</si>
  <si>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</si>
  <si>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</si>
  <si>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</si>
  <si>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</si>
  <si>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</si>
  <si>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</si>
  <si>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</si>
  <si>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</si>
  <si>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</si>
  <si>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</si>
  <si>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</si>
  <si>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</si>
  <si>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</si>
  <si>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</si>
  <si>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</si>
  <si>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</si>
  <si>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</si>
  <si>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</si>
  <si>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</si>
  <si>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</si>
  <si>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</si>
  <si>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</si>
  <si>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</si>
  <si>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</si>
  <si>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</si>
  <si>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</si>
  <si>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</si>
  <si>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</si>
  <si>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</si>
  <si>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</si>
  <si>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</si>
  <si>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</si>
  <si>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</si>
  <si>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</si>
  <si>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</si>
  <si>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</si>
  <si>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</si>
  <si>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</si>
  <si>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</si>
  <si>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</si>
  <si>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福島県金山町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</si>
  <si>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</si>
  <si>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</si>
  <si>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</si>
  <si>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</si>
  <si>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</si>
  <si>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</si>
  <si>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</si>
  <si>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</si>
  <si>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</si>
  <si>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</si>
  <si>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</si>
  <si>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</si>
  <si>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</si>
  <si>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</si>
  <si>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</si>
  <si>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</si>
  <si>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</si>
  <si>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</si>
  <si>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</si>
  <si>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</si>
  <si>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</si>
  <si>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</si>
  <si>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</si>
  <si>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</si>
  <si>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</si>
  <si>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</si>
  <si>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</si>
  <si>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</si>
  <si>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</si>
  <si>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</si>
  <si>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</si>
  <si>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</si>
  <si>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</si>
  <si>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</si>
  <si>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</si>
  <si>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</si>
  <si>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</si>
  <si>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</si>
  <si>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</si>
  <si>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</si>
  <si>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</si>
  <si>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</si>
  <si>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</si>
  <si>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</si>
  <si>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</si>
  <si>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</si>
  <si>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</si>
  <si>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</si>
  <si>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</si>
  <si>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</si>
  <si>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</si>
  <si>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</si>
  <si>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</si>
  <si>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</si>
  <si>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</si>
  <si>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</si>
  <si>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</si>
  <si>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</si>
  <si>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</si>
  <si>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</si>
  <si>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</si>
  <si>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</si>
  <si>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</si>
  <si>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</si>
  <si>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</si>
  <si>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</si>
  <si>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</si>
  <si>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</si>
  <si>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</si>
  <si>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</si>
  <si>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</si>
  <si>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</si>
  <si>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</si>
  <si>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</si>
  <si>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</si>
  <si>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</si>
  <si>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</si>
  <si>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</si>
  <si>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</si>
  <si>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</si>
  <si>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</si>
  <si>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</si>
  <si>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</si>
  <si>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</si>
  <si>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</si>
  <si>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</si>
  <si>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</si>
  <si>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</si>
  <si>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</si>
  <si>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</si>
  <si>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</si>
  <si>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</si>
  <si>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</si>
  <si>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</si>
  <si>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</si>
  <si>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</si>
  <si>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</si>
  <si>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</si>
  <si>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</si>
  <si>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</si>
  <si>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</si>
  <si>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</si>
  <si>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</si>
  <si>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</si>
  <si>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</si>
  <si>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</si>
  <si>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</si>
  <si>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</si>
  <si>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</si>
  <si>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</si>
  <si>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</si>
  <si>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</si>
  <si>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</si>
  <si>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</si>
  <si>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</si>
  <si>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</si>
  <si>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</si>
  <si>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</si>
  <si>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</si>
  <si>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</si>
  <si>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</si>
  <si>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</si>
  <si>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</si>
  <si>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</si>
  <si>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</si>
  <si>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</si>
  <si>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</si>
  <si>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</si>
  <si>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</si>
  <si>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</si>
  <si>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</si>
  <si>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</si>
  <si>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</si>
  <si>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</si>
  <si>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</si>
  <si>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</si>
  <si>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</si>
  <si>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</si>
  <si>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</si>
  <si>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</si>
  <si>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</si>
  <si>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</si>
  <si>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</si>
  <si>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</si>
  <si>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</si>
  <si>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</si>
  <si>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</si>
  <si>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</si>
  <si>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</si>
  <si>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</si>
  <si>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</si>
  <si>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</si>
  <si>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</si>
  <si>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</si>
  <si>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</si>
  <si>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</si>
  <si>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</si>
  <si>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</si>
  <si>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</si>
  <si>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</si>
  <si>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</si>
  <si>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</si>
  <si>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</si>
  <si>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</si>
  <si>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</si>
  <si>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</si>
  <si>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</si>
  <si>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</si>
  <si>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</si>
  <si>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</si>
  <si>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</si>
  <si>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</si>
  <si>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</si>
  <si>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</si>
  <si>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</si>
  <si>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4.35</t>
  </si>
  <si>
    <t>▲ 4.68</t>
  </si>
  <si>
    <t>一般会計</t>
  </si>
  <si>
    <t>国民健康保険特別会計（事業勘定）</t>
  </si>
  <si>
    <t>簡易水道事業会計</t>
  </si>
  <si>
    <t>介護保険特別会計</t>
  </si>
  <si>
    <t>下水道事業会計</t>
  </si>
  <si>
    <t>後期高齢者医療特別会計</t>
  </si>
  <si>
    <t>国民健康保険特別会計（施設勘定）</t>
  </si>
  <si>
    <t>その他会計（赤字）</t>
  </si>
  <si>
    <t>その他会計（黒字）</t>
  </si>
  <si>
    <t>R01</t>
    <phoneticPr fontId="5"/>
  </si>
  <si>
    <t>R02</t>
    <phoneticPr fontId="5"/>
  </si>
  <si>
    <t>R03</t>
    <phoneticPr fontId="5"/>
  </si>
  <si>
    <t>R04</t>
    <phoneticPr fontId="5"/>
  </si>
  <si>
    <t>R05</t>
    <phoneticPr fontId="5"/>
  </si>
  <si>
    <t>（株）会津かねやま</t>
    <rPh sb="1" eb="2">
      <t>カブ</t>
    </rPh>
    <rPh sb="3" eb="5">
      <t>アイヅ</t>
    </rPh>
    <phoneticPr fontId="2"/>
  </si>
  <si>
    <t>（株）奥会津大自然</t>
    <rPh sb="1" eb="2">
      <t>カブ</t>
    </rPh>
    <rPh sb="3" eb="4">
      <t>オク</t>
    </rPh>
    <rPh sb="4" eb="6">
      <t>アイヅ</t>
    </rPh>
    <rPh sb="6" eb="9">
      <t>ダイシゼン</t>
    </rPh>
    <phoneticPr fontId="2"/>
  </si>
  <si>
    <t>-</t>
    <phoneticPr fontId="2"/>
  </si>
  <si>
    <t>会津若松地方広域市町村圏整備組合　一般会計</t>
    <rPh sb="0" eb="16">
      <t>ア</t>
    </rPh>
    <rPh sb="17" eb="19">
      <t>イッパン</t>
    </rPh>
    <rPh sb="19" eb="21">
      <t>カイケイ</t>
    </rPh>
    <phoneticPr fontId="5"/>
  </si>
  <si>
    <t>会津若松地方広域市町村圏整備組合水道用水供給事業会計</t>
  </si>
  <si>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</si>
  <si>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公共施設整備基金</t>
    <rPh sb="0" eb="2">
      <t>コウキョウ</t>
    </rPh>
    <rPh sb="2" eb="4">
      <t>シセツ</t>
    </rPh>
    <rPh sb="4" eb="6">
      <t>セイビ</t>
    </rPh>
    <rPh sb="6" eb="8">
      <t>キキン</t>
    </rPh>
    <phoneticPr fontId="5"/>
  </si>
  <si>
    <t>ふるさと納税基金</t>
    <rPh sb="4" eb="6">
      <t>ノウゼイ</t>
    </rPh>
    <rPh sb="6" eb="8">
      <t>キキン</t>
    </rPh>
    <phoneticPr fontId="2"/>
  </si>
  <si>
    <t>森林環境譲与税基金</t>
    <rPh sb="0" eb="2">
      <t>シンリン</t>
    </rPh>
    <rPh sb="2" eb="4">
      <t>カンキョウ</t>
    </rPh>
    <rPh sb="4" eb="6">
      <t>ジョウヨ</t>
    </rPh>
    <rPh sb="6" eb="7">
      <t>ゼイ</t>
    </rPh>
    <rPh sb="7" eb="9">
      <t>キキン</t>
    </rPh>
    <phoneticPr fontId="2"/>
  </si>
  <si>
    <t>少子化対策推進基金</t>
    <rPh sb="0" eb="3">
      <t>ショウシカ</t>
    </rPh>
    <rPh sb="3" eb="5">
      <t>タイサク</t>
    </rPh>
    <rPh sb="5" eb="7">
      <t>スイシン</t>
    </rPh>
    <rPh sb="7" eb="9">
      <t>キキン</t>
    </rPh>
    <phoneticPr fontId="2"/>
  </si>
  <si>
    <t>災害対策基金</t>
    <rPh sb="0" eb="2">
      <t>サイガイ</t>
    </rPh>
    <rPh sb="2" eb="4">
      <t>タイサク</t>
    </rPh>
    <rPh sb="4" eb="6">
      <t>キキン</t>
    </rPh>
    <phoneticPr fontId="2"/>
  </si>
  <si>
    <t>福島県市町村総合事務組合消防補償等特別会計</t>
    <rPh sb="0" eb="12">
      <t>フクシマケンシチョウソンソウゴウジムクミアイ</t>
    </rPh>
    <rPh sb="12" eb="14">
      <t>ショウボウ</t>
    </rPh>
    <rPh sb="14" eb="16">
      <t>ホショウ</t>
    </rPh>
    <rPh sb="16" eb="17">
      <t>トウ</t>
    </rPh>
    <rPh sb="17" eb="19">
      <t>トクベツ</t>
    </rPh>
    <rPh sb="19" eb="21">
      <t>カイケイ</t>
    </rPh>
    <phoneticPr fontId="4"/>
  </si>
  <si>
    <t>福島県市町村総合事務組合消防賞じゅつ金特別会計</t>
    <rPh sb="0" eb="12">
      <t>フクシマケンシチョウソンソウゴウジムクミアイ</t>
    </rPh>
    <rPh sb="12" eb="14">
      <t>ショウボウ</t>
    </rPh>
    <rPh sb="14" eb="15">
      <t>ショウ</t>
    </rPh>
    <rPh sb="18" eb="19">
      <t>キン</t>
    </rPh>
    <rPh sb="19" eb="21">
      <t>トクベツ</t>
    </rPh>
    <rPh sb="21" eb="23">
      <t>カイケイ</t>
    </rPh>
    <phoneticPr fontId="4"/>
  </si>
  <si>
    <t>福島県市町村総合事務組合非常勤職員公務災害補償特別会計</t>
    <rPh sb="0" eb="12">
      <t>フクシマケンシチョウソンソウゴウジムクミアイ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4"/>
  </si>
  <si>
    <t>福島県市町村総合事務組合自治会館管理特別会計</t>
    <rPh sb="0" eb="12">
      <t>フクシマケンシチョウソンソウゴウジムクミアイ</t>
    </rPh>
    <rPh sb="12" eb="14">
      <t>ジチ</t>
    </rPh>
    <rPh sb="14" eb="16">
      <t>カイカン</t>
    </rPh>
    <rPh sb="16" eb="18">
      <t>カンリ</t>
    </rPh>
    <rPh sb="18" eb="20">
      <t>トクベツ</t>
    </rPh>
    <rPh sb="20" eb="22">
      <t>カイケイ</t>
    </rPh>
    <phoneticPr fontId="4"/>
  </si>
  <si>
    <t>福島県市町村総合事務組合 一般会計</t>
    <rPh sb="0" eb="12">
      <t>フクシマケンシチョウソンソウゴウジムクミアイ</t>
    </rPh>
    <rPh sb="13" eb="15">
      <t>イッパン</t>
    </rPh>
    <rPh sb="15" eb="17">
      <t>カイケイ</t>
    </rPh>
    <phoneticPr fontId="4"/>
  </si>
  <si>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</si>
  <si>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</si>
  <si>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</si>
  <si>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</si>
  <si>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類似団体平均値同様に「比率なし」となったが、財政規模の小さい当町においては、大型建設事業等に伴う新規借入や事業執行に伴う特定目的基金の取崩しが、直ちに当該指標に現れてくるため、今後とも引き続き償還計画等を充分に考慮したうえで事業執行に努める。有形固定資産減価償却率については、令和5年度決算において63.1％となり、類似団体平均並みとなっている。全体的に施設の老朽化が進んでおり、これまでのような修繕のみだけでなく、今後は長寿命化や最適化、除却についても検討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</si>
  <si>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</si>
  <si>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</si>
  <si>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</si>
  <si>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</si>
  <si>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</si>
  <si>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</si>
  <si>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5年度決算においては、将来負担比率は類似団体平均値同様に「比率なし」、実質公債費比率は4.7％で類似団体平均値を下回っている。しかし財政規模の小さい当町においては、大型建設事業等に伴う新規借入や事業執行に伴う特定目的基金の取崩しが、直ちに当該指標に現れてくるため、今後とも引き続き償還計画等を充分に考慮したうえで事業執行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</si>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</sst>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4149C01-8B8E-4872-9B1C-BD3BF2394A8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5C20-4316-9493-ACE1EAF83A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279250</c:v>
                </c:pt>
                <c:pt idx="1">
                  <c:v>334240</c:v>
                </c:pt>
                <c:pt idx="2">
                  <c:v>354209</c:v>
                </c:pt>
                <c:pt idx="3">
                  <c:v>283227</c:v>
                </c:pt>
                <c:pt idx="4">
                  <c:v>332545</c:v>
                </c:pt>
              </c:numCache>
            </c:numRef>
          </c:val>
          <c:smooth val="0"/>
          <c:extLst>
            <c:ext xmlns:c16="http://schemas.microsoft.com/office/drawing/2014/chart" uri="{C3380CC4-5D6E-409C-BE32-E72D297353CC}">
              <c16:uniqueId val="{00000001-5C20-4316-9493-ACE1EAF83A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7.96</c:v>
                </c:pt>
                <c:pt idx="1">
                  <c:v>11.23</c:v>
                </c:pt>
                <c:pt idx="2">
                  <c:v>11.17</c:v>
                </c:pt>
                <c:pt idx="3">
                  <c:v>9.65</c:v>
                </c:pt>
                <c:pt idx="4">
                  <c:v>8.8699999999999992</c:v>
                </c:pt>
              </c:numCache>
            </c:numRef>
          </c:val>
          <c:extLst>
            <c:ext xmlns:c16="http://schemas.microsoft.com/office/drawing/2014/chart" uri="{C3380CC4-5D6E-409C-BE32-E72D297353CC}">
              <c16:uniqueId val="{00000000-BE34-4026-85F5-76258FEFF7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62.17</c:v>
                </c:pt>
                <c:pt idx="1">
                  <c:v>60.43</c:v>
                </c:pt>
                <c:pt idx="2">
                  <c:v>60.1</c:v>
                </c:pt>
                <c:pt idx="3">
                  <c:v>61.98</c:v>
                </c:pt>
                <c:pt idx="4">
                  <c:v>62.79</c:v>
                </c:pt>
              </c:numCache>
            </c:numRef>
          </c:val>
          <c:extLst>
            <c:ext xmlns:c16="http://schemas.microsoft.com/office/drawing/2014/chart" uri="{C3380CC4-5D6E-409C-BE32-E72D297353CC}">
              <c16:uniqueId val="{00000001-BE34-4026-85F5-76258FEFF7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0.79</c:v>
                </c:pt>
                <c:pt idx="1">
                  <c:v>1.59</c:v>
                </c:pt>
                <c:pt idx="2">
                  <c:v>4.2</c:v>
                </c:pt>
                <c:pt idx="3">
                  <c:v>-4.3499999999999996</c:v>
                </c:pt>
                <c:pt idx="4">
                  <c:v>-4.68</c:v>
                </c:pt>
              </c:numCache>
            </c:numRef>
          </c:val>
          <c:smooth val="0"/>
          <c:extLst>
            <c:ext xmlns:c16="http://schemas.microsoft.com/office/drawing/2014/chart" uri="{C3380CC4-5D6E-409C-BE32-E72D297353CC}">
              <c16:uniqueId val="{00000002-BE34-4026-85F5-76258FEFF7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1.1499999999999999</c:v>
                </c:pt>
                <c:pt idx="2">
                  <c:v>#N/A</c:v>
                </c:pt>
                <c:pt idx="3">
                  <c:v>0.96</c:v>
                </c:pt>
                <c:pt idx="4">
                  <c:v>#N/A</c:v>
                </c:pt>
                <c:pt idx="5">
                  <c:v>0.98</c:v>
                </c:pt>
                <c:pt idx="6">
                  <c:v>#N/A</c:v>
                </c:pt>
                <c:pt idx="7">
                  <c:v>1.77</c:v>
                </c:pt>
                <c:pt idx="8">
                  <c:v>0</c:v>
                </c:pt>
                <c:pt idx="9">
                  <c:v>0</c:v>
                </c:pt>
              </c:numCache>
            </c:numRef>
          </c:val>
          <c:extLst>
            <c:ext xmlns:c16="http://schemas.microsoft.com/office/drawing/2014/chart" uri="{C3380CC4-5D6E-409C-BE32-E72D297353CC}">
              <c16:uniqueId val="{00000000-0BC9-4369-8022-78778185F0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C9-4369-8022-78778185F03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C9-4369-8022-78778185F036}"/>
            </c:ext>
          </c:extLst>
        </c:ser>
        <c:ser>
          <c:idx val="3"/>
          <c:order val="3"/>
          <c:tx>
            <c:strRef>
              <c:f>データシート!$A$30</c:f>
              <c:strCache>
                <c:ptCount val="1"/>
                <c:pt idx="0">
                  <c:v>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BC9-4369-8022-78778185F03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BC9-4369-8022-78778185F03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0.12</c:v>
                </c:pt>
              </c:numCache>
            </c:numRef>
          </c:val>
          <c:extLst>
            <c:ext xmlns:c16="http://schemas.microsoft.com/office/drawing/2014/chart" uri="{C3380CC4-5D6E-409C-BE32-E72D297353CC}">
              <c16:uniqueId val="{00000005-0BC9-4369-8022-78778185F03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1.78</c:v>
                </c:pt>
                <c:pt idx="2">
                  <c:v>#N/A</c:v>
                </c:pt>
                <c:pt idx="3">
                  <c:v>1.37</c:v>
                </c:pt>
                <c:pt idx="4">
                  <c:v>#N/A</c:v>
                </c:pt>
                <c:pt idx="5">
                  <c:v>1.1000000000000001</c:v>
                </c:pt>
                <c:pt idx="6">
                  <c:v>#N/A</c:v>
                </c:pt>
                <c:pt idx="7">
                  <c:v>1.08</c:v>
                </c:pt>
                <c:pt idx="8">
                  <c:v>#N/A</c:v>
                </c:pt>
                <c:pt idx="9">
                  <c:v>0.52</c:v>
                </c:pt>
              </c:numCache>
            </c:numRef>
          </c:val>
          <c:extLst>
            <c:ext xmlns:c16="http://schemas.microsoft.com/office/drawing/2014/chart" uri="{C3380CC4-5D6E-409C-BE32-E72D297353CC}">
              <c16:uniqueId val="{00000006-0BC9-4369-8022-78778185F036}"/>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0.91</c:v>
                </c:pt>
              </c:numCache>
            </c:numRef>
          </c:val>
          <c:extLst>
            <c:ext xmlns:c16="http://schemas.microsoft.com/office/drawing/2014/chart" uri="{C3380CC4-5D6E-409C-BE32-E72D297353CC}">
              <c16:uniqueId val="{00000007-0BC9-4369-8022-78778185F036}"/>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1.21</c:v>
                </c:pt>
                <c:pt idx="2">
                  <c:v>#N/A</c:v>
                </c:pt>
                <c:pt idx="3">
                  <c:v>1.18</c:v>
                </c:pt>
                <c:pt idx="4">
                  <c:v>#N/A</c:v>
                </c:pt>
                <c:pt idx="5">
                  <c:v>0.98</c:v>
                </c:pt>
                <c:pt idx="6">
                  <c:v>#N/A</c:v>
                </c:pt>
                <c:pt idx="7">
                  <c:v>0.77</c:v>
                </c:pt>
                <c:pt idx="8">
                  <c:v>#N/A</c:v>
                </c:pt>
                <c:pt idx="9">
                  <c:v>1.03</c:v>
                </c:pt>
              </c:numCache>
            </c:numRef>
          </c:val>
          <c:extLst>
            <c:ext xmlns:c16="http://schemas.microsoft.com/office/drawing/2014/chart" uri="{C3380CC4-5D6E-409C-BE32-E72D297353CC}">
              <c16:uniqueId val="{00000008-0BC9-4369-8022-78778185F0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7.95</c:v>
                </c:pt>
                <c:pt idx="2">
                  <c:v>#N/A</c:v>
                </c:pt>
                <c:pt idx="3">
                  <c:v>11.22</c:v>
                </c:pt>
                <c:pt idx="4">
                  <c:v>#N/A</c:v>
                </c:pt>
                <c:pt idx="5">
                  <c:v>11.17</c:v>
                </c:pt>
                <c:pt idx="6">
                  <c:v>#N/A</c:v>
                </c:pt>
                <c:pt idx="7">
                  <c:v>9.65</c:v>
                </c:pt>
                <c:pt idx="8">
                  <c:v>#N/A</c:v>
                </c:pt>
                <c:pt idx="9">
                  <c:v>8.8699999999999992</c:v>
                </c:pt>
              </c:numCache>
            </c:numRef>
          </c:val>
          <c:extLst>
            <c:ext xmlns:c16="http://schemas.microsoft.com/office/drawing/2014/chart" uri="{C3380CC4-5D6E-409C-BE32-E72D297353CC}">
              <c16:uniqueId val="{00000009-0BC9-4369-8022-78778185F0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375</c:v>
                </c:pt>
                <c:pt idx="5">
                  <c:v>390</c:v>
                </c:pt>
                <c:pt idx="8">
                  <c:v>385</c:v>
                </c:pt>
                <c:pt idx="11">
                  <c:v>386</c:v>
                </c:pt>
                <c:pt idx="14">
                  <c:v>328</c:v>
                </c:pt>
              </c:numCache>
            </c:numRef>
          </c:val>
          <c:extLst>
            <c:ext xmlns:c16="http://schemas.microsoft.com/office/drawing/2014/chart" uri="{C3380CC4-5D6E-409C-BE32-E72D297353CC}">
              <c16:uniqueId val="{00000000-0E1A-4FAC-AA5C-1E11F70545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1A-4FAC-AA5C-1E11F70545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E1A-4FAC-AA5C-1E11F70545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1</c:v>
                </c:pt>
                <c:pt idx="6">
                  <c:v>2</c:v>
                </c:pt>
                <c:pt idx="9">
                  <c:v>2</c:v>
                </c:pt>
                <c:pt idx="12">
                  <c:v>2</c:v>
                </c:pt>
              </c:numCache>
            </c:numRef>
          </c:val>
          <c:extLst>
            <c:ext xmlns:c16="http://schemas.microsoft.com/office/drawing/2014/chart" uri="{C3380CC4-5D6E-409C-BE32-E72D297353CC}">
              <c16:uniqueId val="{00000003-0E1A-4FAC-AA5C-1E11F70545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80</c:v>
                </c:pt>
                <c:pt idx="3">
                  <c:v>83</c:v>
                </c:pt>
                <c:pt idx="6">
                  <c:v>84</c:v>
                </c:pt>
                <c:pt idx="9">
                  <c:v>90</c:v>
                </c:pt>
                <c:pt idx="12">
                  <c:v>92</c:v>
                </c:pt>
              </c:numCache>
            </c:numRef>
          </c:val>
          <c:extLst>
            <c:ext xmlns:c16="http://schemas.microsoft.com/office/drawing/2014/chart" uri="{C3380CC4-5D6E-409C-BE32-E72D297353CC}">
              <c16:uniqueId val="{00000004-0E1A-4FAC-AA5C-1E11F70545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1A-4FAC-AA5C-1E11F70545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1A-4FAC-AA5C-1E11F70545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369</c:v>
                </c:pt>
                <c:pt idx="3">
                  <c:v>372</c:v>
                </c:pt>
                <c:pt idx="6">
                  <c:v>383</c:v>
                </c:pt>
                <c:pt idx="9">
                  <c:v>387</c:v>
                </c:pt>
                <c:pt idx="12">
                  <c:v>319</c:v>
                </c:pt>
              </c:numCache>
            </c:numRef>
          </c:val>
          <c:extLst>
            <c:ext xmlns:c16="http://schemas.microsoft.com/office/drawing/2014/chart" uri="{C3380CC4-5D6E-409C-BE32-E72D297353CC}">
              <c16:uniqueId val="{00000007-0E1A-4FAC-AA5C-1E11F70545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76</c:v>
                </c:pt>
                <c:pt idx="2">
                  <c:v>#N/A</c:v>
                </c:pt>
                <c:pt idx="3">
                  <c:v>#N/A</c:v>
                </c:pt>
                <c:pt idx="4">
                  <c:v>66</c:v>
                </c:pt>
                <c:pt idx="5">
                  <c:v>#N/A</c:v>
                </c:pt>
                <c:pt idx="6">
                  <c:v>#N/A</c:v>
                </c:pt>
                <c:pt idx="7">
                  <c:v>84</c:v>
                </c:pt>
                <c:pt idx="8">
                  <c:v>#N/A</c:v>
                </c:pt>
                <c:pt idx="9">
                  <c:v>#N/A</c:v>
                </c:pt>
                <c:pt idx="10">
                  <c:v>93</c:v>
                </c:pt>
                <c:pt idx="11">
                  <c:v>#N/A</c:v>
                </c:pt>
                <c:pt idx="12">
                  <c:v>#N/A</c:v>
                </c:pt>
                <c:pt idx="13">
                  <c:v>85</c:v>
                </c:pt>
                <c:pt idx="14">
                  <c:v>#N/A</c:v>
                </c:pt>
              </c:numCache>
            </c:numRef>
          </c:val>
          <c:smooth val="0"/>
          <c:extLst>
            <c:ext xmlns:c16="http://schemas.microsoft.com/office/drawing/2014/chart" uri="{C3380CC4-5D6E-409C-BE32-E72D297353CC}">
              <c16:uniqueId val="{00000008-0E1A-4FAC-AA5C-1E11F70545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2975</c:v>
                </c:pt>
                <c:pt idx="5">
                  <c:v>2897</c:v>
                </c:pt>
                <c:pt idx="8">
                  <c:v>2846</c:v>
                </c:pt>
                <c:pt idx="11">
                  <c:v>2555</c:v>
                </c:pt>
                <c:pt idx="14">
                  <c:v>2642</c:v>
                </c:pt>
              </c:numCache>
            </c:numRef>
          </c:val>
          <c:extLst>
            <c:ext xmlns:c16="http://schemas.microsoft.com/office/drawing/2014/chart" uri="{C3380CC4-5D6E-409C-BE32-E72D297353CC}">
              <c16:uniqueId val="{00000000-90AF-45EE-A8F7-29DFDA1A6C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20</c:v>
                </c:pt>
                <c:pt idx="8">
                  <c:v>29</c:v>
                </c:pt>
                <c:pt idx="11">
                  <c:v>27</c:v>
                </c:pt>
                <c:pt idx="14">
                  <c:v>25</c:v>
                </c:pt>
              </c:numCache>
            </c:numRef>
          </c:val>
          <c:extLst>
            <c:ext xmlns:c16="http://schemas.microsoft.com/office/drawing/2014/chart" uri="{C3380CC4-5D6E-409C-BE32-E72D297353CC}">
              <c16:uniqueId val="{00000001-90AF-45EE-A8F7-29DFDA1A6C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3061</c:v>
                </c:pt>
                <c:pt idx="5">
                  <c:v>3152</c:v>
                </c:pt>
                <c:pt idx="8">
                  <c:v>3265</c:v>
                </c:pt>
                <c:pt idx="11">
                  <c:v>3313</c:v>
                </c:pt>
                <c:pt idx="14">
                  <c:v>3295</c:v>
                </c:pt>
              </c:numCache>
            </c:numRef>
          </c:val>
          <c:extLst>
            <c:ext xmlns:c16="http://schemas.microsoft.com/office/drawing/2014/chart" uri="{C3380CC4-5D6E-409C-BE32-E72D297353CC}">
              <c16:uniqueId val="{00000002-90AF-45EE-A8F7-29DFDA1A6C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AF-45EE-A8F7-29DFDA1A6C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AF-45EE-A8F7-29DFDA1A6C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AF-45EE-A8F7-29DFDA1A6C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342</c:v>
                </c:pt>
                <c:pt idx="3">
                  <c:v>325</c:v>
                </c:pt>
                <c:pt idx="6">
                  <c:v>320</c:v>
                </c:pt>
                <c:pt idx="9">
                  <c:v>342</c:v>
                </c:pt>
                <c:pt idx="12">
                  <c:v>294</c:v>
                </c:pt>
              </c:numCache>
            </c:numRef>
          </c:val>
          <c:extLst>
            <c:ext xmlns:c16="http://schemas.microsoft.com/office/drawing/2014/chart" uri="{C3380CC4-5D6E-409C-BE32-E72D297353CC}">
              <c16:uniqueId val="{00000006-90AF-45EE-A8F7-29DFDA1A6C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c:v>
                </c:pt>
                <c:pt idx="3">
                  <c:v>5</c:v>
                </c:pt>
                <c:pt idx="6">
                  <c:v>7</c:v>
                </c:pt>
                <c:pt idx="9">
                  <c:v>6</c:v>
                </c:pt>
                <c:pt idx="12">
                  <c:v>13</c:v>
                </c:pt>
              </c:numCache>
            </c:numRef>
          </c:val>
          <c:extLst>
            <c:ext xmlns:c16="http://schemas.microsoft.com/office/drawing/2014/chart" uri="{C3380CC4-5D6E-409C-BE32-E72D297353CC}">
              <c16:uniqueId val="{00000007-90AF-45EE-A8F7-29DFDA1A6C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768</c:v>
                </c:pt>
                <c:pt idx="3">
                  <c:v>787</c:v>
                </c:pt>
                <c:pt idx="6">
                  <c:v>815</c:v>
                </c:pt>
                <c:pt idx="9">
                  <c:v>794</c:v>
                </c:pt>
                <c:pt idx="12">
                  <c:v>763</c:v>
                </c:pt>
              </c:numCache>
            </c:numRef>
          </c:val>
          <c:extLst>
            <c:ext xmlns:c16="http://schemas.microsoft.com/office/drawing/2014/chart" uri="{C3380CC4-5D6E-409C-BE32-E72D297353CC}">
              <c16:uniqueId val="{00000008-90AF-45EE-A8F7-29DFDA1A6C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0AF-45EE-A8F7-29DFDA1A6C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2708</c:v>
                </c:pt>
                <c:pt idx="3">
                  <c:v>2672</c:v>
                </c:pt>
                <c:pt idx="6">
                  <c:v>2572</c:v>
                </c:pt>
                <c:pt idx="9">
                  <c:v>2413</c:v>
                </c:pt>
                <c:pt idx="12">
                  <c:v>2358</c:v>
                </c:pt>
              </c:numCache>
            </c:numRef>
          </c:val>
          <c:extLst>
            <c:ext xmlns:c16="http://schemas.microsoft.com/office/drawing/2014/chart" uri="{C3380CC4-5D6E-409C-BE32-E72D297353CC}">
              <c16:uniqueId val="{0000000A-90AF-45EE-A8F7-29DFDA1A6C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0AF-45EE-A8F7-29DFDA1A6C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1342</c:v>
                </c:pt>
                <c:pt idx="1">
                  <c:v>1363</c:v>
                </c:pt>
                <c:pt idx="2">
                  <c:v>1347</c:v>
                </c:pt>
              </c:numCache>
            </c:numRef>
          </c:val>
          <c:extLst>
            <c:ext xmlns:c16="http://schemas.microsoft.com/office/drawing/2014/chart" uri="{C3380CC4-5D6E-409C-BE32-E72D297353CC}">
              <c16:uniqueId val="{00000000-7848-4CAD-8F08-DC1E81DCE7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323</c:v>
                </c:pt>
                <c:pt idx="1">
                  <c:v>323</c:v>
                </c:pt>
                <c:pt idx="2">
                  <c:v>323</c:v>
                </c:pt>
              </c:numCache>
            </c:numRef>
          </c:val>
          <c:extLst>
            <c:ext xmlns:c16="http://schemas.microsoft.com/office/drawing/2014/chart" uri="{C3380CC4-5D6E-409C-BE32-E72D297353CC}">
              <c16:uniqueId val="{00000001-7848-4CAD-8F08-DC1E81DCE7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1438</c:v>
                </c:pt>
                <c:pt idx="1">
                  <c:v>1465</c:v>
                </c:pt>
                <c:pt idx="2">
                  <c:v>1455</c:v>
                </c:pt>
              </c:numCache>
            </c:numRef>
          </c:val>
          <c:extLst>
            <c:ext xmlns:c16="http://schemas.microsoft.com/office/drawing/2014/chart" uri="{C3380CC4-5D6E-409C-BE32-E72D297353CC}">
              <c16:uniqueId val="{00000002-7848-4CAD-8F08-DC1E81DCE7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{795A8EE3-BB84-4861-AB8C-EF4DA04245E3}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27D-4240-9B81-A28DE01FE3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{DCE4A232-384C-4BB5-B810-EA26AA8BC34B}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7D-4240-9B81-A28DE01FE3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{6206417C-4FF0-4038-9E4D-F805113F130A}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7D-4240-9B81-A28DE01FE3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{3C628808-280E-460D-ADB6-7A215750222D}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7D-4240-9B81-A28DE01FE3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{A9507BF5-E68F-4409-8E4A-B53BA716F92E}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7D-4240-9B81-A28DE01FE3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{2BDCCE0F-EC7D-4181-A699-5351A9FA2D24}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27D-4240-9B81-A28DE01FE3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{1510C6C1-0674-4120-A789-5F7B0EE922C8}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27D-4240-9B81-A28DE01FE3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{2E30E8F2-49A5-445D-A20C-F047D56FD6F1}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27D-4240-9B81-A28DE01FE3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{5344C13E-52AF-4588-A068-62F67226260D}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27D-4240-9B81-A28DE01FE3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68.400000000000006</c:v>
                </c:pt>
                <c:pt idx="8">
                  <c:v>68.2</c:v>
                </c:pt>
                <c:pt idx="16">
                  <c:v>63.7</c:v>
                </c:pt>
                <c:pt idx="24">
                  <c:v>61.5</c:v>
                </c:pt>
                <c:pt idx="32">
                  <c:v>63.1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27D-4240-9B81-A28DE01FE3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{7DB79F6A-F20B-4A63-B734-2DA66FE371F5}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27D-4240-9B81-A28DE01FE3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{408AE761-46BC-4CE5-AC03-47C16DE8011D}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7D-4240-9B81-A28DE01FE3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{131EB72C-8F0C-48BF-8D43-79D0E94B898B}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7D-4240-9B81-A28DE01FE3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{14E4FBC1-E253-4F5F-845D-AAC8FCA986C9}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7D-4240-9B81-A28DE01FE3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{8403E31C-52F5-4F34-8C29-FE18AD6B8980}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7D-4240-9B81-A28DE01FE3A6}"/>
                </c:ext>
              </c:extLst>
            </c:dLbl>
            <c:dLbl>
              <c:idx val="8"/>
              <c:layout>
                <c:manualLayout>
                  <c:x val="-4.5538669966447891E-2"/>
                  <c:y val="-4.511431505635204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{A8C8D8BB-1A7C-41EC-96C0-45DD074D9EC1}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27D-4240-9B81-A28DE01FE3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{FEC758A3-28EE-458C-80D8-63417C746EE6}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27D-4240-9B81-A28DE01FE3A6}"/>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{5785F51D-C933-41F7-A7E9-E4057F041149}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27D-4240-9B81-A28DE01FE3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{DC1345D6-26CA-4399-BCB6-70E6D3FFBC53}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27D-4240-9B81-A28DE01FE3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27D-4240-9B81-A28DE01FE3A6}"/>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{A1D44867-D7B5-42BE-A7C8-C830849729EA}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779-4501-AA7D-74353B8627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{75BA420C-41BD-4846-95EB-1AE64ECD5DBC}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79-4501-AA7D-74353B8627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{A30F8F71-1C18-4F83-B2C7-3D90D03C40A3}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79-4501-AA7D-74353B8627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{9F2832A1-CC91-40C4-ADF8-894DD8C7F4E6}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79-4501-AA7D-74353B8627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{E079C7D8-D167-479A-8C44-2CC0E2893C49}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79-4501-AA7D-74353B8627B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{0FF4CDEF-2EB6-4058-BBA5-BAC1F3BE0878}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779-4501-AA7D-74353B8627B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{CCB2CDA6-5EC1-4A99-B558-DEF9893D0019}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779-4501-AA7D-74353B8627B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{FF08FFAE-7A6B-480D-A60A-F4B302FCD775}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779-4501-AA7D-74353B8627B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{644A0396-ED8C-4F6F-BE64-6D70329EAB2B}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779-4501-AA7D-74353B8627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4.4000000000000004</c:v>
                </c:pt>
                <c:pt idx="16">
                  <c:v>4.4000000000000004</c:v>
                </c:pt>
                <c:pt idx="24">
                  <c:v>4.5</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779-4501-AA7D-74353B8627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{1CF34B0D-D249-473C-8EB6-354C696EDC12}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779-4501-AA7D-74353B8627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{A24CD8A1-C21A-4BEE-B11D-39D873E87C56}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79-4501-AA7D-74353B8627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{344F67F3-9346-4E2A-AE17-57E83E693780}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79-4501-AA7D-74353B8627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{DEB9ED38-376C-4E24-AA0B-1F0DEB73EFFA}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79-4501-AA7D-74353B8627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{F6A360DE-948B-4023-9221-CF0E1999FC44}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79-4501-AA7D-74353B8627B1}"/>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{EF0CE785-65C3-4840-B87F-5DE24E259801}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779-4501-AA7D-74353B8627B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{880ADF5B-5A58-4059-8329-457ECEE3BDDB}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779-4501-AA7D-74353B8627B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{1BD735BD-C99B-443F-8D66-D9AEC1213510}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779-4501-AA7D-74353B8627B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{D77C3F5E-D562-4C33-984F-1B29B99F25B6}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779-4501-AA7D-74353B8627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779-4501-AA7D-74353B8627B1}"/>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　元利償還金の減について、過疎対策事業（Ｈ２２～Ｈ２４）、辺地対策事業（Ｈ２４）、災害復旧事業（Ｈ２４）の償還が終了したため減となっている。</a:t>
          </a:r>
          <a:r>
            <a:rPr kumimoji="1" lang="ja-JP" altLang="ja-JP" sz="1100">
              <a:solidFill>
                <a:schemeClr val="dk1"/>
              </a:solidFill>
              <a:effectLst/>
              <a:latin typeface="+mn-lt"/>
              <a:ea typeface="+mn-ea"/>
              <a:cs typeface="+mn-cs"/>
            </a:rPr>
            <a:t>今後は利率の高い地方債の繰上償還や交付税措置のある地方債の発行など、改善に努める。</a:t>
          </a:r>
          <a:endParaRPr lang="ja-JP" altLang="ja-JP">
            <a:effectLst/>
          </a:endParaRPr>
        </a:p>
        <a:p>
          <a:endParaRPr lang="ja-JP" altLang="ja-JP" sz="11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地方債残高については、臨時財政対策債の繰上償還を行ったことにより減少している。新規の</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については、辺地対策事業債や過疎対策事業債など交付税算入率の高い</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の借入を主としている。</a:t>
          </a:r>
          <a:endParaRPr lang="ja-JP" altLang="ja-JP" sz="1400">
            <a:effectLst/>
          </a:endParaRPr>
        </a:p>
        <a:p>
          <a:r>
            <a:rPr kumimoji="1" lang="ja-JP" altLang="ja-JP" sz="1100">
              <a:solidFill>
                <a:schemeClr val="dk1"/>
              </a:solidFill>
              <a:effectLst/>
              <a:latin typeface="+mn-lt"/>
              <a:ea typeface="+mn-ea"/>
              <a:cs typeface="+mn-cs"/>
            </a:rPr>
            <a:t>　公営企業債等繰入見込額については、下水道事業債の償還終了により減少している。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福島県金山町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年度末の基金残高は、約３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億円となっており、前年度から約１億円の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及び公共施設整備基金</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取崩し額が歳計剰余金を上回ったことが</a:t>
          </a:r>
          <a:r>
            <a:rPr kumimoji="1" lang="ja-JP" altLang="ja-JP" sz="1100">
              <a:solidFill>
                <a:schemeClr val="dk1"/>
              </a:solidFill>
              <a:effectLst/>
              <a:latin typeface="+mn-lt"/>
              <a:ea typeface="+mn-ea"/>
              <a:cs typeface="+mn-cs"/>
            </a:rPr>
            <a:t>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全体として取崩しが増額となった。今後は公共施設の老朽化等により基金からの取崩しを行いながら財政運営を行うことになると思われる。これまで以上に歳入確保に努める一方で、歳出の抑制に努め今後も健全な運営を進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公共施設整備基金（町の公共施設の維持及び修繕の財源として積み立てる基金）</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ふるさと納税基金（活力あるふるさとづくりを推進する事業の財源として寄附された寄附金を管理し、地域の活性化を積極的に進める基金）</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森林環境譲与税基金（</a:t>
          </a:r>
          <a:r>
            <a:rPr lang="ja-JP" altLang="ja-JP" sz="1100" b="0" i="0">
              <a:solidFill>
                <a:schemeClr val="dk1"/>
              </a:solidFill>
              <a:effectLst/>
              <a:latin typeface="+mn-lt"/>
              <a:ea typeface="+mn-ea"/>
              <a:cs typeface="+mn-cs"/>
            </a:rPr>
            <a:t>森林整備及びその促進に要する経費の財源に充てるための</a:t>
          </a:r>
          <a:r>
            <a:rPr kumimoji="1" lang="ja-JP" altLang="ja-JP" sz="1100">
              <a:solidFill>
                <a:schemeClr val="dk1"/>
              </a:solidFill>
              <a:effectLst/>
              <a:latin typeface="+mn-lt"/>
              <a:ea typeface="+mn-ea"/>
              <a:cs typeface="+mn-cs"/>
            </a:rPr>
            <a:t>基金）</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少子化対策推進基金（町少子化対策推進条例の対策を継続的に実施するための経費に充てるための基金）</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災害対策基金（災害に強く安全で住みやすい町づくりを推進し、災害発生時に対策を行うための経費に充てるための基金）</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公共施設整備基金</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５百万円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、ふるさと納税基金</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森林環境譲与税基金で約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の増となった。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公共施設整備基金については約</a:t>
          </a:r>
          <a:r>
            <a:rPr kumimoji="1" lang="ja-JP" altLang="en-US" sz="1100">
              <a:solidFill>
                <a:schemeClr val="dk1"/>
              </a:solidFill>
              <a:effectLst/>
              <a:latin typeface="+mn-lt"/>
              <a:ea typeface="+mn-ea"/>
              <a:cs typeface="+mn-cs"/>
            </a:rPr>
            <a:t>５３</a:t>
          </a:r>
          <a:r>
            <a:rPr kumimoji="1" lang="ja-JP" altLang="ja-JP" sz="1100">
              <a:solidFill>
                <a:schemeClr val="dk1"/>
              </a:solidFill>
              <a:effectLst/>
              <a:latin typeface="+mn-lt"/>
              <a:ea typeface="+mn-ea"/>
              <a:cs typeface="+mn-cs"/>
            </a:rPr>
            <a:t>百万円積立て、約</a:t>
          </a:r>
          <a:r>
            <a:rPr kumimoji="1" lang="ja-JP" altLang="en-US" sz="1100">
              <a:solidFill>
                <a:schemeClr val="dk1"/>
              </a:solidFill>
              <a:effectLst/>
              <a:latin typeface="+mn-lt"/>
              <a:ea typeface="+mn-ea"/>
              <a:cs typeface="+mn-cs"/>
            </a:rPr>
            <a:t>６８</a:t>
          </a:r>
          <a:r>
            <a:rPr kumimoji="1" lang="ja-JP" altLang="ja-JP" sz="1100">
              <a:solidFill>
                <a:schemeClr val="dk1"/>
              </a:solidFill>
              <a:effectLst/>
              <a:latin typeface="+mn-lt"/>
              <a:ea typeface="+mn-ea"/>
              <a:cs typeface="+mn-cs"/>
            </a:rPr>
            <a:t>百万円取り崩している。その他の基金については大きな増減はなく、発生した利子の積立てのみとなっている。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公共施設の老朽化が進み施設の維持修繕が今後も増える見込みとなったおり、公共施設整備基金からの繰入が今後も増えると思われるため、公共施設管理計画に基づいた計画的な事業の執行を行うなど対策をしていきたい。また、少子化対策基金についても、今後も継続して取崩しを行うため、計画的な基金の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年度末残高は、約１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億円となっており、前年度から約</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取崩し額が歳計剰余金を上回ったことが要因である。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財政調整基金からの繰入を行いながら、財政運営を行うことになると思われるが、今後も歳入の確保に努め、住民サービスの影響のない範囲で歳出の抑制を図る。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年度末残高は、約３億で増減なしとなった。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近年は同額で推移し取崩しは平成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年以降行っていない。今後も町債の抑制や利子の高い地方債を優先的に繰上償還を行い、将来的な負担を抑えるなどの財政運営に努める。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0CCF833-5DED-48BE-9F1C-1C022ED09B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B71FDB2-264E-4759-9806-348FA78D11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5955A26-2B57-4A5B-9B64-68A26DEB902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843CEB1-C2DA-4DCA-A08F-6FBFA0903B1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714AB6E-4375-439B-9E82-5CB027F037F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9668D38-6622-4C8F-8A56-D3EB39AF35B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9025A5B-E0EC-4EF4-82B6-73B181AE912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1657735-1C4F-4895-BE8D-3EC29E1972F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07847D9-409F-4CBF-A7EE-A9C8F2FAA02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295DCF6-4E68-4897-8DA5-4E62649693A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0EB6ABE-0ACE-4256-BC9B-2F538303251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E828B2F-6850-4D48-A92B-9BA730292E0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9E283E7-7B44-4277-A36C-92FEACCF35F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E6DF12B-A7F8-434D-9240-5BEDC5A3849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935D81A-3A7E-4195-B871-B03123F6CC3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AED2FE9-8284-41B7-B1C8-570B7E431C3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EEB7DF4-0361-47EB-A59A-21ADE1AD19D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37F3C4A-8AD9-465B-9B13-AA2799D1DAE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AB10D29-339C-41C4-B5FF-A35B2C1FCF3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F92BB58-1BA9-436B-B593-8AA9E146F85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6D97A43-DD0D-4EE0-BDCF-82584B94782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295F563-4CA4-4D3B-9796-C166EE39E83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
1,768
293.92
3,630,672
3,422,804
190,324
2,145,289
2,357,618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F533F62-7F1C-4A0E-B845-23706C3929F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289714B-21CA-42EB-8C8E-830E60D8BCF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7DEE537-B11D-4D76-BAD6-0992FAAF722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632E2D3-F343-4149-8E19-D2715BD26B9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1D8496-3E49-4F40-9CDE-8102D732811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FC2B58B-DD6C-4B5B-AC19-3A099843DAA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C1AA641-FC30-4A89-A0F8-972C089F0F3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17FBBF0-C6D2-4005-B536-CC7B42CD6F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84C71E6-6207-40AA-AD9E-2651A69758E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A3E3E92-777B-4648-910B-218AC7A14C7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29B704A-67EE-425F-9F14-93842E099B1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E605EE8-E36C-4F6E-A21F-9047E69731D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E3DB07C-53D8-4F60-A0FE-08532E5E0BB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CE1F269-DD2A-4C4C-A2AA-207411CAD48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FAEF4C3-5BA2-44F5-9BA3-9F65C55CEA1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14283D1-B117-465F-A29D-E5538A7C828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2877F49-AC9E-45FD-9151-E23891782C2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71F9DF3-4CB0-42F2-828F-A5136D42F0B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482D4D5-B34A-4555-A1E4-01A2B21FD04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AB432BD-570A-4129-9D57-FF93EB20AEC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3D4A72F-7DC6-4F0C-BB74-E0DAC15D59C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B33374A-4153-498C-9DBE-3EF6C7C6929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514C5AE-329A-4A46-9D1D-3FBC6B0B60F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304B7AE-EA3A-4AC7-85C3-93E24DF702F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4F89277-EC4F-46DD-B339-53DC9BD7CF9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DAF17CB-23E6-474C-BE3F-C9CEE2542E3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B894CA9-8810-4017-B878-AEAB3A63728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738C916-ED33-4445-A159-31C9BFF2559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280F01A-A1F7-426C-94A5-383FC3F996B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F9DD811-1D58-4DED-A1ED-526ADA975D4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2B03433-6F37-4087-9082-8ED1230B22D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A61A048-E251-48EC-BE5B-63CC65B7614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6420DA8-6139-4DCF-B069-A6080C57CDC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517192F-57D0-4AA3-A0CE-CF8740C4406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C8E1951-EA96-46F0-B7CC-C1ACAA3B735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年決算においては</a:t>
          </a:r>
          <a:r>
            <a:rPr kumimoji="1" lang="en-US" altLang="ja-JP" sz="1100">
              <a:solidFill>
                <a:schemeClr val="dk1"/>
              </a:solidFill>
              <a:effectLst/>
              <a:latin typeface="+mn-lt"/>
              <a:ea typeface="+mn-ea"/>
              <a:cs typeface="+mn-cs"/>
            </a:rPr>
            <a:t>63.1</a:t>
          </a:r>
          <a:r>
            <a:rPr kumimoji="1" lang="ja-JP" altLang="ja-JP" sz="1100">
              <a:solidFill>
                <a:schemeClr val="dk1"/>
              </a:solidFill>
              <a:effectLst/>
              <a:latin typeface="+mn-lt"/>
              <a:ea typeface="+mn-ea"/>
              <a:cs typeface="+mn-cs"/>
            </a:rPr>
            <a:t>％となり、前年度より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したが、類似団体平均並みとなっている。</a:t>
          </a:r>
          <a:endParaRPr lang="ja-JP" altLang="ja-JP">
            <a:effectLst/>
          </a:endParaRPr>
        </a:p>
        <a:p>
          <a:r>
            <a:rPr kumimoji="1" lang="ja-JP" altLang="ja-JP" sz="1100">
              <a:solidFill>
                <a:schemeClr val="dk1"/>
              </a:solidFill>
              <a:effectLst/>
              <a:latin typeface="+mn-lt"/>
              <a:ea typeface="+mn-ea"/>
              <a:cs typeface="+mn-cs"/>
            </a:rPr>
            <a:t>全体的に施設の老朽化が進んでいるため、施設の必要性などを考慮し、施設の長寿命化や最適化、除却についても検討する必要がある。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4779707-F719-4004-B030-F958A122241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BC489F3-E802-43E5-B62B-17493813811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866ACEC-737E-46E7-9350-4B6694030C5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4AC0F27-647C-42A7-86C0-7C9AFAE1C49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D78A293D-DB29-4724-ADDB-25D7E9BCF77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E5F6C9DE-6AD2-4041-BC7C-16EF693888B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1772A877-3F68-4C89-86E5-C47D828E865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459DD3DB-664D-438A-8359-27A4FA5EE78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998E4C61-F9FF-49DD-B973-34A175182E0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8BF10DB6-8837-4EE5-846D-6A7198FF593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13B2049-8601-490E-BEC9-F9BB11DE217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5B611CC5-49E2-42AF-862F-355A61AF8A1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788981D8-8049-48CF-9E24-9E9E678C7B5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15C01C5-5844-4401-B2D0-0AD18B58E30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5012F7B8-1182-47DA-BCA7-1F7794DAD3E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CAECCACA-2D9C-4209-AEFC-8CFBC5D4125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AF47E8D-9182-4594-B434-3319CD3CE9F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B4EA451C-714A-4EDB-9D3E-256C8A1ECF8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F291E404-3781-484C-8C5A-1D096BB4FC72}"/>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3516B376-8DDE-42AD-8E0F-0962D09B71A4}"/>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DC03B6B0-F788-433D-B56D-D19F93DA29EA}"/>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F45017C1-944C-452F-A87B-4DB6CD3D645E}"/>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E28DF190-498F-4E3E-B0E9-7F4E6985D3C7}"/>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4531BA0C-553B-446E-8B53-26252CE2E03F}"/>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2FFABC2D-65D2-478E-A200-487FC270937D}"/>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01282E32-7F03-461D-8DFF-F40F8B0E4176}"/>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97C33207-447C-4BD0-91FC-78FCC0ECE61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9F5928D8-4857-45FD-B0C4-C1F18B366130}"/>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365EEC14-0E9A-45EF-AE57-BFEA93247397}"/>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FB39D2F-28A1-448C-AAA2-A0E1406878D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E2A16A9-7587-4A3A-B1A3-5DB176E0B02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B17D8AA-409F-4B8B-9973-DD744EF9558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FF90EDC-9597-441B-88FB-080320BA863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3A519D0D-313F-4D0C-A215-366592D2A8D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93" name="楕円 92">
          <a:extLst>
            <a:ext uri="{FF2B5EF4-FFF2-40B4-BE49-F238E27FC236}">
              <a16:creationId xmlns:a16="http://schemas.microsoft.com/office/drawing/2014/main" id="{8C4B7469-9C14-4B52-B3DF-A7880A7E3DE1}"/>
            </a:ext>
          </a:extLst>
        </xdr:cNvPr>
        <xdr:cNvSpPr/>
      </xdr:nvSpPr>
      <xdr:spPr>
        <a:xfrm>
          <a:off x="47117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157951</xdr:rowOff>
    </xdr:from>
    <xdr:ext cx="405111" cy="259045"/>
    <xdr:sp macro="" textlink="">
      <xdr:nvSpPr>
        <xdr:cNvPr id="94" name="有形固定資産減価償却率該当値テキスト">
          <a:extLst>
            <a:ext uri="{FF2B5EF4-FFF2-40B4-BE49-F238E27FC236}">
              <a16:creationId xmlns:a16="http://schemas.microsoft.com/office/drawing/2014/main" id="{F6A4971B-635B-415A-9189-66BDEE4967F1}"/>
            </a:ext>
          </a:extLst>
        </xdr:cNvPr>
        <xdr:cNvSpPr txBox="1"/>
      </xdr:nvSpPr>
      <xdr:spPr>
        <a:xfrm>
          <a:off x="4813300" y="590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130175</xdr:rowOff>
    </xdr:from>
    <xdr:to>
      <xdr:col>19</xdr:col>
      <xdr:colOff>187325</xdr:colOff>
      <xdr:row>30</xdr:row>
      <xdr:rowOff>60325</xdr:rowOff>
    </xdr:to>
    <xdr:sp macro="" textlink="">
      <xdr:nvSpPr>
        <xdr:cNvPr id="95" name="楕円 94">
          <a:extLst>
            <a:ext uri="{FF2B5EF4-FFF2-40B4-BE49-F238E27FC236}">
              <a16:creationId xmlns:a16="http://schemas.microsoft.com/office/drawing/2014/main" id="{6AC5282F-5529-4A5A-A558-BE31F84F6258}"/>
            </a:ext>
          </a:extLst>
        </xdr:cNvPr>
        <xdr:cNvSpPr/>
      </xdr:nvSpPr>
      <xdr:spPr>
        <a:xfrm>
          <a:off x="4000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9525</xdr:rowOff>
    </xdr:from>
    <xdr:to>
      <xdr:col>23</xdr:col>
      <xdr:colOff>85725</xdr:colOff>
      <xdr:row>30</xdr:row>
      <xdr:rowOff>58874</xdr:rowOff>
    </xdr:to>
    <xdr:cxnSp macro="">
      <xdr:nvCxnSpPr>
        <xdr:cNvPr id="96" name="直線コネクタ 95">
          <a:extLst>
            <a:ext uri="{FF2B5EF4-FFF2-40B4-BE49-F238E27FC236}">
              <a16:creationId xmlns:a16="http://schemas.microsoft.com/office/drawing/2014/main" id="{21715AD3-6F67-449F-AA70-6A912BC57205}"/>
            </a:ext>
          </a:extLst>
        </xdr:cNvPr>
        <xdr:cNvCxnSpPr/>
      </xdr:nvCxnSpPr>
      <xdr:spPr>
        <a:xfrm>
          <a:off x="4051300" y="5924550"/>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26579</xdr:rowOff>
    </xdr:from>
    <xdr:to>
      <xdr:col>15</xdr:col>
      <xdr:colOff>187325</xdr:colOff>
      <xdr:row>30</xdr:row>
      <xdr:rowOff>128179</xdr:rowOff>
    </xdr:to>
    <xdr:sp macro="" textlink="">
      <xdr:nvSpPr>
        <xdr:cNvPr id="97" name="楕円 96">
          <a:extLst>
            <a:ext uri="{FF2B5EF4-FFF2-40B4-BE49-F238E27FC236}">
              <a16:creationId xmlns:a16="http://schemas.microsoft.com/office/drawing/2014/main" id="{0F8F9C0E-82B4-490D-9099-D665486C34F4}"/>
            </a:ext>
          </a:extLst>
        </xdr:cNvPr>
        <xdr:cNvSpPr/>
      </xdr:nvSpPr>
      <xdr:spPr>
        <a:xfrm>
          <a:off x="3238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77379</xdr:rowOff>
    </xdr:to>
    <xdr:cxnSp macro="">
      <xdr:nvCxnSpPr>
        <xdr:cNvPr id="98" name="直線コネクタ 97">
          <a:extLst>
            <a:ext uri="{FF2B5EF4-FFF2-40B4-BE49-F238E27FC236}">
              <a16:creationId xmlns:a16="http://schemas.microsoft.com/office/drawing/2014/main" id="{6E4B7D16-A9D9-4008-A8E9-D2699FBBE203}"/>
            </a:ext>
          </a:extLst>
        </xdr:cNvPr>
        <xdr:cNvCxnSpPr/>
      </xdr:nvCxnSpPr>
      <xdr:spPr>
        <a:xfrm flipV="1">
          <a:off x="3289300" y="5924550"/>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165372</xdr:rowOff>
    </xdr:from>
    <xdr:to>
      <xdr:col>11</xdr:col>
      <xdr:colOff>187325</xdr:colOff>
      <xdr:row>31</xdr:row>
      <xdr:rowOff>95522</xdr:rowOff>
    </xdr:to>
    <xdr:sp macro="" textlink="">
      <xdr:nvSpPr>
        <xdr:cNvPr id="99" name="楕円 98">
          <a:extLst>
            <a:ext uri="{FF2B5EF4-FFF2-40B4-BE49-F238E27FC236}">
              <a16:creationId xmlns:a16="http://schemas.microsoft.com/office/drawing/2014/main" id="{2109418A-07F3-4C05-BCBB-28AE6A59DB4D}"/>
            </a:ext>
          </a:extLst>
        </xdr:cNvPr>
        <xdr:cNvSpPr/>
      </xdr:nvSpPr>
      <xdr:spPr>
        <a:xfrm>
          <a:off x="24765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77379</xdr:rowOff>
    </xdr:from>
    <xdr:to>
      <xdr:col>15</xdr:col>
      <xdr:colOff>136525</xdr:colOff>
      <xdr:row>31</xdr:row>
      <xdr:rowOff>44722</xdr:rowOff>
    </xdr:to>
    <xdr:cxnSp macro="">
      <xdr:nvCxnSpPr>
        <xdr:cNvPr id="100" name="直線コネクタ 99">
          <a:extLst>
            <a:ext uri="{FF2B5EF4-FFF2-40B4-BE49-F238E27FC236}">
              <a16:creationId xmlns:a16="http://schemas.microsoft.com/office/drawing/2014/main" id="{2B41433E-FF5B-4C3D-A5D8-59B85779C6EA}"/>
            </a:ext>
          </a:extLst>
        </xdr:cNvPr>
        <xdr:cNvCxnSpPr/>
      </xdr:nvCxnSpPr>
      <xdr:spPr>
        <a:xfrm flipV="1">
          <a:off x="2527300" y="5992404"/>
          <a:ext cx="762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91</xdr:rowOff>
    </xdr:from>
    <xdr:to>
      <xdr:col>7</xdr:col>
      <xdr:colOff>187325</xdr:colOff>
      <xdr:row>31</xdr:row>
      <xdr:rowOff>101691</xdr:rowOff>
    </xdr:to>
    <xdr:sp macro="" textlink="">
      <xdr:nvSpPr>
        <xdr:cNvPr id="101" name="楕円 100">
          <a:extLst>
            <a:ext uri="{FF2B5EF4-FFF2-40B4-BE49-F238E27FC236}">
              <a16:creationId xmlns:a16="http://schemas.microsoft.com/office/drawing/2014/main" id="{6994AE20-2872-4B87-B3BE-33370B577DD5}"/>
            </a:ext>
          </a:extLst>
        </xdr:cNvPr>
        <xdr:cNvSpPr/>
      </xdr:nvSpPr>
      <xdr:spPr>
        <a:xfrm>
          <a:off x="1714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44722</xdr:rowOff>
    </xdr:from>
    <xdr:to>
      <xdr:col>11</xdr:col>
      <xdr:colOff>136525</xdr:colOff>
      <xdr:row>31</xdr:row>
      <xdr:rowOff>50891</xdr:rowOff>
    </xdr:to>
    <xdr:cxnSp macro="">
      <xdr:nvCxnSpPr>
        <xdr:cNvPr id="102" name="直線コネクタ 101">
          <a:extLst>
            <a:ext uri="{FF2B5EF4-FFF2-40B4-BE49-F238E27FC236}">
              <a16:creationId xmlns:a16="http://schemas.microsoft.com/office/drawing/2014/main" id="{74AB02CC-81DE-4EFC-B5D4-148EF9FCE9BB}"/>
            </a:ext>
          </a:extLst>
        </xdr:cNvPr>
        <xdr:cNvCxnSpPr/>
      </xdr:nvCxnSpPr>
      <xdr:spPr>
        <a:xfrm flipV="1">
          <a:off x="1765300" y="613119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A47BB7FA-F68C-4FEF-98BC-D5FFCAF3CE0F}"/>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6ACABF66-4059-4C2C-8C7A-82CE6E3860C8}"/>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a:extLst>
            <a:ext uri="{FF2B5EF4-FFF2-40B4-BE49-F238E27FC236}">
              <a16:creationId xmlns:a16="http://schemas.microsoft.com/office/drawing/2014/main" id="{30B1654A-BE00-4A54-825A-933914A7E621}"/>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6" name="n_4aveValue有形固定資産減価償却率">
          <a:extLst>
            <a:ext uri="{FF2B5EF4-FFF2-40B4-BE49-F238E27FC236}">
              <a16:creationId xmlns:a16="http://schemas.microsoft.com/office/drawing/2014/main" id="{6A4C056A-ADBF-4289-9196-FE3E51FE5824}"/>
            </a:ext>
          </a:extLst>
        </xdr:cNvPr>
        <xdr:cNvSpPr txBox="1"/>
      </xdr:nvSpPr>
      <xdr:spPr>
        <a:xfrm>
          <a:off x="1562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76852</xdr:rowOff>
    </xdr:from>
    <xdr:ext cx="405111" cy="259045"/>
    <xdr:sp macro="" textlink="">
      <xdr:nvSpPr>
        <xdr:cNvPr id="107" name="n_1mainValue有形固定資産減価償却率">
          <a:extLst>
            <a:ext uri="{FF2B5EF4-FFF2-40B4-BE49-F238E27FC236}">
              <a16:creationId xmlns:a16="http://schemas.microsoft.com/office/drawing/2014/main" id="{AEFBC0DD-D369-4D94-9E45-A2035608C20B}"/>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108" name="n_2mainValue有形固定資産減価償却率">
          <a:extLst>
            <a:ext uri="{FF2B5EF4-FFF2-40B4-BE49-F238E27FC236}">
              <a16:creationId xmlns:a16="http://schemas.microsoft.com/office/drawing/2014/main" id="{CC3A00A1-876C-47A2-94BD-7C20ECEA6C89}"/>
            </a:ext>
          </a:extLst>
        </xdr:cNvPr>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86649</xdr:rowOff>
    </xdr:from>
    <xdr:ext cx="405111" cy="259045"/>
    <xdr:sp macro="" textlink="">
      <xdr:nvSpPr>
        <xdr:cNvPr id="109" name="n_3mainValue有形固定資産減価償却率">
          <a:extLst>
            <a:ext uri="{FF2B5EF4-FFF2-40B4-BE49-F238E27FC236}">
              <a16:creationId xmlns:a16="http://schemas.microsoft.com/office/drawing/2014/main" id="{37EAF209-4D68-46AE-B21A-72F49CAB27A2}"/>
            </a:ext>
          </a:extLst>
        </xdr:cNvPr>
        <xdr:cNvSpPr txBox="1"/>
      </xdr:nvSpPr>
      <xdr:spPr>
        <a:xfrm>
          <a:off x="2324744"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92818</xdr:rowOff>
    </xdr:from>
    <xdr:ext cx="405111" cy="259045"/>
    <xdr:sp macro="" textlink="">
      <xdr:nvSpPr>
        <xdr:cNvPr id="110" name="n_4mainValue有形固定資産減価償却率">
          <a:extLst>
            <a:ext uri="{FF2B5EF4-FFF2-40B4-BE49-F238E27FC236}">
              <a16:creationId xmlns:a16="http://schemas.microsoft.com/office/drawing/2014/main" id="{ACC4D821-6AF6-4FDA-AC4E-B684670FABF2}"/>
            </a:ext>
          </a:extLst>
        </xdr:cNvPr>
        <xdr:cNvSpPr txBox="1"/>
      </xdr:nvSpPr>
      <xdr:spPr>
        <a:xfrm>
          <a:off x="15627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6936A42F-CF11-4E72-B2D3-647D95EC775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4C1B97A2-B31E-480A-ABD7-770544A09F2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a:extLst>
            <a:ext uri="{FF2B5EF4-FFF2-40B4-BE49-F238E27FC236}">
              <a16:creationId xmlns:a16="http://schemas.microsoft.com/office/drawing/2014/main" id="{C8207DB9-0585-4537-B57E-ECD99DA613D2}"/>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6A0F59D8-BD7C-4816-B0B6-185B96A35B6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3A538EB3-2077-4DF2-9F98-70BC4518EA0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602AB250-D974-4E5D-900B-2518F5D07D2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7CF4F7D-8487-4282-A24A-F31DE89CC05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144B0345-8063-490B-9DB5-7F3A1B8F68B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B45A6C96-E176-4D51-8362-B8EB2C3DC09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9BDF6231-E06C-4AC1-9FF0-A89338CB67E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2032F61E-7002-4410-B437-8922BF23B17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801835FF-DD87-4478-8FFC-53F33D19D3F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FE612A46-4C46-40E7-85C8-43AF1D4F947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年度決算においては、</a:t>
          </a:r>
          <a:r>
            <a:rPr kumimoji="1" lang="en-US" altLang="ja-JP" sz="1050">
              <a:solidFill>
                <a:schemeClr val="dk1"/>
              </a:solidFill>
              <a:effectLst/>
              <a:latin typeface="+mn-lt"/>
              <a:ea typeface="+mn-ea"/>
              <a:cs typeface="+mn-cs"/>
            </a:rPr>
            <a:t>12.9</a:t>
          </a:r>
          <a:r>
            <a:rPr kumimoji="1" lang="ja-JP" altLang="ja-JP" sz="1050">
              <a:solidFill>
                <a:schemeClr val="dk1"/>
              </a:solidFill>
              <a:effectLst/>
              <a:latin typeface="+mn-lt"/>
              <a:ea typeface="+mn-ea"/>
              <a:cs typeface="+mn-cs"/>
            </a:rPr>
            <a:t>％となっており、これまで実施してきた繰上償還により類似団体平均と比較しても下回っている。しかし、公共施設の老朽化等により財政調整基金の特定目的基金への積替え等を考慮すると楽観視できない状況であるため、今後施設の老朽化などによる維持補修等には特定目的基金を計画的に活用することで地方債発行の抑制など、中長期的な計画で事業を行いたい。</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AFE3094-2654-419B-BDD8-434D212029F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54154DB-4D51-4DCF-8B82-6A7770343E1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88FE7F8-FBEA-4D32-83B1-F3529D03BED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5EC8DBB-72B2-4A01-B37C-28FEA2E9519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9D4A6CFB-066F-4026-928F-BAD2E924D70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3929882F-F73D-472C-B667-363A6B0215B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68572A08-EE8B-4FC2-AFD2-7306D0294CF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BCDC92CE-515F-4199-9259-F27D7C68D78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E977A314-2F36-4857-9DBD-BCEC0C09755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F5FF517D-4887-4C1A-8822-7E580AA87EB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1A66A63F-CE10-410D-B7DC-A8C97654843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1DC08840-1D3C-46E4-B2F1-445BCC54808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830F0575-DFB2-42A0-AD5D-DA2B16904C3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EF08801-4274-4D18-B532-377E1BD349B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6E59E430-8AB7-4DD4-99CC-D2667C0E2BA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7B60DFD4-042A-4FA7-85FF-C89CADA7B4DF}"/>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2138E0BE-7262-4F74-A642-DB562E1E2CE7}"/>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FC548B49-8701-451E-80AF-79ED64E52957}"/>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FC45EA9A-9561-469D-8B92-78ED58819F7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28EFE02B-DD7D-40D2-827B-CC191DAED77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79BF1805-B671-4118-9306-BEA137A720D0}"/>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DA70D124-531C-4661-8ECB-65345F79BC38}"/>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AD341AB4-3724-4313-94B7-35FEE0FC8586}"/>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AE345661-D981-4EE4-898E-A4691E729C68}"/>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48" name="フローチャート: 判断 147">
          <a:extLst>
            <a:ext uri="{FF2B5EF4-FFF2-40B4-BE49-F238E27FC236}">
              <a16:creationId xmlns:a16="http://schemas.microsoft.com/office/drawing/2014/main" id="{2CC79C27-78AD-4038-B7DD-2F00899D8180}"/>
            </a:ext>
          </a:extLst>
        </xdr:cNvPr>
        <xdr:cNvSpPr/>
      </xdr:nvSpPr>
      <xdr:spPr>
        <a:xfrm>
          <a:off x="12509500" y="552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49" name="フローチャート: 判断 148">
          <a:extLst>
            <a:ext uri="{FF2B5EF4-FFF2-40B4-BE49-F238E27FC236}">
              <a16:creationId xmlns:a16="http://schemas.microsoft.com/office/drawing/2014/main" id="{2E8EC519-4AD0-4FB2-9D51-DEDAFE2F6489}"/>
            </a:ext>
          </a:extLst>
        </xdr:cNvPr>
        <xdr:cNvSpPr/>
      </xdr:nvSpPr>
      <xdr:spPr>
        <a:xfrm>
          <a:off x="11747500" y="55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9A61E96-0CE0-47FE-A694-E094762F125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FEF8E66-5C1E-4452-8481-2D77727D7B0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8F2985A-CA7A-443F-8E7E-17E09E3F3F2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E179587-EFD6-4D39-8A6F-BB0A33591C5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8AF9845-4580-4DF4-85D5-7247413A6F9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48281</xdr:rowOff>
    </xdr:from>
    <xdr:to>
      <xdr:col>76</xdr:col>
      <xdr:colOff>73025</xdr:colOff>
      <xdr:row>26</xdr:row>
      <xdr:rowOff>149881</xdr:rowOff>
    </xdr:to>
    <xdr:sp macro="" textlink="">
      <xdr:nvSpPr>
        <xdr:cNvPr id="155" name="楕円 154">
          <a:extLst>
            <a:ext uri="{FF2B5EF4-FFF2-40B4-BE49-F238E27FC236}">
              <a16:creationId xmlns:a16="http://schemas.microsoft.com/office/drawing/2014/main" id="{079FEE0C-384B-4D2E-9AB8-71551263355B}"/>
            </a:ext>
          </a:extLst>
        </xdr:cNvPr>
        <xdr:cNvSpPr/>
      </xdr:nvSpPr>
      <xdr:spPr>
        <a:xfrm>
          <a:off x="14744700" y="527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157285</xdr:rowOff>
    </xdr:from>
    <xdr:ext cx="405111" cy="259045"/>
    <xdr:sp macro="" textlink="">
      <xdr:nvSpPr>
        <xdr:cNvPr id="156" name="債務償還比率該当値テキスト">
          <a:extLst>
            <a:ext uri="{FF2B5EF4-FFF2-40B4-BE49-F238E27FC236}">
              <a16:creationId xmlns:a16="http://schemas.microsoft.com/office/drawing/2014/main" id="{82E8B1A0-AF10-4B87-8067-2A145909CB3D}"/>
            </a:ext>
          </a:extLst>
        </xdr:cNvPr>
        <xdr:cNvSpPr txBox="1"/>
      </xdr:nvSpPr>
      <xdr:spPr>
        <a:xfrm>
          <a:off x="14846300" y="5215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60995</xdr:rowOff>
    </xdr:from>
    <xdr:to>
      <xdr:col>72</xdr:col>
      <xdr:colOff>123825</xdr:colOff>
      <xdr:row>26</xdr:row>
      <xdr:rowOff>162595</xdr:rowOff>
    </xdr:to>
    <xdr:sp macro="" textlink="">
      <xdr:nvSpPr>
        <xdr:cNvPr id="157" name="楕円 156">
          <a:extLst>
            <a:ext uri="{FF2B5EF4-FFF2-40B4-BE49-F238E27FC236}">
              <a16:creationId xmlns:a16="http://schemas.microsoft.com/office/drawing/2014/main" id="{91F120C5-80D1-4BC3-B3F9-67309EBA9B14}"/>
            </a:ext>
          </a:extLst>
        </xdr:cNvPr>
        <xdr:cNvSpPr/>
      </xdr:nvSpPr>
      <xdr:spPr>
        <a:xfrm>
          <a:off x="14033500" y="52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99081</xdr:rowOff>
    </xdr:from>
    <xdr:to>
      <xdr:col>76</xdr:col>
      <xdr:colOff>22225</xdr:colOff>
      <xdr:row>26</xdr:row>
      <xdr:rowOff>111795</xdr:rowOff>
    </xdr:to>
    <xdr:cxnSp macro="">
      <xdr:nvCxnSpPr>
        <xdr:cNvPr id="158" name="直線コネクタ 157">
          <a:extLst>
            <a:ext uri="{FF2B5EF4-FFF2-40B4-BE49-F238E27FC236}">
              <a16:creationId xmlns:a16="http://schemas.microsoft.com/office/drawing/2014/main" id="{A61FFB89-24B9-4F01-8FF0-36D5AC05B56A}"/>
            </a:ext>
          </a:extLst>
        </xdr:cNvPr>
        <xdr:cNvCxnSpPr/>
      </xdr:nvCxnSpPr>
      <xdr:spPr>
        <a:xfrm flipV="1">
          <a:off x="14084300" y="5328306"/>
          <a:ext cx="7112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80546</xdr:rowOff>
    </xdr:from>
    <xdr:to>
      <xdr:col>68</xdr:col>
      <xdr:colOff>123825</xdr:colOff>
      <xdr:row>27</xdr:row>
      <xdr:rowOff>10696</xdr:rowOff>
    </xdr:to>
    <xdr:sp macro="" textlink="">
      <xdr:nvSpPr>
        <xdr:cNvPr id="159" name="楕円 158">
          <a:extLst>
            <a:ext uri="{FF2B5EF4-FFF2-40B4-BE49-F238E27FC236}">
              <a16:creationId xmlns:a16="http://schemas.microsoft.com/office/drawing/2014/main" id="{332AF1D5-2528-454E-B73D-E14749CD6A5C}"/>
            </a:ext>
          </a:extLst>
        </xdr:cNvPr>
        <xdr:cNvSpPr/>
      </xdr:nvSpPr>
      <xdr:spPr>
        <a:xfrm>
          <a:off x="13271500" y="530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111795</xdr:rowOff>
    </xdr:from>
    <xdr:to>
      <xdr:col>72</xdr:col>
      <xdr:colOff>73025</xdr:colOff>
      <xdr:row>26</xdr:row>
      <xdr:rowOff>131346</xdr:rowOff>
    </xdr:to>
    <xdr:cxnSp macro="">
      <xdr:nvCxnSpPr>
        <xdr:cNvPr id="160" name="直線コネクタ 159">
          <a:extLst>
            <a:ext uri="{FF2B5EF4-FFF2-40B4-BE49-F238E27FC236}">
              <a16:creationId xmlns:a16="http://schemas.microsoft.com/office/drawing/2014/main" id="{22EDB5F6-1620-4EA5-A67A-39873B7BB032}"/>
            </a:ext>
          </a:extLst>
        </xdr:cNvPr>
        <xdr:cNvCxnSpPr/>
      </xdr:nvCxnSpPr>
      <xdr:spPr>
        <a:xfrm flipV="1">
          <a:off x="13322300" y="5341020"/>
          <a:ext cx="762000" cy="1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120128</xdr:rowOff>
    </xdr:from>
    <xdr:to>
      <xdr:col>64</xdr:col>
      <xdr:colOff>123825</xdr:colOff>
      <xdr:row>27</xdr:row>
      <xdr:rowOff>50278</xdr:rowOff>
    </xdr:to>
    <xdr:sp macro="" textlink="">
      <xdr:nvSpPr>
        <xdr:cNvPr id="161" name="楕円 160">
          <a:extLst>
            <a:ext uri="{FF2B5EF4-FFF2-40B4-BE49-F238E27FC236}">
              <a16:creationId xmlns:a16="http://schemas.microsoft.com/office/drawing/2014/main" id="{3F721978-D6D2-44E5-BB6C-72E11A28DBD3}"/>
            </a:ext>
          </a:extLst>
        </xdr:cNvPr>
        <xdr:cNvSpPr/>
      </xdr:nvSpPr>
      <xdr:spPr>
        <a:xfrm>
          <a:off x="12509500" y="534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131346</xdr:rowOff>
    </xdr:from>
    <xdr:to>
      <xdr:col>68</xdr:col>
      <xdr:colOff>73025</xdr:colOff>
      <xdr:row>26</xdr:row>
      <xdr:rowOff>170928</xdr:rowOff>
    </xdr:to>
    <xdr:cxnSp macro="">
      <xdr:nvCxnSpPr>
        <xdr:cNvPr id="162" name="直線コネクタ 161">
          <a:extLst>
            <a:ext uri="{FF2B5EF4-FFF2-40B4-BE49-F238E27FC236}">
              <a16:creationId xmlns:a16="http://schemas.microsoft.com/office/drawing/2014/main" id="{2618CAFB-7694-4D9B-95DF-64B8FDE5A779}"/>
            </a:ext>
          </a:extLst>
        </xdr:cNvPr>
        <xdr:cNvCxnSpPr/>
      </xdr:nvCxnSpPr>
      <xdr:spPr>
        <a:xfrm flipV="1">
          <a:off x="12560300" y="5360571"/>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147355</xdr:rowOff>
    </xdr:from>
    <xdr:to>
      <xdr:col>60</xdr:col>
      <xdr:colOff>123825</xdr:colOff>
      <xdr:row>27</xdr:row>
      <xdr:rowOff>77505</xdr:rowOff>
    </xdr:to>
    <xdr:sp macro="" textlink="">
      <xdr:nvSpPr>
        <xdr:cNvPr id="163" name="楕円 162">
          <a:extLst>
            <a:ext uri="{FF2B5EF4-FFF2-40B4-BE49-F238E27FC236}">
              <a16:creationId xmlns:a16="http://schemas.microsoft.com/office/drawing/2014/main" id="{16C606C2-4F43-4D74-9711-EF5F5D18683E}"/>
            </a:ext>
          </a:extLst>
        </xdr:cNvPr>
        <xdr:cNvSpPr/>
      </xdr:nvSpPr>
      <xdr:spPr>
        <a:xfrm>
          <a:off x="11747500" y="53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170928</xdr:rowOff>
    </xdr:from>
    <xdr:to>
      <xdr:col>64</xdr:col>
      <xdr:colOff>73025</xdr:colOff>
      <xdr:row>27</xdr:row>
      <xdr:rowOff>26705</xdr:rowOff>
    </xdr:to>
    <xdr:cxnSp macro="">
      <xdr:nvCxnSpPr>
        <xdr:cNvPr id="164" name="直線コネクタ 163">
          <a:extLst>
            <a:ext uri="{FF2B5EF4-FFF2-40B4-BE49-F238E27FC236}">
              <a16:creationId xmlns:a16="http://schemas.microsoft.com/office/drawing/2014/main" id="{888B6B95-F234-483A-A44A-E2D86094614E}"/>
            </a:ext>
          </a:extLst>
        </xdr:cNvPr>
        <xdr:cNvCxnSpPr/>
      </xdr:nvCxnSpPr>
      <xdr:spPr>
        <a:xfrm flipV="1">
          <a:off x="11798300" y="5400153"/>
          <a:ext cx="762000" cy="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169506</xdr:rowOff>
    </xdr:from>
    <xdr:ext cx="469744" cy="259045"/>
    <xdr:sp macro="" textlink="">
      <xdr:nvSpPr>
        <xdr:cNvPr id="165" name="n_1aveValue債務償還比率">
          <a:extLst>
            <a:ext uri="{FF2B5EF4-FFF2-40B4-BE49-F238E27FC236}">
              <a16:creationId xmlns:a16="http://schemas.microsoft.com/office/drawing/2014/main" id="{F96F82E1-C2B4-4E74-81AC-946F9F42E84B}"/>
            </a:ext>
          </a:extLst>
        </xdr:cNvPr>
        <xdr:cNvSpPr txBox="1"/>
      </xdr:nvSpPr>
      <xdr:spPr>
        <a:xfrm>
          <a:off x="13836727" y="557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119728</xdr:rowOff>
    </xdr:from>
    <xdr:ext cx="469744" cy="259045"/>
    <xdr:sp macro="" textlink="">
      <xdr:nvSpPr>
        <xdr:cNvPr id="166" name="n_2aveValue債務償還比率">
          <a:extLst>
            <a:ext uri="{FF2B5EF4-FFF2-40B4-BE49-F238E27FC236}">
              <a16:creationId xmlns:a16="http://schemas.microsoft.com/office/drawing/2014/main" id="{8D32D70B-44BD-43C2-9A0E-B076736950DA}"/>
            </a:ext>
          </a:extLst>
        </xdr:cNvPr>
        <xdr:cNvSpPr txBox="1"/>
      </xdr:nvSpPr>
      <xdr:spPr>
        <a:xfrm>
          <a:off x="13087427" y="552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45194</xdr:rowOff>
    </xdr:from>
    <xdr:ext cx="469744" cy="259045"/>
    <xdr:sp macro="" textlink="">
      <xdr:nvSpPr>
        <xdr:cNvPr id="167" name="n_3aveValue債務償還比率">
          <a:extLst>
            <a:ext uri="{FF2B5EF4-FFF2-40B4-BE49-F238E27FC236}">
              <a16:creationId xmlns:a16="http://schemas.microsoft.com/office/drawing/2014/main" id="{65751F5A-97AA-4705-887F-BF73046BBB8B}"/>
            </a:ext>
          </a:extLst>
        </xdr:cNvPr>
        <xdr:cNvSpPr txBox="1"/>
      </xdr:nvSpPr>
      <xdr:spPr>
        <a:xfrm>
          <a:off x="12325427" y="561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113082</xdr:rowOff>
    </xdr:from>
    <xdr:ext cx="469744" cy="259045"/>
    <xdr:sp macro="" textlink="">
      <xdr:nvSpPr>
        <xdr:cNvPr id="168" name="n_4aveValue債務償還比率">
          <a:extLst>
            <a:ext uri="{FF2B5EF4-FFF2-40B4-BE49-F238E27FC236}">
              <a16:creationId xmlns:a16="http://schemas.microsoft.com/office/drawing/2014/main" id="{85AF29AC-F079-459D-BFDA-5829D12BDEFB}"/>
            </a:ext>
          </a:extLst>
        </xdr:cNvPr>
        <xdr:cNvSpPr txBox="1"/>
      </xdr:nvSpPr>
      <xdr:spPr>
        <a:xfrm>
          <a:off x="11563427" y="568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7672</xdr:rowOff>
    </xdr:from>
    <xdr:ext cx="405111" cy="259045"/>
    <xdr:sp macro="" textlink="">
      <xdr:nvSpPr>
        <xdr:cNvPr id="169" name="n_1mainValue債務償還比率">
          <a:extLst>
            <a:ext uri="{FF2B5EF4-FFF2-40B4-BE49-F238E27FC236}">
              <a16:creationId xmlns:a16="http://schemas.microsoft.com/office/drawing/2014/main" id="{34B2430B-255D-4440-83B2-754E9A3BA690}"/>
            </a:ext>
          </a:extLst>
        </xdr:cNvPr>
        <xdr:cNvSpPr txBox="1"/>
      </xdr:nvSpPr>
      <xdr:spPr>
        <a:xfrm>
          <a:off x="13869044" y="506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27223</xdr:rowOff>
    </xdr:from>
    <xdr:ext cx="405111" cy="259045"/>
    <xdr:sp macro="" textlink="">
      <xdr:nvSpPr>
        <xdr:cNvPr id="170" name="n_2mainValue債務償還比率">
          <a:extLst>
            <a:ext uri="{FF2B5EF4-FFF2-40B4-BE49-F238E27FC236}">
              <a16:creationId xmlns:a16="http://schemas.microsoft.com/office/drawing/2014/main" id="{F7321BAB-07E1-49F5-8A33-F25EA470CC6C}"/>
            </a:ext>
          </a:extLst>
        </xdr:cNvPr>
        <xdr:cNvSpPr txBox="1"/>
      </xdr:nvSpPr>
      <xdr:spPr>
        <a:xfrm>
          <a:off x="13119744" y="508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66805</xdr:rowOff>
    </xdr:from>
    <xdr:ext cx="405111" cy="259045"/>
    <xdr:sp macro="" textlink="">
      <xdr:nvSpPr>
        <xdr:cNvPr id="171" name="n_3mainValue債務償還比率">
          <a:extLst>
            <a:ext uri="{FF2B5EF4-FFF2-40B4-BE49-F238E27FC236}">
              <a16:creationId xmlns:a16="http://schemas.microsoft.com/office/drawing/2014/main" id="{0C27A0A6-7EE5-47CC-B237-5C1038C5BC1F}"/>
            </a:ext>
          </a:extLst>
        </xdr:cNvPr>
        <xdr:cNvSpPr txBox="1"/>
      </xdr:nvSpPr>
      <xdr:spPr>
        <a:xfrm>
          <a:off x="12357744" y="5124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94032</xdr:rowOff>
    </xdr:from>
    <xdr:ext cx="405111" cy="259045"/>
    <xdr:sp macro="" textlink="">
      <xdr:nvSpPr>
        <xdr:cNvPr id="172" name="n_4mainValue債務償還比率">
          <a:extLst>
            <a:ext uri="{FF2B5EF4-FFF2-40B4-BE49-F238E27FC236}">
              <a16:creationId xmlns:a16="http://schemas.microsoft.com/office/drawing/2014/main" id="{E5CFF4E2-E3C7-46C1-8ED0-DC7B626996B5}"/>
            </a:ext>
          </a:extLst>
        </xdr:cNvPr>
        <xdr:cNvSpPr txBox="1"/>
      </xdr:nvSpPr>
      <xdr:spPr>
        <a:xfrm>
          <a:off x="11595744" y="51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2698D030-0828-4BD3-A13B-B6789275520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AAB25B71-2750-437C-991D-58524523166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18850410-ACC0-4F82-AA32-D8E5CB0F806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6807655-4201-4AA7-97CC-DA40EDF7441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1B2C9218-1B80-4D83-953C-EAF4496F9F1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46017F99-3658-4495-BE10-AF7F96207BA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A32A1B-2305-4573-BC28-18CE62560C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ACD084-F683-4A93-9E33-7660C5114E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E1E06B-56AA-4710-9031-B0C3DFCB371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0CAC6E-889E-47ED-B86D-DDFF49C4DD0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17610C-BDC7-4B76-9F3B-78B9B24D6E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7CCDBA2-89AD-4A53-B5E1-F9DA24DA379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1C1847-734F-4EC9-86DA-2A76C0904C3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50B875-683C-4C01-A92B-182D537567E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7CF88C-BA17-4928-BD64-0F2776ADA5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A749C1-FBC1-4D60-A89C-34F660891CC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
1,768
293.92
3,630,672
3,422,804
190,324
2,145,289
2,357,618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D11949-A55C-4B52-A76F-5475A3DBC5F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0DD3ED-6987-4212-9873-FC67E72FB42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A9B1ABB-9ED5-4311-9EC2-2E04380C249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27A359-913D-413D-B988-0312EDF337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484B689-C323-4CEF-A51C-D7934AAA6DE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508F226-70D9-4AA0-980B-48526A1E4B8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6FE188-8350-45BA-98E2-9C4F6B49C5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C95294-FA12-42B0-B487-91AFBE7395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F81215-DD50-4BE4-B19C-F16F5AFF603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8FDBE5-19C4-410B-B934-9749505BF99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7360EC-14E1-4D3F-B211-C993E7FC76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024F48-BE1C-45B7-A2D4-54DD5D67C9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CD9F3E-7C73-4F06-BCAB-01BA74956BF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CFA918-B40E-455E-9DAC-B279B8931C9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07B596-AF70-41D2-A23A-87439B2126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A47C4F-5309-4DF8-A802-A8D3DC1E3B7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95AF56-0733-47E0-BF33-16E1AD84F1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F8614F-47CA-4FAC-9CA3-4426C7948A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18DB46-77B6-4F06-AF31-3B6BB06560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6D8A1FC-FB39-44CC-B687-0830517373F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2A8D25-C752-48FD-8BD0-4E151EB5C0A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44B7C6C-5AB3-41FE-B6AF-9CE2FFBEF53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8E55B69-2085-4C32-BFEC-5239D524B3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6AA5F8-5572-4A39-8993-56A5C1C9920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A14890-6750-4102-944F-6661CA7E67D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C676C8-FD33-4076-96F8-2EAB77B39C2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1CF9C2-2744-4EC5-B732-82ADDED6629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416689-30A9-44CA-9B95-5FBF08FD66E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EDCD58-ACB9-4C68-BF1D-C0D13AF477F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F58B36-D68D-401E-8505-6CDD7839350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D9E6C4-099A-4B67-8DBD-2273A7791DB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92F11AE-63BC-4F90-9951-A98BA85CAFE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773F987-F6B6-40F8-A3F8-0CE27B99431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0C78B8E-6847-47C0-A5CE-11581FFD518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5887B8B-001E-4575-8630-738F63A0908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1F87131-82BB-48AF-B5C6-6AEA4DB6710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12DB446-11C4-42B4-B2F8-35366AD79CB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CC6D7B8-8B82-4910-AC62-ED2F88F8B0C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C6E446E-94C9-498B-8598-56D35E60918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4320CAA-76D8-4BD5-A38A-84F675BB8C7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B8EB466-E5EE-4B4E-8501-782813D9D1A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0F73671-C3F8-49C6-B943-FBB19CF81DD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34DCE3C-E857-4C9A-B0D9-77908C1C8A4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9162764-855F-4209-B7D7-B048E29B240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A8178AB-7349-44BB-B963-FFD3EC95CDF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9AF53D6F-162D-4433-992E-9CC5CEFE0036}"/>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758436EC-C65B-4322-AC1B-3BFC95F012AB}"/>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A8E1D88D-97ED-4294-9065-87272483BB86}"/>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5CA05487-AF9C-4608-95D7-BE0725B28F40}"/>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F17A7ADA-5E13-4EAA-9A18-A9D4EED345C4}"/>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67C66353-9677-4F38-B2B1-17BB1F5887D6}"/>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8975116-5B61-40D7-ADBD-4EACE19C1604}"/>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B3A03C1F-AA45-404B-933E-CD1F0CF86BD6}"/>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2CDA3EEF-3064-4F8B-BAE1-B9E57A5FE6C7}"/>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1756C428-405F-4B99-958A-A7B7EF4D1E89}"/>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153035</xdr:rowOff>
    </xdr:from>
    <xdr:to>
      <xdr:col>6</xdr:col>
      <xdr:colOff>38100</xdr:colOff>
      <xdr:row>38</xdr:row>
      <xdr:rowOff>83185</xdr:rowOff>
    </xdr:to>
    <xdr:sp macro="" textlink="">
      <xdr:nvSpPr>
        <xdr:cNvPr id="67" name="フローチャート: 判断 66">
          <a:extLst>
            <a:ext uri="{FF2B5EF4-FFF2-40B4-BE49-F238E27FC236}">
              <a16:creationId xmlns:a16="http://schemas.microsoft.com/office/drawing/2014/main" id="{34353190-F56A-4731-9BEA-B0D0D18A1334}"/>
            </a:ext>
          </a:extLst>
        </xdr:cNvPr>
        <xdr:cNvSpPr/>
      </xdr:nvSpPr>
      <xdr:spPr>
        <a:xfrm>
          <a:off x="1079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2BDCD55-6224-445F-A087-988BFA6033A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78CC04-8839-4107-B4BC-86DCA79FE2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273DF49-BDD9-4400-858C-B3233A0D6A9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DB880A7-2A08-4ECF-BCDC-3EE335CAE0E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7ABBA0E-B51D-4128-9045-75B5717E0B8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63500</xdr:rowOff>
    </xdr:from>
    <xdr:to>
      <xdr:col>24</xdr:col>
      <xdr:colOff>114300</xdr:colOff>
      <xdr:row>40</xdr:row>
      <xdr:rowOff>165100</xdr:rowOff>
    </xdr:to>
    <xdr:sp macro="" textlink="">
      <xdr:nvSpPr>
        <xdr:cNvPr id="73" name="楕円 72">
          <a:extLst>
            <a:ext uri="{FF2B5EF4-FFF2-40B4-BE49-F238E27FC236}">
              <a16:creationId xmlns:a16="http://schemas.microsoft.com/office/drawing/2014/main" id="{1894E025-A626-4EA8-81A2-8CA89B1601D2}"/>
            </a:ext>
          </a:extLst>
        </xdr:cNvPr>
        <xdr:cNvSpPr/>
      </xdr:nvSpPr>
      <xdr:spPr>
        <a:xfrm>
          <a:off x="4584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41927</xdr:rowOff>
    </xdr:from>
    <xdr:ext cx="405111" cy="259045"/>
    <xdr:sp macro="" textlink="">
      <xdr:nvSpPr>
        <xdr:cNvPr id="74" name="【道路】&#10;有形固定資産減価償却率該当値テキスト">
          <a:extLst>
            <a:ext uri="{FF2B5EF4-FFF2-40B4-BE49-F238E27FC236}">
              <a16:creationId xmlns:a16="http://schemas.microsoft.com/office/drawing/2014/main" id="{E9A0CD61-C803-4C92-B7FB-C42B499FB63D}"/>
            </a:ext>
          </a:extLst>
        </xdr:cNvPr>
        <xdr:cNvSpPr txBox="1"/>
      </xdr:nvSpPr>
      <xdr:spPr>
        <a:xfrm>
          <a:off x="4673600"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40640</xdr:rowOff>
    </xdr:from>
    <xdr:to>
      <xdr:col>20</xdr:col>
      <xdr:colOff>38100</xdr:colOff>
      <xdr:row>40</xdr:row>
      <xdr:rowOff>142240</xdr:rowOff>
    </xdr:to>
    <xdr:sp macro="" textlink="">
      <xdr:nvSpPr>
        <xdr:cNvPr id="75" name="楕円 74">
          <a:extLst>
            <a:ext uri="{FF2B5EF4-FFF2-40B4-BE49-F238E27FC236}">
              <a16:creationId xmlns:a16="http://schemas.microsoft.com/office/drawing/2014/main" id="{EB45CD23-C820-44FE-9427-E6B7981F25B4}"/>
            </a:ext>
          </a:extLst>
        </xdr:cNvPr>
        <xdr:cNvSpPr/>
      </xdr:nvSpPr>
      <xdr:spPr>
        <a:xfrm>
          <a:off x="3746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91440</xdr:rowOff>
    </xdr:from>
    <xdr:to>
      <xdr:col>24</xdr:col>
      <xdr:colOff>63500</xdr:colOff>
      <xdr:row>40</xdr:row>
      <xdr:rowOff>114300</xdr:rowOff>
    </xdr:to>
    <xdr:cxnSp macro="">
      <xdr:nvCxnSpPr>
        <xdr:cNvPr id="76" name="直線コネクタ 75">
          <a:extLst>
            <a:ext uri="{FF2B5EF4-FFF2-40B4-BE49-F238E27FC236}">
              <a16:creationId xmlns:a16="http://schemas.microsoft.com/office/drawing/2014/main" id="{DF445882-8F67-4A77-978E-E6A8CBD366F7}"/>
            </a:ext>
          </a:extLst>
        </xdr:cNvPr>
        <xdr:cNvCxnSpPr/>
      </xdr:nvCxnSpPr>
      <xdr:spPr>
        <a:xfrm>
          <a:off x="3797300" y="6949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154940</xdr:rowOff>
    </xdr:from>
    <xdr:to>
      <xdr:col>15</xdr:col>
      <xdr:colOff>101600</xdr:colOff>
      <xdr:row>40</xdr:row>
      <xdr:rowOff>85090</xdr:rowOff>
    </xdr:to>
    <xdr:sp macro="" textlink="">
      <xdr:nvSpPr>
        <xdr:cNvPr id="77" name="楕円 76">
          <a:extLst>
            <a:ext uri="{FF2B5EF4-FFF2-40B4-BE49-F238E27FC236}">
              <a16:creationId xmlns:a16="http://schemas.microsoft.com/office/drawing/2014/main" id="{AE07C2F8-8172-4935-86E1-5FEFBC3F1F2D}"/>
            </a:ext>
          </a:extLst>
        </xdr:cNvPr>
        <xdr:cNvSpPr/>
      </xdr:nvSpPr>
      <xdr:spPr>
        <a:xfrm>
          <a:off x="2857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34290</xdr:rowOff>
    </xdr:from>
    <xdr:to>
      <xdr:col>19</xdr:col>
      <xdr:colOff>177800</xdr:colOff>
      <xdr:row>40</xdr:row>
      <xdr:rowOff>91440</xdr:rowOff>
    </xdr:to>
    <xdr:cxnSp macro="">
      <xdr:nvCxnSpPr>
        <xdr:cNvPr id="78" name="直線コネクタ 77">
          <a:extLst>
            <a:ext uri="{FF2B5EF4-FFF2-40B4-BE49-F238E27FC236}">
              <a16:creationId xmlns:a16="http://schemas.microsoft.com/office/drawing/2014/main" id="{F9AFC790-8F48-4CF9-B73B-359AB6B85D74}"/>
            </a:ext>
          </a:extLst>
        </xdr:cNvPr>
        <xdr:cNvCxnSpPr/>
      </xdr:nvCxnSpPr>
      <xdr:spPr>
        <a:xfrm>
          <a:off x="2908300" y="68922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126365</xdr:rowOff>
    </xdr:from>
    <xdr:to>
      <xdr:col>10</xdr:col>
      <xdr:colOff>165100</xdr:colOff>
      <xdr:row>41</xdr:row>
      <xdr:rowOff>56515</xdr:rowOff>
    </xdr:to>
    <xdr:sp macro="" textlink="">
      <xdr:nvSpPr>
        <xdr:cNvPr id="79" name="楕円 78">
          <a:extLst>
            <a:ext uri="{FF2B5EF4-FFF2-40B4-BE49-F238E27FC236}">
              <a16:creationId xmlns:a16="http://schemas.microsoft.com/office/drawing/2014/main" id="{CDB74EB8-6A1C-440E-A2AA-2B6A03E1E875}"/>
            </a:ext>
          </a:extLst>
        </xdr:cNvPr>
        <xdr:cNvSpPr/>
      </xdr:nvSpPr>
      <xdr:spPr>
        <a:xfrm>
          <a:off x="1968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34290</xdr:rowOff>
    </xdr:from>
    <xdr:to>
      <xdr:col>15</xdr:col>
      <xdr:colOff>50800</xdr:colOff>
      <xdr:row>41</xdr:row>
      <xdr:rowOff>5715</xdr:rowOff>
    </xdr:to>
    <xdr:cxnSp macro="">
      <xdr:nvCxnSpPr>
        <xdr:cNvPr id="80" name="直線コネクタ 79">
          <a:extLst>
            <a:ext uri="{FF2B5EF4-FFF2-40B4-BE49-F238E27FC236}">
              <a16:creationId xmlns:a16="http://schemas.microsoft.com/office/drawing/2014/main" id="{F595DFC9-B6D5-4C5C-AF3E-66C33A8FA692}"/>
            </a:ext>
          </a:extLst>
        </xdr:cNvPr>
        <xdr:cNvCxnSpPr/>
      </xdr:nvCxnSpPr>
      <xdr:spPr>
        <a:xfrm flipV="1">
          <a:off x="2019300" y="689229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107315</xdr:rowOff>
    </xdr:from>
    <xdr:to>
      <xdr:col>6</xdr:col>
      <xdr:colOff>38100</xdr:colOff>
      <xdr:row>41</xdr:row>
      <xdr:rowOff>37465</xdr:rowOff>
    </xdr:to>
    <xdr:sp macro="" textlink="">
      <xdr:nvSpPr>
        <xdr:cNvPr id="81" name="楕円 80">
          <a:extLst>
            <a:ext uri="{FF2B5EF4-FFF2-40B4-BE49-F238E27FC236}">
              <a16:creationId xmlns:a16="http://schemas.microsoft.com/office/drawing/2014/main" id="{6F840B64-4820-4131-8F71-1DF083BCE3DD}"/>
            </a:ext>
          </a:extLst>
        </xdr:cNvPr>
        <xdr:cNvSpPr/>
      </xdr:nvSpPr>
      <xdr:spPr>
        <a:xfrm>
          <a:off x="1079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158115</xdr:rowOff>
    </xdr:from>
    <xdr:to>
      <xdr:col>10</xdr:col>
      <xdr:colOff>114300</xdr:colOff>
      <xdr:row>41</xdr:row>
      <xdr:rowOff>5715</xdr:rowOff>
    </xdr:to>
    <xdr:cxnSp macro="">
      <xdr:nvCxnSpPr>
        <xdr:cNvPr id="82" name="直線コネクタ 81">
          <a:extLst>
            <a:ext uri="{FF2B5EF4-FFF2-40B4-BE49-F238E27FC236}">
              <a16:creationId xmlns:a16="http://schemas.microsoft.com/office/drawing/2014/main" id="{81B98EC0-5541-49F0-A2E0-FCA8436CD0A2}"/>
            </a:ext>
          </a:extLst>
        </xdr:cNvPr>
        <xdr:cNvCxnSpPr/>
      </xdr:nvCxnSpPr>
      <xdr:spPr>
        <a:xfrm>
          <a:off x="1130300" y="70161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BF276B63-2037-4323-89D6-2E6DFD14E322}"/>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E67C008C-5F8F-419D-BAE5-60630376503B}"/>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0FC8AB37-D057-4854-B999-4EA9D0F88048}"/>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99712</xdr:rowOff>
    </xdr:from>
    <xdr:ext cx="405111" cy="259045"/>
    <xdr:sp macro="" textlink="">
      <xdr:nvSpPr>
        <xdr:cNvPr id="86" name="n_4aveValue【道路】&#10;有形固定資産減価償却率">
          <a:extLst>
            <a:ext uri="{FF2B5EF4-FFF2-40B4-BE49-F238E27FC236}">
              <a16:creationId xmlns:a16="http://schemas.microsoft.com/office/drawing/2014/main" id="{8C672041-EDFB-4C56-9FA2-784E67AEBF92}"/>
            </a:ext>
          </a:extLst>
        </xdr:cNvPr>
        <xdr:cNvSpPr txBox="1"/>
      </xdr:nvSpPr>
      <xdr:spPr>
        <a:xfrm>
          <a:off x="927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133367</xdr:rowOff>
    </xdr:from>
    <xdr:ext cx="405111" cy="259045"/>
    <xdr:sp macro="" textlink="">
      <xdr:nvSpPr>
        <xdr:cNvPr id="87" name="n_1mainValue【道路】&#10;有形固定資産減価償却率">
          <a:extLst>
            <a:ext uri="{FF2B5EF4-FFF2-40B4-BE49-F238E27FC236}">
              <a16:creationId xmlns:a16="http://schemas.microsoft.com/office/drawing/2014/main" id="{11EF9018-1D78-4A3A-9882-2F9004770DE8}"/>
            </a:ext>
          </a:extLst>
        </xdr:cNvPr>
        <xdr:cNvSpPr txBox="1"/>
      </xdr:nvSpPr>
      <xdr:spPr>
        <a:xfrm>
          <a:off x="358204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76217</xdr:rowOff>
    </xdr:from>
    <xdr:ext cx="405111" cy="259045"/>
    <xdr:sp macro="" textlink="">
      <xdr:nvSpPr>
        <xdr:cNvPr id="88" name="n_2mainValue【道路】&#10;有形固定資産減価償却率">
          <a:extLst>
            <a:ext uri="{FF2B5EF4-FFF2-40B4-BE49-F238E27FC236}">
              <a16:creationId xmlns:a16="http://schemas.microsoft.com/office/drawing/2014/main" id="{334C1661-8560-4F3F-B805-9D35E593D2F9}"/>
            </a:ext>
          </a:extLst>
        </xdr:cNvPr>
        <xdr:cNvSpPr txBox="1"/>
      </xdr:nvSpPr>
      <xdr:spPr>
        <a:xfrm>
          <a:off x="2705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47642</xdr:rowOff>
    </xdr:from>
    <xdr:ext cx="405111" cy="259045"/>
    <xdr:sp macro="" textlink="">
      <xdr:nvSpPr>
        <xdr:cNvPr id="89" name="n_3mainValue【道路】&#10;有形固定資産減価償却率">
          <a:extLst>
            <a:ext uri="{FF2B5EF4-FFF2-40B4-BE49-F238E27FC236}">
              <a16:creationId xmlns:a16="http://schemas.microsoft.com/office/drawing/2014/main" id="{D7EA777F-E53C-475D-8485-11A55DE62A13}"/>
            </a:ext>
          </a:extLst>
        </xdr:cNvPr>
        <xdr:cNvSpPr txBox="1"/>
      </xdr:nvSpPr>
      <xdr:spPr>
        <a:xfrm>
          <a:off x="18167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28592</xdr:rowOff>
    </xdr:from>
    <xdr:ext cx="405111" cy="259045"/>
    <xdr:sp macro="" textlink="">
      <xdr:nvSpPr>
        <xdr:cNvPr id="90" name="n_4mainValue【道路】&#10;有形固定資産減価償却率">
          <a:extLst>
            <a:ext uri="{FF2B5EF4-FFF2-40B4-BE49-F238E27FC236}">
              <a16:creationId xmlns:a16="http://schemas.microsoft.com/office/drawing/2014/main" id="{9BBAB8DF-7D56-4640-BD1C-810E4B58DA68}"/>
            </a:ext>
          </a:extLst>
        </xdr:cNvPr>
        <xdr:cNvSpPr txBox="1"/>
      </xdr:nvSpPr>
      <xdr:spPr>
        <a:xfrm>
          <a:off x="9277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1FE0489-4AF4-4229-9159-CB04FC246B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849345C-E4A1-49E7-80A7-B3ECA7DDC71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49F4481-499F-4DD7-9748-17F2C63785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65B401D-8762-4CC0-A983-7AC81D6BD7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DCA2756-65E9-4FA3-A7EB-983D42C7BE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88018DD-731E-4A7B-8F20-944AE1418D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2B3C375-EA0E-493A-8556-7089B02B272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B359E70-A77D-4129-915A-48A26FB7D5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F7E3F5F-D82B-44D1-B9CE-EFAB77A6012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097D532-BEC6-4FDD-8279-78689A113F1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715CA1CB-00C4-45FA-AE83-062876896BA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E6C4D149-E127-4796-AB6D-06D734456A9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C8E6A8B-CBBD-4DFC-9188-DBF8B06E1DE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E4B63A13-2D7C-41EA-90BB-37DB06F6AFF8}"/>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113D948-BF81-45D9-8CD4-A169E8E130B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72D114D4-BEE1-4325-88BD-1CC90FB0F4A4}"/>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FDDDFC2-6B3F-4245-9A99-AEC8B195F3A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DFFEA714-581C-48AF-9595-782EA826617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A3B1D62-49CE-4C10-88FC-7F5E18E6EDE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39755ECF-0B23-498E-A789-640682FAF62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80789DE-4096-499E-A7B3-9C37CE17DAF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E42F0468-788B-48A0-94C0-F24095752D59}"/>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CE03675B-1626-4C51-8DFC-8BAB13C29A8F}"/>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48AF1FCD-CE61-4EA9-AFA8-DE5DE82612E3}"/>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454C6915-616E-4360-8D4C-02F7C6D245D4}"/>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67A09A9C-8870-4F03-9B4E-4EAF8C5747BE}"/>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9AB81FE4-BDED-478D-8081-0F87578B40C4}"/>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8FA3100A-4CC1-4F7F-920C-E6130FCA8C11}"/>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793AEDEE-1D46-4866-A77B-3A55BAD1171B}"/>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833AE5CB-F34B-491D-9B3A-0ADC787CA1A5}"/>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21" name="フローチャート: 判断 120">
          <a:extLst>
            <a:ext uri="{FF2B5EF4-FFF2-40B4-BE49-F238E27FC236}">
              <a16:creationId xmlns:a16="http://schemas.microsoft.com/office/drawing/2014/main" id="{3C8E00F4-11D7-4A94-9F42-DA6C1B88F3CD}"/>
            </a:ext>
          </a:extLst>
        </xdr:cNvPr>
        <xdr:cNvSpPr/>
      </xdr:nvSpPr>
      <xdr:spPr>
        <a:xfrm>
          <a:off x="7810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22" name="フローチャート: 判断 121">
          <a:extLst>
            <a:ext uri="{FF2B5EF4-FFF2-40B4-BE49-F238E27FC236}">
              <a16:creationId xmlns:a16="http://schemas.microsoft.com/office/drawing/2014/main" id="{514A1A39-E65A-4E85-AF89-622C09DC9712}"/>
            </a:ext>
          </a:extLst>
        </xdr:cNvPr>
        <xdr:cNvSpPr/>
      </xdr:nvSpPr>
      <xdr:spPr>
        <a:xfrm>
          <a:off x="6921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1C9485A-C153-48B7-A934-80546D3300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CC19962-0716-4EFC-B54C-CCD0A58120F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A9F15AD-57FD-40BF-B58A-4A59FE7FC84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AFB66BC-7EF1-4E1A-8239-8EA9BF256F7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DF3FDE5-9928-4D6A-80A3-5B46E20E7A6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96072</xdr:rowOff>
    </xdr:from>
    <xdr:to>
      <xdr:col>55</xdr:col>
      <xdr:colOff>50800</xdr:colOff>
      <xdr:row>41</xdr:row>
      <xdr:rowOff>26222</xdr:rowOff>
    </xdr:to>
    <xdr:sp macro="" textlink="">
      <xdr:nvSpPr>
        <xdr:cNvPr id="128" name="楕円 127">
          <a:extLst>
            <a:ext uri="{FF2B5EF4-FFF2-40B4-BE49-F238E27FC236}">
              <a16:creationId xmlns:a16="http://schemas.microsoft.com/office/drawing/2014/main" id="{1E6C2D3F-3ED4-47FC-ADAC-71DB5A819F19}"/>
            </a:ext>
          </a:extLst>
        </xdr:cNvPr>
        <xdr:cNvSpPr/>
      </xdr:nvSpPr>
      <xdr:spPr>
        <a:xfrm>
          <a:off x="10426700" y="695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74499</xdr:rowOff>
    </xdr:from>
    <xdr:ext cx="534377" cy="259045"/>
    <xdr:sp macro="" textlink="">
      <xdr:nvSpPr>
        <xdr:cNvPr id="129" name="【道路】&#10;一人当たり延長該当値テキスト">
          <a:extLst>
            <a:ext uri="{FF2B5EF4-FFF2-40B4-BE49-F238E27FC236}">
              <a16:creationId xmlns:a16="http://schemas.microsoft.com/office/drawing/2014/main" id="{7CAC4E55-3F07-4E05-BF81-014A7CBC5546}"/>
            </a:ext>
          </a:extLst>
        </xdr:cNvPr>
        <xdr:cNvSpPr txBox="1"/>
      </xdr:nvSpPr>
      <xdr:spPr>
        <a:xfrm>
          <a:off x="10515600" y="693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97825</xdr:rowOff>
    </xdr:from>
    <xdr:to>
      <xdr:col>50</xdr:col>
      <xdr:colOff>165100</xdr:colOff>
      <xdr:row>41</xdr:row>
      <xdr:rowOff>27975</xdr:rowOff>
    </xdr:to>
    <xdr:sp macro="" textlink="">
      <xdr:nvSpPr>
        <xdr:cNvPr id="130" name="楕円 129">
          <a:extLst>
            <a:ext uri="{FF2B5EF4-FFF2-40B4-BE49-F238E27FC236}">
              <a16:creationId xmlns:a16="http://schemas.microsoft.com/office/drawing/2014/main" id="{B5BDE596-EC65-4614-98FC-B0C86E780DCB}"/>
            </a:ext>
          </a:extLst>
        </xdr:cNvPr>
        <xdr:cNvSpPr/>
      </xdr:nvSpPr>
      <xdr:spPr>
        <a:xfrm>
          <a:off x="9588500" y="69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146872</xdr:rowOff>
    </xdr:from>
    <xdr:to>
      <xdr:col>55</xdr:col>
      <xdr:colOff>0</xdr:colOff>
      <xdr:row>40</xdr:row>
      <xdr:rowOff>148625</xdr:rowOff>
    </xdr:to>
    <xdr:cxnSp macro="">
      <xdr:nvCxnSpPr>
        <xdr:cNvPr id="131" name="直線コネクタ 130">
          <a:extLst>
            <a:ext uri="{FF2B5EF4-FFF2-40B4-BE49-F238E27FC236}">
              <a16:creationId xmlns:a16="http://schemas.microsoft.com/office/drawing/2014/main" id="{1B7874F0-1A3E-4124-9AE7-EA998E85AE9E}"/>
            </a:ext>
          </a:extLst>
        </xdr:cNvPr>
        <xdr:cNvCxnSpPr/>
      </xdr:nvCxnSpPr>
      <xdr:spPr>
        <a:xfrm flipV="1">
          <a:off x="9639300" y="7004872"/>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103991</xdr:rowOff>
    </xdr:from>
    <xdr:to>
      <xdr:col>46</xdr:col>
      <xdr:colOff>38100</xdr:colOff>
      <xdr:row>41</xdr:row>
      <xdr:rowOff>34141</xdr:rowOff>
    </xdr:to>
    <xdr:sp macro="" textlink="">
      <xdr:nvSpPr>
        <xdr:cNvPr id="132" name="楕円 131">
          <a:extLst>
            <a:ext uri="{FF2B5EF4-FFF2-40B4-BE49-F238E27FC236}">
              <a16:creationId xmlns:a16="http://schemas.microsoft.com/office/drawing/2014/main" id="{F943A79F-AD8E-40A2-BCEB-2633257B3AE2}"/>
            </a:ext>
          </a:extLst>
        </xdr:cNvPr>
        <xdr:cNvSpPr/>
      </xdr:nvSpPr>
      <xdr:spPr>
        <a:xfrm>
          <a:off x="8699500" y="69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148625</xdr:rowOff>
    </xdr:from>
    <xdr:to>
      <xdr:col>50</xdr:col>
      <xdr:colOff>114300</xdr:colOff>
      <xdr:row>40</xdr:row>
      <xdr:rowOff>154791</xdr:rowOff>
    </xdr:to>
    <xdr:cxnSp macro="">
      <xdr:nvCxnSpPr>
        <xdr:cNvPr id="133" name="直線コネクタ 132">
          <a:extLst>
            <a:ext uri="{FF2B5EF4-FFF2-40B4-BE49-F238E27FC236}">
              <a16:creationId xmlns:a16="http://schemas.microsoft.com/office/drawing/2014/main" id="{6286DE84-672C-4E66-ABAD-5281886FA3B5}"/>
            </a:ext>
          </a:extLst>
        </xdr:cNvPr>
        <xdr:cNvCxnSpPr/>
      </xdr:nvCxnSpPr>
      <xdr:spPr>
        <a:xfrm flipV="1">
          <a:off x="8750300" y="7006625"/>
          <a:ext cx="889000" cy="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107886</xdr:rowOff>
    </xdr:from>
    <xdr:to>
      <xdr:col>41</xdr:col>
      <xdr:colOff>101600</xdr:colOff>
      <xdr:row>41</xdr:row>
      <xdr:rowOff>38036</xdr:rowOff>
    </xdr:to>
    <xdr:sp macro="" textlink="">
      <xdr:nvSpPr>
        <xdr:cNvPr id="134" name="楕円 133">
          <a:extLst>
            <a:ext uri="{FF2B5EF4-FFF2-40B4-BE49-F238E27FC236}">
              <a16:creationId xmlns:a16="http://schemas.microsoft.com/office/drawing/2014/main" id="{A4B06DA0-390D-4272-ACF0-6F42E62F7355}"/>
            </a:ext>
          </a:extLst>
        </xdr:cNvPr>
        <xdr:cNvSpPr/>
      </xdr:nvSpPr>
      <xdr:spPr>
        <a:xfrm>
          <a:off x="7810500" y="69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154791</xdr:rowOff>
    </xdr:from>
    <xdr:to>
      <xdr:col>45</xdr:col>
      <xdr:colOff>177800</xdr:colOff>
      <xdr:row>40</xdr:row>
      <xdr:rowOff>158686</xdr:rowOff>
    </xdr:to>
    <xdr:cxnSp macro="">
      <xdr:nvCxnSpPr>
        <xdr:cNvPr id="135" name="直線コネクタ 134">
          <a:extLst>
            <a:ext uri="{FF2B5EF4-FFF2-40B4-BE49-F238E27FC236}">
              <a16:creationId xmlns:a16="http://schemas.microsoft.com/office/drawing/2014/main" id="{F288454C-BEB5-47C2-BFB8-A4690CCD0A1A}"/>
            </a:ext>
          </a:extLst>
        </xdr:cNvPr>
        <xdr:cNvCxnSpPr/>
      </xdr:nvCxnSpPr>
      <xdr:spPr>
        <a:xfrm flipV="1">
          <a:off x="7861300" y="7012791"/>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113249</xdr:rowOff>
    </xdr:from>
    <xdr:to>
      <xdr:col>36</xdr:col>
      <xdr:colOff>165100</xdr:colOff>
      <xdr:row>41</xdr:row>
      <xdr:rowOff>43399</xdr:rowOff>
    </xdr:to>
    <xdr:sp macro="" textlink="">
      <xdr:nvSpPr>
        <xdr:cNvPr id="136" name="楕円 135">
          <a:extLst>
            <a:ext uri="{FF2B5EF4-FFF2-40B4-BE49-F238E27FC236}">
              <a16:creationId xmlns:a16="http://schemas.microsoft.com/office/drawing/2014/main" id="{A89C8A97-5D54-4CFE-BAD5-3C6003E8CB90}"/>
            </a:ext>
          </a:extLst>
        </xdr:cNvPr>
        <xdr:cNvSpPr/>
      </xdr:nvSpPr>
      <xdr:spPr>
        <a:xfrm>
          <a:off x="6921500" y="697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158686</xdr:rowOff>
    </xdr:from>
    <xdr:to>
      <xdr:col>41</xdr:col>
      <xdr:colOff>50800</xdr:colOff>
      <xdr:row>40</xdr:row>
      <xdr:rowOff>164049</xdr:rowOff>
    </xdr:to>
    <xdr:cxnSp macro="">
      <xdr:nvCxnSpPr>
        <xdr:cNvPr id="137" name="直線コネクタ 136">
          <a:extLst>
            <a:ext uri="{FF2B5EF4-FFF2-40B4-BE49-F238E27FC236}">
              <a16:creationId xmlns:a16="http://schemas.microsoft.com/office/drawing/2014/main" id="{86A4B4E2-C582-45E4-A504-456BBC94B79D}"/>
            </a:ext>
          </a:extLst>
        </xdr:cNvPr>
        <xdr:cNvCxnSpPr/>
      </xdr:nvCxnSpPr>
      <xdr:spPr>
        <a:xfrm flipV="1">
          <a:off x="6972300" y="7016686"/>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39AD6AFB-E8F4-4C51-A3FA-7E060F91CB08}"/>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E8BBE86E-5E2F-459E-8E6F-D5D756A1A441}"/>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50717</xdr:rowOff>
    </xdr:from>
    <xdr:ext cx="534377" cy="259045"/>
    <xdr:sp macro="" textlink="">
      <xdr:nvSpPr>
        <xdr:cNvPr id="140" name="n_3aveValue【道路】&#10;一人当たり延長">
          <a:extLst>
            <a:ext uri="{FF2B5EF4-FFF2-40B4-BE49-F238E27FC236}">
              <a16:creationId xmlns:a16="http://schemas.microsoft.com/office/drawing/2014/main" id="{CFE87EDB-A752-4D8B-B641-C6B26BD1765B}"/>
            </a:ext>
          </a:extLst>
        </xdr:cNvPr>
        <xdr:cNvSpPr txBox="1"/>
      </xdr:nvSpPr>
      <xdr:spPr>
        <a:xfrm>
          <a:off x="7594111" y="708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52425</xdr:rowOff>
    </xdr:from>
    <xdr:ext cx="534377" cy="259045"/>
    <xdr:sp macro="" textlink="">
      <xdr:nvSpPr>
        <xdr:cNvPr id="141" name="n_4aveValue【道路】&#10;一人当たり延長">
          <a:extLst>
            <a:ext uri="{FF2B5EF4-FFF2-40B4-BE49-F238E27FC236}">
              <a16:creationId xmlns:a16="http://schemas.microsoft.com/office/drawing/2014/main" id="{DEAAD2F5-BD9F-4D6D-BDD0-64CB5A232336}"/>
            </a:ext>
          </a:extLst>
        </xdr:cNvPr>
        <xdr:cNvSpPr txBox="1"/>
      </xdr:nvSpPr>
      <xdr:spPr>
        <a:xfrm>
          <a:off x="6705111" y="70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44502</xdr:rowOff>
    </xdr:from>
    <xdr:ext cx="534377" cy="259045"/>
    <xdr:sp macro="" textlink="">
      <xdr:nvSpPr>
        <xdr:cNvPr id="142" name="n_1mainValue【道路】&#10;一人当たり延長">
          <a:extLst>
            <a:ext uri="{FF2B5EF4-FFF2-40B4-BE49-F238E27FC236}">
              <a16:creationId xmlns:a16="http://schemas.microsoft.com/office/drawing/2014/main" id="{6D7F6AA2-4C43-467D-9F10-237617EB91B8}"/>
            </a:ext>
          </a:extLst>
        </xdr:cNvPr>
        <xdr:cNvSpPr txBox="1"/>
      </xdr:nvSpPr>
      <xdr:spPr>
        <a:xfrm>
          <a:off x="9359411" y="673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50668</xdr:rowOff>
    </xdr:from>
    <xdr:ext cx="534377" cy="259045"/>
    <xdr:sp macro="" textlink="">
      <xdr:nvSpPr>
        <xdr:cNvPr id="143" name="n_2mainValue【道路】&#10;一人当たり延長">
          <a:extLst>
            <a:ext uri="{FF2B5EF4-FFF2-40B4-BE49-F238E27FC236}">
              <a16:creationId xmlns:a16="http://schemas.microsoft.com/office/drawing/2014/main" id="{23F2D2FE-E795-435E-A0A5-5B95A465BE60}"/>
            </a:ext>
          </a:extLst>
        </xdr:cNvPr>
        <xdr:cNvSpPr txBox="1"/>
      </xdr:nvSpPr>
      <xdr:spPr>
        <a:xfrm>
          <a:off x="8483111" y="673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54563</xdr:rowOff>
    </xdr:from>
    <xdr:ext cx="534377" cy="259045"/>
    <xdr:sp macro="" textlink="">
      <xdr:nvSpPr>
        <xdr:cNvPr id="144" name="n_3mainValue【道路】&#10;一人当たり延長">
          <a:extLst>
            <a:ext uri="{FF2B5EF4-FFF2-40B4-BE49-F238E27FC236}">
              <a16:creationId xmlns:a16="http://schemas.microsoft.com/office/drawing/2014/main" id="{4A29C6D3-2645-43FD-89CC-E649962E36F7}"/>
            </a:ext>
          </a:extLst>
        </xdr:cNvPr>
        <xdr:cNvSpPr txBox="1"/>
      </xdr:nvSpPr>
      <xdr:spPr>
        <a:xfrm>
          <a:off x="7594111" y="674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59926</xdr:rowOff>
    </xdr:from>
    <xdr:ext cx="534377" cy="259045"/>
    <xdr:sp macro="" textlink="">
      <xdr:nvSpPr>
        <xdr:cNvPr id="145" name="n_4mainValue【道路】&#10;一人当たり延長">
          <a:extLst>
            <a:ext uri="{FF2B5EF4-FFF2-40B4-BE49-F238E27FC236}">
              <a16:creationId xmlns:a16="http://schemas.microsoft.com/office/drawing/2014/main" id="{F776ECC9-E641-4A09-80D5-02DCB6C4704A}"/>
            </a:ext>
          </a:extLst>
        </xdr:cNvPr>
        <xdr:cNvSpPr txBox="1"/>
      </xdr:nvSpPr>
      <xdr:spPr>
        <a:xfrm>
          <a:off x="6705111" y="674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EAA0AE2-3D3D-48F2-877C-37B3305E534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2FBC1AC-DEF8-49FE-9973-11D176F800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5AFA06D-35AE-426C-906F-DA27349558F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5A85084-37B9-4ACA-9A80-FEBC79CA572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8FD811A-030A-4F07-87EF-C11AC2C423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3C06C75-A2FB-419A-B4CB-E909E34A572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E9DECF7-F194-46A4-8CC9-6BBC0C0103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DE2435C-2D76-4A7B-BD39-C3314F37034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1ABC243-C74E-422C-9ADF-5E9915C7FAB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B616A15-E1FE-417C-9754-C47A81A1D7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332D97B-2E37-4CCB-AAC1-7A0A274E43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9F0FFF2-3076-4CB2-87A3-B54FC212B5F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1A7ED1B-3913-48EF-9292-7F17D78B2DF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12CE7987-E820-4BF4-9DDA-B3ADEE999AE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878F1D2F-D0FB-45F0-AD23-8A3DA130B80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8A66B3B3-2FB9-4B76-BB43-3ADFFAE5AFB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2C7A08DA-E48E-4268-A420-B9B7C63B8F2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189FEC3-7057-44FB-84C0-30B9F6D29D2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45A596EB-3541-463D-9004-80AAE3093DD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193ABB3E-5B0C-457B-809A-882AFBA8FF7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E0B84859-AFFF-4C4A-9A4A-989A7F01BEA7}"/>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EC952D3-574C-4B64-AE65-64E6EE1DE2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D3289220-F444-40DF-84C6-43BBDBF7C76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57E09AA7-D32A-4759-B67A-044F40E996A5}"/>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8DDED73E-ECDA-42F9-9EA7-AAF7D21FEB91}"/>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C8D947AD-C2EE-4430-838A-2DDACF7D0DB7}"/>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378898F2-35D0-4AEB-8A7F-2DE130BDF784}"/>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16DB5F77-A435-479A-B962-54244965D5B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B5680EA0-D916-4153-85C0-68B790BEEACE}"/>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8BFF811F-C0FE-424B-9ADD-9C4F4C18E5C4}"/>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7BC7751C-566E-4F6D-BB91-CC79541DF899}"/>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21FF0CB9-D8D4-4A42-9533-A07C00DD15ED}"/>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78" name="フローチャート: 判断 177">
          <a:extLst>
            <a:ext uri="{FF2B5EF4-FFF2-40B4-BE49-F238E27FC236}">
              <a16:creationId xmlns:a16="http://schemas.microsoft.com/office/drawing/2014/main" id="{8AE3A695-9DFB-484E-8E83-16A53F9BC789}"/>
            </a:ext>
          </a:extLst>
        </xdr:cNvPr>
        <xdr:cNvSpPr/>
      </xdr:nvSpPr>
      <xdr:spPr>
        <a:xfrm>
          <a:off x="1968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15240</xdr:rowOff>
    </xdr:from>
    <xdr:to>
      <xdr:col>6</xdr:col>
      <xdr:colOff>38100</xdr:colOff>
      <xdr:row>60</xdr:row>
      <xdr:rowOff>116840</xdr:rowOff>
    </xdr:to>
    <xdr:sp macro="" textlink="">
      <xdr:nvSpPr>
        <xdr:cNvPr id="179" name="フローチャート: 判断 178">
          <a:extLst>
            <a:ext uri="{FF2B5EF4-FFF2-40B4-BE49-F238E27FC236}">
              <a16:creationId xmlns:a16="http://schemas.microsoft.com/office/drawing/2014/main" id="{D9117950-A03A-4E81-AAD5-7B4D3C69AC87}"/>
            </a:ext>
          </a:extLst>
        </xdr:cNvPr>
        <xdr:cNvSpPr/>
      </xdr:nvSpPr>
      <xdr:spPr>
        <a:xfrm>
          <a:off x="1079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164702B-B801-48D6-B869-EACB1953F5E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3E1E7F0-43F3-4235-94FD-26F95180A49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BDFD640-BDBB-472D-9480-CABD98B516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DAB7EC4-BC3D-4594-928F-C3623A11259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129D7C2-FF18-4242-BDC8-0BACF615E0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107950</xdr:rowOff>
    </xdr:from>
    <xdr:to>
      <xdr:col>24</xdr:col>
      <xdr:colOff>114300</xdr:colOff>
      <xdr:row>60</xdr:row>
      <xdr:rowOff>38100</xdr:rowOff>
    </xdr:to>
    <xdr:sp macro="" textlink="">
      <xdr:nvSpPr>
        <xdr:cNvPr id="185" name="楕円 184">
          <a:extLst>
            <a:ext uri="{FF2B5EF4-FFF2-40B4-BE49-F238E27FC236}">
              <a16:creationId xmlns:a16="http://schemas.microsoft.com/office/drawing/2014/main" id="{C493469A-0B3D-4F37-BDF8-477D58452BE6}"/>
            </a:ext>
          </a:extLst>
        </xdr:cNvPr>
        <xdr:cNvSpPr/>
      </xdr:nvSpPr>
      <xdr:spPr>
        <a:xfrm>
          <a:off x="45847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130827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3B679C5E-A8DB-40E4-B818-EB6D315CD87E}"/>
            </a:ext>
          </a:extLst>
        </xdr:cNvPr>
        <xdr:cNvSpPr txBox="1"/>
      </xdr:nvSpPr>
      <xdr:spPr>
        <a:xfrm>
          <a:off x="4673600"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88900</xdr:rowOff>
    </xdr:from>
    <xdr:to>
      <xdr:col>20</xdr:col>
      <xdr:colOff>38100</xdr:colOff>
      <xdr:row>60</xdr:row>
      <xdr:rowOff>19050</xdr:rowOff>
    </xdr:to>
    <xdr:sp macro="" textlink="">
      <xdr:nvSpPr>
        <xdr:cNvPr id="187" name="楕円 186">
          <a:extLst>
            <a:ext uri="{FF2B5EF4-FFF2-40B4-BE49-F238E27FC236}">
              <a16:creationId xmlns:a16="http://schemas.microsoft.com/office/drawing/2014/main" id="{F1C58D0D-C612-4E5A-AE45-13A96C845AA8}"/>
            </a:ext>
          </a:extLst>
        </xdr:cNvPr>
        <xdr:cNvSpPr/>
      </xdr:nvSpPr>
      <xdr:spPr>
        <a:xfrm>
          <a:off x="3746500" y="102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139700</xdr:rowOff>
    </xdr:from>
    <xdr:to>
      <xdr:col>24</xdr:col>
      <xdr:colOff>63500</xdr:colOff>
      <xdr:row>59</xdr:row>
      <xdr:rowOff>158750</xdr:rowOff>
    </xdr:to>
    <xdr:cxnSp macro="">
      <xdr:nvCxnSpPr>
        <xdr:cNvPr id="188" name="直線コネクタ 187">
          <a:extLst>
            <a:ext uri="{FF2B5EF4-FFF2-40B4-BE49-F238E27FC236}">
              <a16:creationId xmlns:a16="http://schemas.microsoft.com/office/drawing/2014/main" id="{CD2D2B7D-0DA8-40F8-952B-795DFFB1D10D}"/>
            </a:ext>
          </a:extLst>
        </xdr:cNvPr>
        <xdr:cNvCxnSpPr/>
      </xdr:nvCxnSpPr>
      <xdr:spPr>
        <a:xfrm>
          <a:off x="3797300" y="10255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69850</xdr:rowOff>
    </xdr:from>
    <xdr:to>
      <xdr:col>15</xdr:col>
      <xdr:colOff>101600</xdr:colOff>
      <xdr:row>60</xdr:row>
      <xdr:rowOff>0</xdr:rowOff>
    </xdr:to>
    <xdr:sp macro="" textlink="">
      <xdr:nvSpPr>
        <xdr:cNvPr id="189" name="楕円 188">
          <a:extLst>
            <a:ext uri="{FF2B5EF4-FFF2-40B4-BE49-F238E27FC236}">
              <a16:creationId xmlns:a16="http://schemas.microsoft.com/office/drawing/2014/main" id="{896485E5-0312-4124-85BB-94D834AD5584}"/>
            </a:ext>
          </a:extLst>
        </xdr:cNvPr>
        <xdr:cNvSpPr/>
      </xdr:nvSpPr>
      <xdr:spPr>
        <a:xfrm>
          <a:off x="2857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120650</xdr:rowOff>
    </xdr:from>
    <xdr:to>
      <xdr:col>19</xdr:col>
      <xdr:colOff>177800</xdr:colOff>
      <xdr:row>59</xdr:row>
      <xdr:rowOff>139700</xdr:rowOff>
    </xdr:to>
    <xdr:cxnSp macro="">
      <xdr:nvCxnSpPr>
        <xdr:cNvPr id="190" name="直線コネクタ 189">
          <a:extLst>
            <a:ext uri="{FF2B5EF4-FFF2-40B4-BE49-F238E27FC236}">
              <a16:creationId xmlns:a16="http://schemas.microsoft.com/office/drawing/2014/main" id="{DF5407E2-DEB6-4573-9295-9FA6BA45BC9F}"/>
            </a:ext>
          </a:extLst>
        </xdr:cNvPr>
        <xdr:cNvCxnSpPr/>
      </xdr:nvCxnSpPr>
      <xdr:spPr>
        <a:xfrm>
          <a:off x="2908300" y="10236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53340</xdr:rowOff>
    </xdr:from>
    <xdr:to>
      <xdr:col>10</xdr:col>
      <xdr:colOff>165100</xdr:colOff>
      <xdr:row>59</xdr:row>
      <xdr:rowOff>154940</xdr:rowOff>
    </xdr:to>
    <xdr:sp macro="" textlink="">
      <xdr:nvSpPr>
        <xdr:cNvPr id="191" name="楕円 190">
          <a:extLst>
            <a:ext uri="{FF2B5EF4-FFF2-40B4-BE49-F238E27FC236}">
              <a16:creationId xmlns:a16="http://schemas.microsoft.com/office/drawing/2014/main" id="{65CA121F-6E7A-4389-99A6-51FBA53086D0}"/>
            </a:ext>
          </a:extLst>
        </xdr:cNvPr>
        <xdr:cNvSpPr/>
      </xdr:nvSpPr>
      <xdr:spPr>
        <a:xfrm>
          <a:off x="19685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104140</xdr:rowOff>
    </xdr:from>
    <xdr:to>
      <xdr:col>15</xdr:col>
      <xdr:colOff>50800</xdr:colOff>
      <xdr:row>59</xdr:row>
      <xdr:rowOff>120650</xdr:rowOff>
    </xdr:to>
    <xdr:cxnSp macro="">
      <xdr:nvCxnSpPr>
        <xdr:cNvPr id="192" name="直線コネクタ 191">
          <a:extLst>
            <a:ext uri="{FF2B5EF4-FFF2-40B4-BE49-F238E27FC236}">
              <a16:creationId xmlns:a16="http://schemas.microsoft.com/office/drawing/2014/main" id="{6C73851A-4229-42A9-9407-6084C2DC73C7}"/>
            </a:ext>
          </a:extLst>
        </xdr:cNvPr>
        <xdr:cNvCxnSpPr/>
      </xdr:nvCxnSpPr>
      <xdr:spPr>
        <a:xfrm>
          <a:off x="2019300" y="102196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33020</xdr:rowOff>
    </xdr:from>
    <xdr:to>
      <xdr:col>6</xdr:col>
      <xdr:colOff>38100</xdr:colOff>
      <xdr:row>59</xdr:row>
      <xdr:rowOff>134620</xdr:rowOff>
    </xdr:to>
    <xdr:sp macro="" textlink="">
      <xdr:nvSpPr>
        <xdr:cNvPr id="193" name="楕円 192">
          <a:extLst>
            <a:ext uri="{FF2B5EF4-FFF2-40B4-BE49-F238E27FC236}">
              <a16:creationId xmlns:a16="http://schemas.microsoft.com/office/drawing/2014/main" id="{60387F9A-3E3C-4DA7-89E1-24E60D528F01}"/>
            </a:ext>
          </a:extLst>
        </xdr:cNvPr>
        <xdr:cNvSpPr/>
      </xdr:nvSpPr>
      <xdr:spPr>
        <a:xfrm>
          <a:off x="1079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83820</xdr:rowOff>
    </xdr:from>
    <xdr:to>
      <xdr:col>10</xdr:col>
      <xdr:colOff>114300</xdr:colOff>
      <xdr:row>59</xdr:row>
      <xdr:rowOff>104140</xdr:rowOff>
    </xdr:to>
    <xdr:cxnSp macro="">
      <xdr:nvCxnSpPr>
        <xdr:cNvPr id="194" name="直線コネクタ 193">
          <a:extLst>
            <a:ext uri="{FF2B5EF4-FFF2-40B4-BE49-F238E27FC236}">
              <a16:creationId xmlns:a16="http://schemas.microsoft.com/office/drawing/2014/main" id="{0A49AA16-37C3-4C05-8D7A-2DA496A12195}"/>
            </a:ext>
          </a:extLst>
        </xdr:cNvPr>
        <xdr:cNvCxnSpPr/>
      </xdr:nvCxnSpPr>
      <xdr:spPr>
        <a:xfrm>
          <a:off x="1130300" y="1019937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8DE667FD-3FDD-40E3-AC48-AF1A3BAE45C8}"/>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ED9E08D0-C1A7-4B65-90BA-715FB2924CD0}"/>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121937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B3A07EA8-FCF4-4270-A85E-BD16832DD396}"/>
            </a:ext>
          </a:extLst>
        </xdr:cNvPr>
        <xdr:cNvSpPr txBox="1"/>
      </xdr:nvSpPr>
      <xdr:spPr>
        <a:xfrm>
          <a:off x="1816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107967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88A3905C-5305-413F-8FE6-CEBDF0101831}"/>
            </a:ext>
          </a:extLst>
        </xdr:cNvPr>
        <xdr:cNvSpPr txBox="1"/>
      </xdr:nvSpPr>
      <xdr:spPr>
        <a:xfrm>
          <a:off x="927744"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35577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C1493876-BB0B-4AE4-A701-C64B06584C5B}"/>
            </a:ext>
          </a:extLst>
        </xdr:cNvPr>
        <xdr:cNvSpPr txBox="1"/>
      </xdr:nvSpPr>
      <xdr:spPr>
        <a:xfrm>
          <a:off x="3582044" y="997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16527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1A8AD060-4616-4254-BC75-FE51CCB40296}"/>
            </a:ext>
          </a:extLst>
        </xdr:cNvPr>
        <xdr:cNvSpPr txBox="1"/>
      </xdr:nvSpPr>
      <xdr:spPr>
        <a:xfrm>
          <a:off x="2705744" y="996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DD8C25D0-A8EF-4677-80AE-A70BE150A50E}"/>
            </a:ext>
          </a:extLst>
        </xdr:cNvPr>
        <xdr:cNvSpPr txBox="1"/>
      </xdr:nvSpPr>
      <xdr:spPr>
        <a:xfrm>
          <a:off x="18167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151147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8AA9E55A-78CB-4B9C-9ECA-06FDE70ED75D}"/>
            </a:ext>
          </a:extLst>
        </xdr:cNvPr>
        <xdr:cNvSpPr txBox="1"/>
      </xdr:nvSpPr>
      <xdr:spPr>
        <a:xfrm>
          <a:off x="927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B7CB00C6-1BB0-45B5-B1FA-CEA3DEB080D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B8DE386E-590B-4B04-A40B-9A02012C6D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49FD33E3-25FC-4D25-913D-6E448D212F7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37A74ED1-83F7-4E63-BFCB-EB8FCD9F60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E0CA5955-B2C6-4DF3-AD92-D3C767A39AE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EE452C87-BE80-4D50-A87E-03C1C10DD86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676A8FC4-5532-4277-96D3-E39200A45D2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7FD5D68D-A2A6-4DF3-B42C-7284DFBA64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31AE79A9-B436-412E-9809-6F02CD3D043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3F2AFB13-2DDD-401F-80C6-B7A62DF1B3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6EC67896-FE85-4922-AB4A-D6745C67117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F6D001FF-DB87-4F2E-BDA6-A2E4622381A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C18FC701-7EC9-4032-8128-194633C11AF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C389448E-BAFF-43D4-9AD4-5969DD5C32E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D6A62C3-CE52-48AE-B59E-B9B5AFA5D53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4573A070-401F-480C-9152-B94F3C4017E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6F438F24-9AD5-4C35-B084-01A9749E49B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E503C570-8A8C-4DCD-9A88-7332A43B8A8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BD21247F-69B3-4990-A640-E54225ADAE0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CF681802-D236-49D0-B3EB-6B8A1F39A4E1}"/>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741334F-DC58-4706-83E9-706884FCF0F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BE942C9F-292C-4438-AD3A-F1F06ACB99A2}"/>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E926DC8D-EA15-4F78-99E7-72547E48B0F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2D35AC02-C546-4CBB-BEFD-D32971B6A14A}"/>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800678FC-71FD-4F77-BE8B-A8E168EDD8CA}"/>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5B17186E-2CF4-49B1-AC1D-2E929EAA7F77}"/>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ABFD3479-8460-47E8-A5D2-2EDC857D31ED}"/>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39E6BFDD-FFA2-4E97-8DC5-20A893CEECDF}"/>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377DFCCB-86C7-4ADD-AF9B-8F80B49ED190}"/>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3A1EB9FB-036B-4E4F-A422-AB9801826A9E}"/>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639ABE78-FCC7-40A9-9379-065837B281C3}"/>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CB566721-50D1-4D9A-820D-F30EA7A7A481}"/>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52132</xdr:rowOff>
    </xdr:from>
    <xdr:to>
      <xdr:col>41</xdr:col>
      <xdr:colOff>101600</xdr:colOff>
      <xdr:row>63</xdr:row>
      <xdr:rowOff>153732</xdr:rowOff>
    </xdr:to>
    <xdr:sp macro="" textlink="">
      <xdr:nvSpPr>
        <xdr:cNvPr id="235" name="フローチャート: 判断 234">
          <a:extLst>
            <a:ext uri="{FF2B5EF4-FFF2-40B4-BE49-F238E27FC236}">
              <a16:creationId xmlns:a16="http://schemas.microsoft.com/office/drawing/2014/main" id="{4875E5F8-7ECB-4B34-AA8E-C67AD7C142B3}"/>
            </a:ext>
          </a:extLst>
        </xdr:cNvPr>
        <xdr:cNvSpPr/>
      </xdr:nvSpPr>
      <xdr:spPr>
        <a:xfrm>
          <a:off x="7810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47210</xdr:rowOff>
    </xdr:from>
    <xdr:to>
      <xdr:col>36</xdr:col>
      <xdr:colOff>165100</xdr:colOff>
      <xdr:row>63</xdr:row>
      <xdr:rowOff>148810</xdr:rowOff>
    </xdr:to>
    <xdr:sp macro="" textlink="">
      <xdr:nvSpPr>
        <xdr:cNvPr id="236" name="フローチャート: 判断 235">
          <a:extLst>
            <a:ext uri="{FF2B5EF4-FFF2-40B4-BE49-F238E27FC236}">
              <a16:creationId xmlns:a16="http://schemas.microsoft.com/office/drawing/2014/main" id="{9D0A9AD9-7DF0-4A86-854E-515B6BD09AE0}"/>
            </a:ext>
          </a:extLst>
        </xdr:cNvPr>
        <xdr:cNvSpPr/>
      </xdr:nvSpPr>
      <xdr:spPr>
        <a:xfrm>
          <a:off x="6921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1EA68F5-723F-438A-9D15-8DC19509C3F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1237759-1161-4117-8A72-36E01C7555A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2A87411-D266-42F2-A6FD-5B52F23AF1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C64BA3A-D8D8-4880-840B-387796F057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9DCAC8B-06D7-4D3E-A433-88394558997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60140</xdr:rowOff>
    </xdr:from>
    <xdr:to>
      <xdr:col>55</xdr:col>
      <xdr:colOff>50800</xdr:colOff>
      <xdr:row>62</xdr:row>
      <xdr:rowOff>161740</xdr:rowOff>
    </xdr:to>
    <xdr:sp macro="" textlink="">
      <xdr:nvSpPr>
        <xdr:cNvPr id="242" name="楕円 241">
          <a:extLst>
            <a:ext uri="{FF2B5EF4-FFF2-40B4-BE49-F238E27FC236}">
              <a16:creationId xmlns:a16="http://schemas.microsoft.com/office/drawing/2014/main" id="{057D869D-4A4C-4139-98A8-56F3D12A7BE1}"/>
            </a:ext>
          </a:extLst>
        </xdr:cNvPr>
        <xdr:cNvSpPr/>
      </xdr:nvSpPr>
      <xdr:spPr>
        <a:xfrm>
          <a:off x="10426700" y="106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83017</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EFDF41E0-3D2F-4010-9101-A266DC094061}"/>
            </a:ext>
          </a:extLst>
        </xdr:cNvPr>
        <xdr:cNvSpPr txBox="1"/>
      </xdr:nvSpPr>
      <xdr:spPr>
        <a:xfrm>
          <a:off x="10515600" y="105414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63562</xdr:rowOff>
    </xdr:from>
    <xdr:to>
      <xdr:col>50</xdr:col>
      <xdr:colOff>165100</xdr:colOff>
      <xdr:row>62</xdr:row>
      <xdr:rowOff>165162</xdr:rowOff>
    </xdr:to>
    <xdr:sp macro="" textlink="">
      <xdr:nvSpPr>
        <xdr:cNvPr id="244" name="楕円 243">
          <a:extLst>
            <a:ext uri="{FF2B5EF4-FFF2-40B4-BE49-F238E27FC236}">
              <a16:creationId xmlns:a16="http://schemas.microsoft.com/office/drawing/2014/main" id="{916FA70A-C8CE-40B7-8EBA-BBB7F8665C29}"/>
            </a:ext>
          </a:extLst>
        </xdr:cNvPr>
        <xdr:cNvSpPr/>
      </xdr:nvSpPr>
      <xdr:spPr>
        <a:xfrm>
          <a:off x="9588500" y="1069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110940</xdr:rowOff>
    </xdr:from>
    <xdr:to>
      <xdr:col>55</xdr:col>
      <xdr:colOff>0</xdr:colOff>
      <xdr:row>62</xdr:row>
      <xdr:rowOff>114362</xdr:rowOff>
    </xdr:to>
    <xdr:cxnSp macro="">
      <xdr:nvCxnSpPr>
        <xdr:cNvPr id="245" name="直線コネクタ 244">
          <a:extLst>
            <a:ext uri="{FF2B5EF4-FFF2-40B4-BE49-F238E27FC236}">
              <a16:creationId xmlns:a16="http://schemas.microsoft.com/office/drawing/2014/main" id="{9DCFD2D9-56D2-4132-8B4F-E3AEC80476A8}"/>
            </a:ext>
          </a:extLst>
        </xdr:cNvPr>
        <xdr:cNvCxnSpPr/>
      </xdr:nvCxnSpPr>
      <xdr:spPr>
        <a:xfrm flipV="1">
          <a:off x="9639300" y="10740840"/>
          <a:ext cx="8382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76394</xdr:rowOff>
    </xdr:from>
    <xdr:to>
      <xdr:col>46</xdr:col>
      <xdr:colOff>38100</xdr:colOff>
      <xdr:row>63</xdr:row>
      <xdr:rowOff>6544</xdr:rowOff>
    </xdr:to>
    <xdr:sp macro="" textlink="">
      <xdr:nvSpPr>
        <xdr:cNvPr id="246" name="楕円 245">
          <a:extLst>
            <a:ext uri="{FF2B5EF4-FFF2-40B4-BE49-F238E27FC236}">
              <a16:creationId xmlns:a16="http://schemas.microsoft.com/office/drawing/2014/main" id="{0AFEBF6C-899F-48B2-9BDB-BE65BE2BE0D7}"/>
            </a:ext>
          </a:extLst>
        </xdr:cNvPr>
        <xdr:cNvSpPr/>
      </xdr:nvSpPr>
      <xdr:spPr>
        <a:xfrm>
          <a:off x="8699500" y="1070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114362</xdr:rowOff>
    </xdr:from>
    <xdr:to>
      <xdr:col>50</xdr:col>
      <xdr:colOff>114300</xdr:colOff>
      <xdr:row>62</xdr:row>
      <xdr:rowOff>127194</xdr:rowOff>
    </xdr:to>
    <xdr:cxnSp macro="">
      <xdr:nvCxnSpPr>
        <xdr:cNvPr id="247" name="直線コネクタ 246">
          <a:extLst>
            <a:ext uri="{FF2B5EF4-FFF2-40B4-BE49-F238E27FC236}">
              <a16:creationId xmlns:a16="http://schemas.microsoft.com/office/drawing/2014/main" id="{424369B0-5DAF-40E3-AE23-6219B2F8230A}"/>
            </a:ext>
          </a:extLst>
        </xdr:cNvPr>
        <xdr:cNvCxnSpPr/>
      </xdr:nvCxnSpPr>
      <xdr:spPr>
        <a:xfrm flipV="1">
          <a:off x="8750300" y="10744262"/>
          <a:ext cx="889000" cy="1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85441</xdr:rowOff>
    </xdr:from>
    <xdr:to>
      <xdr:col>41</xdr:col>
      <xdr:colOff>101600</xdr:colOff>
      <xdr:row>63</xdr:row>
      <xdr:rowOff>15591</xdr:rowOff>
    </xdr:to>
    <xdr:sp macro="" textlink="">
      <xdr:nvSpPr>
        <xdr:cNvPr id="248" name="楕円 247">
          <a:extLst>
            <a:ext uri="{FF2B5EF4-FFF2-40B4-BE49-F238E27FC236}">
              <a16:creationId xmlns:a16="http://schemas.microsoft.com/office/drawing/2014/main" id="{9C4883C3-E852-4024-BD35-1E78EA5B02D9}"/>
            </a:ext>
          </a:extLst>
        </xdr:cNvPr>
        <xdr:cNvSpPr/>
      </xdr:nvSpPr>
      <xdr:spPr>
        <a:xfrm>
          <a:off x="7810500" y="107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127194</xdr:rowOff>
    </xdr:from>
    <xdr:to>
      <xdr:col>45</xdr:col>
      <xdr:colOff>177800</xdr:colOff>
      <xdr:row>62</xdr:row>
      <xdr:rowOff>136241</xdr:rowOff>
    </xdr:to>
    <xdr:cxnSp macro="">
      <xdr:nvCxnSpPr>
        <xdr:cNvPr id="249" name="直線コネクタ 248">
          <a:extLst>
            <a:ext uri="{FF2B5EF4-FFF2-40B4-BE49-F238E27FC236}">
              <a16:creationId xmlns:a16="http://schemas.microsoft.com/office/drawing/2014/main" id="{78C0A491-FA71-4E85-873C-A40AC57A2FB5}"/>
            </a:ext>
          </a:extLst>
        </xdr:cNvPr>
        <xdr:cNvCxnSpPr/>
      </xdr:nvCxnSpPr>
      <xdr:spPr>
        <a:xfrm flipV="1">
          <a:off x="7861300" y="10757094"/>
          <a:ext cx="8890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95776</xdr:rowOff>
    </xdr:from>
    <xdr:to>
      <xdr:col>36</xdr:col>
      <xdr:colOff>165100</xdr:colOff>
      <xdr:row>63</xdr:row>
      <xdr:rowOff>25926</xdr:rowOff>
    </xdr:to>
    <xdr:sp macro="" textlink="">
      <xdr:nvSpPr>
        <xdr:cNvPr id="250" name="楕円 249">
          <a:extLst>
            <a:ext uri="{FF2B5EF4-FFF2-40B4-BE49-F238E27FC236}">
              <a16:creationId xmlns:a16="http://schemas.microsoft.com/office/drawing/2014/main" id="{B628202B-6D27-48A3-9BE1-96C4FEB35368}"/>
            </a:ext>
          </a:extLst>
        </xdr:cNvPr>
        <xdr:cNvSpPr/>
      </xdr:nvSpPr>
      <xdr:spPr>
        <a:xfrm>
          <a:off x="6921500" y="107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136241</xdr:rowOff>
    </xdr:from>
    <xdr:to>
      <xdr:col>41</xdr:col>
      <xdr:colOff>50800</xdr:colOff>
      <xdr:row>62</xdr:row>
      <xdr:rowOff>146576</xdr:rowOff>
    </xdr:to>
    <xdr:cxnSp macro="">
      <xdr:nvCxnSpPr>
        <xdr:cNvPr id="251" name="直線コネクタ 250">
          <a:extLst>
            <a:ext uri="{FF2B5EF4-FFF2-40B4-BE49-F238E27FC236}">
              <a16:creationId xmlns:a16="http://schemas.microsoft.com/office/drawing/2014/main" id="{7DF0E46F-A95C-4D08-8172-9223C7C8B22A}"/>
            </a:ext>
          </a:extLst>
        </xdr:cNvPr>
        <xdr:cNvCxnSpPr/>
      </xdr:nvCxnSpPr>
      <xdr:spPr>
        <a:xfrm flipV="1">
          <a:off x="6972300" y="10766141"/>
          <a:ext cx="889000" cy="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0333BD06-8DFD-4AF2-B284-4FE9A205F32D}"/>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CDD3462F-4887-403D-948C-E68EE935D777}"/>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144859</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D628ACC3-748E-41BB-B5CF-41B24CE3C085}"/>
            </a:ext>
          </a:extLst>
        </xdr:cNvPr>
        <xdr:cNvSpPr txBox="1"/>
      </xdr:nvSpPr>
      <xdr:spPr>
        <a:xfrm>
          <a:off x="7516205" y="10946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139937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7AC32D77-5EF5-40F2-B04A-3E38B5382FBC}"/>
            </a:ext>
          </a:extLst>
        </xdr:cNvPr>
        <xdr:cNvSpPr txBox="1"/>
      </xdr:nvSpPr>
      <xdr:spPr>
        <a:xfrm>
          <a:off x="6627205" y="109412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10239</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6CF264C9-6F99-4FBF-9184-39FD792AC512}"/>
            </a:ext>
          </a:extLst>
        </xdr:cNvPr>
        <xdr:cNvSpPr txBox="1"/>
      </xdr:nvSpPr>
      <xdr:spPr>
        <a:xfrm>
          <a:off x="9281505" y="104686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23071</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0701F964-5052-481E-9DD2-CDE960EFED99}"/>
            </a:ext>
          </a:extLst>
        </xdr:cNvPr>
        <xdr:cNvSpPr txBox="1"/>
      </xdr:nvSpPr>
      <xdr:spPr>
        <a:xfrm>
          <a:off x="8405205" y="10481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32118</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206CA00E-CEC8-4CF6-BF9B-B6E37F6ACCDE}"/>
            </a:ext>
          </a:extLst>
        </xdr:cNvPr>
        <xdr:cNvSpPr txBox="1"/>
      </xdr:nvSpPr>
      <xdr:spPr>
        <a:xfrm>
          <a:off x="7516205" y="10490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42453</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0CC8D691-B939-46F5-B7F8-CC8ACC99B0D4}"/>
            </a:ext>
          </a:extLst>
        </xdr:cNvPr>
        <xdr:cNvSpPr txBox="1"/>
      </xdr:nvSpPr>
      <xdr:spPr>
        <a:xfrm>
          <a:off x="6627205" y="10500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98A5023-15FB-4DC4-ACCF-82E512893E7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4FE1DC73-76E2-4B66-BCA9-7BA91CC9876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99B461-62BF-4948-8001-51291106014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729686E5-7927-461A-BAA3-66056FDF18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41C3A3A9-6263-46D6-B781-7FC2B8760A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6CF1813-9F9D-490D-B71C-FB514B358C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28B1F567-822A-4101-9CA2-938EE84C85A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103285BE-0777-4988-9EF2-A6BC2637D72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BB03D7B9-3F32-4640-97C4-21090182D2E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DB6C158D-5E40-42BF-B05C-536D702675A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A24DF39-731C-4265-BB8E-604524FFC4D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9F17ACB6-BDDD-4418-B8BE-37A171241F4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6D8D5C0E-8B5E-4D7A-A890-4AF715C18E3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3CCF292-200F-46F2-AAEC-1213D8E4E5D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79D4AD39-ACE4-4096-A663-E47A514B3B8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EF199610-A551-419E-8196-706A4D30D12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55D1B680-4A4E-4929-AC28-923E443A007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1248AD82-A3E0-4586-BD85-61367519B75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8687FE98-695C-4985-A3CE-D71F9E053FF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CD29697F-DD98-4BA4-B1BF-1D7BA08445D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0A1CB1AD-97DD-4A34-94F4-3122B8E6A635}"/>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40857E1-D1C3-46B5-A9F9-C677EAD53FE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38E1EB3B-22F7-4608-B425-49992E39D8D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2FF30375-1DEF-402E-910B-FC93DFF84BBE}"/>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9CB71556-FB3A-4956-91B7-93395F449715}"/>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E5E02D03-20AA-4AEE-B5FE-0B7E4D2C6A5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14C55815-1949-401F-9530-EBCE71EDAEAA}"/>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E3D1EB85-12E5-484A-A5B5-358F0556D7B7}"/>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50DD1C06-1439-498E-8098-9FADBCDF98F2}"/>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8788B33A-B031-4A1D-8CA1-6DC81BB45F74}"/>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CDBA04AF-849D-44B9-8BE7-13DD85ED2A2B}"/>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89133EFF-58ED-47EE-A7AB-0B542D268482}"/>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20320</xdr:rowOff>
    </xdr:from>
    <xdr:to>
      <xdr:col>10</xdr:col>
      <xdr:colOff>165100</xdr:colOff>
      <xdr:row>82</xdr:row>
      <xdr:rowOff>121920</xdr:rowOff>
    </xdr:to>
    <xdr:sp macro="" textlink="">
      <xdr:nvSpPr>
        <xdr:cNvPr id="292" name="フローチャート: 判断 291">
          <a:extLst>
            <a:ext uri="{FF2B5EF4-FFF2-40B4-BE49-F238E27FC236}">
              <a16:creationId xmlns:a16="http://schemas.microsoft.com/office/drawing/2014/main" id="{05A798B7-4B31-4B1D-9074-56B2BB0ED674}"/>
            </a:ext>
          </a:extLst>
        </xdr:cNvPr>
        <xdr:cNvSpPr/>
      </xdr:nvSpPr>
      <xdr:spPr>
        <a:xfrm>
          <a:off x="1968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3" name="フローチャート: 判断 292">
          <a:extLst>
            <a:ext uri="{FF2B5EF4-FFF2-40B4-BE49-F238E27FC236}">
              <a16:creationId xmlns:a16="http://schemas.microsoft.com/office/drawing/2014/main" id="{B196ECE4-E48E-4954-AA00-20C8F09CBEBA}"/>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189964D-D30A-485D-BE9C-981888BD8BE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03038BA-484E-4B04-9027-4EBE939424D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9BF0F13-660C-4E5A-9D6F-040C4C68623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C5FFD0C-8CE2-44B6-B629-8D275A85A8A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5F4AF25-BBFA-4E65-9B3B-72ED0816C67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92711</xdr:rowOff>
    </xdr:from>
    <xdr:to>
      <xdr:col>24</xdr:col>
      <xdr:colOff>114300</xdr:colOff>
      <xdr:row>81</xdr:row>
      <xdr:rowOff>22861</xdr:rowOff>
    </xdr:to>
    <xdr:sp macro="" textlink="">
      <xdr:nvSpPr>
        <xdr:cNvPr id="299" name="楕円 298">
          <a:extLst>
            <a:ext uri="{FF2B5EF4-FFF2-40B4-BE49-F238E27FC236}">
              <a16:creationId xmlns:a16="http://schemas.microsoft.com/office/drawing/2014/main" id="{8AEEC37D-96D3-4379-94C1-817D7CE4CE9C}"/>
            </a:ext>
          </a:extLst>
        </xdr:cNvPr>
        <xdr:cNvSpPr/>
      </xdr:nvSpPr>
      <xdr:spPr>
        <a:xfrm>
          <a:off x="4584700" y="138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115588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4BF77749-202E-41F9-A8E3-73994C1A163D}"/>
            </a:ext>
          </a:extLst>
        </xdr:cNvPr>
        <xdr:cNvSpPr txBox="1"/>
      </xdr:nvSpPr>
      <xdr:spPr>
        <a:xfrm>
          <a:off x="4673600" y="1366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59689</xdr:rowOff>
    </xdr:from>
    <xdr:to>
      <xdr:col>20</xdr:col>
      <xdr:colOff>38100</xdr:colOff>
      <xdr:row>80</xdr:row>
      <xdr:rowOff>161289</xdr:rowOff>
    </xdr:to>
    <xdr:sp macro="" textlink="">
      <xdr:nvSpPr>
        <xdr:cNvPr id="301" name="楕円 300">
          <a:extLst>
            <a:ext uri="{FF2B5EF4-FFF2-40B4-BE49-F238E27FC236}">
              <a16:creationId xmlns:a16="http://schemas.microsoft.com/office/drawing/2014/main" id="{B9880CFB-788C-4D16-A750-E43756162F48}"/>
            </a:ext>
          </a:extLst>
        </xdr:cNvPr>
        <xdr:cNvSpPr/>
      </xdr:nvSpPr>
      <xdr:spPr>
        <a:xfrm>
          <a:off x="3746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110489</xdr:rowOff>
    </xdr:from>
    <xdr:to>
      <xdr:col>24</xdr:col>
      <xdr:colOff>63500</xdr:colOff>
      <xdr:row>80</xdr:row>
      <xdr:rowOff>143511</xdr:rowOff>
    </xdr:to>
    <xdr:cxnSp macro="">
      <xdr:nvCxnSpPr>
        <xdr:cNvPr id="302" name="直線コネクタ 301">
          <a:extLst>
            <a:ext uri="{FF2B5EF4-FFF2-40B4-BE49-F238E27FC236}">
              <a16:creationId xmlns:a16="http://schemas.microsoft.com/office/drawing/2014/main" id="{BBC9230D-E672-4417-89B7-B8B5C084C91A}"/>
            </a:ext>
          </a:extLst>
        </xdr:cNvPr>
        <xdr:cNvCxnSpPr/>
      </xdr:nvCxnSpPr>
      <xdr:spPr>
        <a:xfrm>
          <a:off x="3797300" y="13826489"/>
          <a:ext cx="8382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69850</xdr:rowOff>
    </xdr:from>
    <xdr:to>
      <xdr:col>15</xdr:col>
      <xdr:colOff>101600</xdr:colOff>
      <xdr:row>81</xdr:row>
      <xdr:rowOff>0</xdr:rowOff>
    </xdr:to>
    <xdr:sp macro="" textlink="">
      <xdr:nvSpPr>
        <xdr:cNvPr id="303" name="楕円 302">
          <a:extLst>
            <a:ext uri="{FF2B5EF4-FFF2-40B4-BE49-F238E27FC236}">
              <a16:creationId xmlns:a16="http://schemas.microsoft.com/office/drawing/2014/main" id="{E18E6247-A7E7-4F5D-A7B7-0021993A963F}"/>
            </a:ext>
          </a:extLst>
        </xdr:cNvPr>
        <xdr:cNvSpPr/>
      </xdr:nvSpPr>
      <xdr:spPr>
        <a:xfrm>
          <a:off x="2857500" y="1378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110489</xdr:rowOff>
    </xdr:from>
    <xdr:to>
      <xdr:col>19</xdr:col>
      <xdr:colOff>177800</xdr:colOff>
      <xdr:row>80</xdr:row>
      <xdr:rowOff>120650</xdr:rowOff>
    </xdr:to>
    <xdr:cxnSp macro="">
      <xdr:nvCxnSpPr>
        <xdr:cNvPr id="304" name="直線コネクタ 303">
          <a:extLst>
            <a:ext uri="{FF2B5EF4-FFF2-40B4-BE49-F238E27FC236}">
              <a16:creationId xmlns:a16="http://schemas.microsoft.com/office/drawing/2014/main" id="{F6E65CDD-D32A-4653-8E90-95D79EC9C4EA}"/>
            </a:ext>
          </a:extLst>
        </xdr:cNvPr>
        <xdr:cNvCxnSpPr/>
      </xdr:nvCxnSpPr>
      <xdr:spPr>
        <a:xfrm flipV="1">
          <a:off x="2908300" y="1382648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85089</xdr:rowOff>
    </xdr:from>
    <xdr:to>
      <xdr:col>10</xdr:col>
      <xdr:colOff>165100</xdr:colOff>
      <xdr:row>81</xdr:row>
      <xdr:rowOff>15239</xdr:rowOff>
    </xdr:to>
    <xdr:sp macro="" textlink="">
      <xdr:nvSpPr>
        <xdr:cNvPr id="305" name="楕円 304">
          <a:extLst>
            <a:ext uri="{FF2B5EF4-FFF2-40B4-BE49-F238E27FC236}">
              <a16:creationId xmlns:a16="http://schemas.microsoft.com/office/drawing/2014/main" id="{DC267A50-BB6A-4967-998D-EC539092040D}"/>
            </a:ext>
          </a:extLst>
        </xdr:cNvPr>
        <xdr:cNvSpPr/>
      </xdr:nvSpPr>
      <xdr:spPr>
        <a:xfrm>
          <a:off x="1968500" y="1380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120650</xdr:rowOff>
    </xdr:from>
    <xdr:to>
      <xdr:col>15</xdr:col>
      <xdr:colOff>50800</xdr:colOff>
      <xdr:row>80</xdr:row>
      <xdr:rowOff>135889</xdr:rowOff>
    </xdr:to>
    <xdr:cxnSp macro="">
      <xdr:nvCxnSpPr>
        <xdr:cNvPr id="306" name="直線コネクタ 305">
          <a:extLst>
            <a:ext uri="{FF2B5EF4-FFF2-40B4-BE49-F238E27FC236}">
              <a16:creationId xmlns:a16="http://schemas.microsoft.com/office/drawing/2014/main" id="{B2B5E92C-A254-4B78-B9F0-C07F3B9977FB}"/>
            </a:ext>
          </a:extLst>
        </xdr:cNvPr>
        <xdr:cNvCxnSpPr/>
      </xdr:nvCxnSpPr>
      <xdr:spPr>
        <a:xfrm flipV="1">
          <a:off x="2019300" y="138366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49530</xdr:rowOff>
    </xdr:from>
    <xdr:to>
      <xdr:col>6</xdr:col>
      <xdr:colOff>38100</xdr:colOff>
      <xdr:row>80</xdr:row>
      <xdr:rowOff>151130</xdr:rowOff>
    </xdr:to>
    <xdr:sp macro="" textlink="">
      <xdr:nvSpPr>
        <xdr:cNvPr id="307" name="楕円 306">
          <a:extLst>
            <a:ext uri="{FF2B5EF4-FFF2-40B4-BE49-F238E27FC236}">
              <a16:creationId xmlns:a16="http://schemas.microsoft.com/office/drawing/2014/main" id="{30A520BA-57C1-494E-89F9-A53251A5EC66}"/>
            </a:ext>
          </a:extLst>
        </xdr:cNvPr>
        <xdr:cNvSpPr/>
      </xdr:nvSpPr>
      <xdr:spPr>
        <a:xfrm>
          <a:off x="10795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100330</xdr:rowOff>
    </xdr:from>
    <xdr:to>
      <xdr:col>10</xdr:col>
      <xdr:colOff>114300</xdr:colOff>
      <xdr:row>80</xdr:row>
      <xdr:rowOff>135889</xdr:rowOff>
    </xdr:to>
    <xdr:cxnSp macro="">
      <xdr:nvCxnSpPr>
        <xdr:cNvPr id="308" name="直線コネクタ 307">
          <a:extLst>
            <a:ext uri="{FF2B5EF4-FFF2-40B4-BE49-F238E27FC236}">
              <a16:creationId xmlns:a16="http://schemas.microsoft.com/office/drawing/2014/main" id="{F5746EA5-F2B0-4C30-A022-BA4BB38ED8C0}"/>
            </a:ext>
          </a:extLst>
        </xdr:cNvPr>
        <xdr:cNvCxnSpPr/>
      </xdr:nvCxnSpPr>
      <xdr:spPr>
        <a:xfrm>
          <a:off x="1130300" y="13816330"/>
          <a:ext cx="889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E0DF09EC-51BB-472C-8145-A24A4577ABE6}"/>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1C5AA369-C076-48C3-B9BD-697477E2AFAF}"/>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113047</xdr:rowOff>
    </xdr:from>
    <xdr:ext cx="405111" cy="259045"/>
    <xdr:sp macro="" textlink="">
      <xdr:nvSpPr>
        <xdr:cNvPr id="311" name="n_3aveValue【公営住宅】&#10;有形固定資産減価償却率">
          <a:extLst>
            <a:ext uri="{FF2B5EF4-FFF2-40B4-BE49-F238E27FC236}">
              <a16:creationId xmlns:a16="http://schemas.microsoft.com/office/drawing/2014/main" id="{638D813C-AF69-4495-9247-C02491E19EBE}"/>
            </a:ext>
          </a:extLst>
        </xdr:cNvPr>
        <xdr:cNvSpPr txBox="1"/>
      </xdr:nvSpPr>
      <xdr:spPr>
        <a:xfrm>
          <a:off x="1816744" y="1417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2" name="n_4aveValue【公営住宅】&#10;有形固定資産減価償却率">
          <a:extLst>
            <a:ext uri="{FF2B5EF4-FFF2-40B4-BE49-F238E27FC236}">
              <a16:creationId xmlns:a16="http://schemas.microsoft.com/office/drawing/2014/main" id="{F8FA15DA-538D-44C4-98BC-9E554CC70B51}"/>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6366</xdr:rowOff>
    </xdr:from>
    <xdr:ext cx="405111" cy="259045"/>
    <xdr:sp macro="" textlink="">
      <xdr:nvSpPr>
        <xdr:cNvPr id="313" name="n_1mainValue【公営住宅】&#10;有形固定資産減価償却率">
          <a:extLst>
            <a:ext uri="{FF2B5EF4-FFF2-40B4-BE49-F238E27FC236}">
              <a16:creationId xmlns:a16="http://schemas.microsoft.com/office/drawing/2014/main" id="{D279BEE9-ED37-4448-9F7F-8CF597C63F12}"/>
            </a:ext>
          </a:extLst>
        </xdr:cNvPr>
        <xdr:cNvSpPr txBox="1"/>
      </xdr:nvSpPr>
      <xdr:spPr>
        <a:xfrm>
          <a:off x="35820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16527</xdr:rowOff>
    </xdr:from>
    <xdr:ext cx="405111" cy="259045"/>
    <xdr:sp macro="" textlink="">
      <xdr:nvSpPr>
        <xdr:cNvPr id="314" name="n_2mainValue【公営住宅】&#10;有形固定資産減価償却率">
          <a:extLst>
            <a:ext uri="{FF2B5EF4-FFF2-40B4-BE49-F238E27FC236}">
              <a16:creationId xmlns:a16="http://schemas.microsoft.com/office/drawing/2014/main" id="{2C588224-A6C0-4DE4-8891-581D3664B3D3}"/>
            </a:ext>
          </a:extLst>
        </xdr:cNvPr>
        <xdr:cNvSpPr txBox="1"/>
      </xdr:nvSpPr>
      <xdr:spPr>
        <a:xfrm>
          <a:off x="2705744" y="1356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31766</xdr:rowOff>
    </xdr:from>
    <xdr:ext cx="405111" cy="259045"/>
    <xdr:sp macro="" textlink="">
      <xdr:nvSpPr>
        <xdr:cNvPr id="315" name="n_3mainValue【公営住宅】&#10;有形固定資産減価償却率">
          <a:extLst>
            <a:ext uri="{FF2B5EF4-FFF2-40B4-BE49-F238E27FC236}">
              <a16:creationId xmlns:a16="http://schemas.microsoft.com/office/drawing/2014/main" id="{F8F38F23-CE44-404C-800C-D0AA794D8D59}"/>
            </a:ext>
          </a:extLst>
        </xdr:cNvPr>
        <xdr:cNvSpPr txBox="1"/>
      </xdr:nvSpPr>
      <xdr:spPr>
        <a:xfrm>
          <a:off x="1816744" y="1357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167657</xdr:rowOff>
    </xdr:from>
    <xdr:ext cx="405111" cy="259045"/>
    <xdr:sp macro="" textlink="">
      <xdr:nvSpPr>
        <xdr:cNvPr id="316" name="n_4mainValue【公営住宅】&#10;有形固定資産減価償却率">
          <a:extLst>
            <a:ext uri="{FF2B5EF4-FFF2-40B4-BE49-F238E27FC236}">
              <a16:creationId xmlns:a16="http://schemas.microsoft.com/office/drawing/2014/main" id="{9ABDDBF9-1F96-4465-B4B3-FDFDF49D0954}"/>
            </a:ext>
          </a:extLst>
        </xdr:cNvPr>
        <xdr:cNvSpPr txBox="1"/>
      </xdr:nvSpPr>
      <xdr:spPr>
        <a:xfrm>
          <a:off x="927744" y="1354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D29FB185-D5A0-4D12-ACD2-5FE1F9F88D5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C41C2164-B00C-4468-ACB4-DCE40287857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EE6457C-F130-4959-B0E5-45EEB74BF93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AD4B9D6F-B38F-4878-8BA7-A59252183CF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44DDA8C5-F656-43D9-897A-9473AD53585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175C3D90-F104-4390-ABDA-52A3833E78C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C2B02CA9-8B0C-44F4-B446-DC288E97A3E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7481F61B-8913-4C8F-832C-166EE06B6B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B7BA5E5F-8F37-400E-B808-99F90E4E22E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68212E1A-E47E-447F-B408-BC8DBC84A7B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C1910329-DC2B-4B04-A31D-FE8A71D5F64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5179203A-8E4B-4AB9-BE30-A2EACF18871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9FA2E915-84DB-4695-802C-F99796A192F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89FCD835-5FB8-4046-8429-2B5842CE631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92E4051F-56D4-4F83-894E-3B5BA50EA79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62A6D907-0864-41DC-BB83-96FB2CB07B7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265C7E4D-11C3-4905-9863-832EEC76280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9B1955C-89AD-4AF4-9D18-569680169E4B}"/>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3AF196E0-23F8-4B86-BE15-3BC3EF1C77E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47A913FB-9EC7-4C0A-846A-2E30D78A9E5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C860F733-6509-458E-9752-5A87E5DC1B7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48583F27-7395-4154-B563-32C57A4D0D04}"/>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B6DC5932-7E14-478F-9B3F-05C4AC2B6B5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690B6FF3-660A-4ABC-80E4-EE2BBF7B5C27}"/>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93672BAF-7635-4066-8088-BA3077EF01D9}"/>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51B09F34-DF94-4959-8D3D-344AD5FAFF07}"/>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2EF307F3-ADFE-4DC9-A309-F328A8225708}"/>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D9FBC2CA-FBCB-457D-B816-1B526E10C1EF}"/>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AEA977A9-2CBD-4577-9F10-63C185F8659D}"/>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57FC9518-4309-4497-9BE6-1D08D9EBA1B5}"/>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41799</xdr:rowOff>
    </xdr:from>
    <xdr:to>
      <xdr:col>41</xdr:col>
      <xdr:colOff>101600</xdr:colOff>
      <xdr:row>85</xdr:row>
      <xdr:rowOff>143399</xdr:rowOff>
    </xdr:to>
    <xdr:sp macro="" textlink="">
      <xdr:nvSpPr>
        <xdr:cNvPr id="347" name="フローチャート: 判断 346">
          <a:extLst>
            <a:ext uri="{FF2B5EF4-FFF2-40B4-BE49-F238E27FC236}">
              <a16:creationId xmlns:a16="http://schemas.microsoft.com/office/drawing/2014/main" id="{21D80495-2F65-4A8E-972A-A2949906A4E3}"/>
            </a:ext>
          </a:extLst>
        </xdr:cNvPr>
        <xdr:cNvSpPr/>
      </xdr:nvSpPr>
      <xdr:spPr>
        <a:xfrm>
          <a:off x="7810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35717</xdr:rowOff>
    </xdr:from>
    <xdr:to>
      <xdr:col>36</xdr:col>
      <xdr:colOff>165100</xdr:colOff>
      <xdr:row>85</xdr:row>
      <xdr:rowOff>137317</xdr:rowOff>
    </xdr:to>
    <xdr:sp macro="" textlink="">
      <xdr:nvSpPr>
        <xdr:cNvPr id="348" name="フローチャート: 判断 347">
          <a:extLst>
            <a:ext uri="{FF2B5EF4-FFF2-40B4-BE49-F238E27FC236}">
              <a16:creationId xmlns:a16="http://schemas.microsoft.com/office/drawing/2014/main" id="{53380B0B-FD7E-46E7-AA99-AB960AD32365}"/>
            </a:ext>
          </a:extLst>
        </xdr:cNvPr>
        <xdr:cNvSpPr/>
      </xdr:nvSpPr>
      <xdr:spPr>
        <a:xfrm>
          <a:off x="6921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6892E70-6316-497F-9DC8-9ACE08816A2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EC46374-FF8B-4FF1-A8CF-48DE4EEF48A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CB3E895-4C30-4ABF-B80A-DE5D7BB6FCF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44023D6-F3FD-4D11-BE61-F126A4D8F46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38E51E3-FEFB-4EB3-9B70-F13BF8D58E7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69734</xdr:rowOff>
    </xdr:from>
    <xdr:to>
      <xdr:col>55</xdr:col>
      <xdr:colOff>50800</xdr:colOff>
      <xdr:row>85</xdr:row>
      <xdr:rowOff>171334</xdr:rowOff>
    </xdr:to>
    <xdr:sp macro="" textlink="">
      <xdr:nvSpPr>
        <xdr:cNvPr id="354" name="楕円 353">
          <a:extLst>
            <a:ext uri="{FF2B5EF4-FFF2-40B4-BE49-F238E27FC236}">
              <a16:creationId xmlns:a16="http://schemas.microsoft.com/office/drawing/2014/main" id="{E56E9F4C-4AE1-4A06-A836-8C8B78A9FF49}"/>
            </a:ext>
          </a:extLst>
        </xdr:cNvPr>
        <xdr:cNvSpPr/>
      </xdr:nvSpPr>
      <xdr:spPr>
        <a:xfrm>
          <a:off x="10426700" y="146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156111</xdr:rowOff>
    </xdr:from>
    <xdr:ext cx="469744" cy="259045"/>
    <xdr:sp macro="" textlink="">
      <xdr:nvSpPr>
        <xdr:cNvPr id="355" name="【公営住宅】&#10;一人当たり面積該当値テキスト">
          <a:extLst>
            <a:ext uri="{FF2B5EF4-FFF2-40B4-BE49-F238E27FC236}">
              <a16:creationId xmlns:a16="http://schemas.microsoft.com/office/drawing/2014/main" id="{CE9A2BB4-DDB2-4F80-B50A-7D2CD376A644}"/>
            </a:ext>
          </a:extLst>
        </xdr:cNvPr>
        <xdr:cNvSpPr txBox="1"/>
      </xdr:nvSpPr>
      <xdr:spPr>
        <a:xfrm>
          <a:off x="10515600" y="1455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70738</xdr:rowOff>
    </xdr:from>
    <xdr:to>
      <xdr:col>50</xdr:col>
      <xdr:colOff>165100</xdr:colOff>
      <xdr:row>86</xdr:row>
      <xdr:rowOff>888</xdr:rowOff>
    </xdr:to>
    <xdr:sp macro="" textlink="">
      <xdr:nvSpPr>
        <xdr:cNvPr id="356" name="楕円 355">
          <a:extLst>
            <a:ext uri="{FF2B5EF4-FFF2-40B4-BE49-F238E27FC236}">
              <a16:creationId xmlns:a16="http://schemas.microsoft.com/office/drawing/2014/main" id="{5C83B100-9331-432D-BBFC-9C942F2D28C1}"/>
            </a:ext>
          </a:extLst>
        </xdr:cNvPr>
        <xdr:cNvSpPr/>
      </xdr:nvSpPr>
      <xdr:spPr>
        <a:xfrm>
          <a:off x="9588500" y="1464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120534</xdr:rowOff>
    </xdr:from>
    <xdr:to>
      <xdr:col>55</xdr:col>
      <xdr:colOff>0</xdr:colOff>
      <xdr:row>85</xdr:row>
      <xdr:rowOff>121538</xdr:rowOff>
    </xdr:to>
    <xdr:cxnSp macro="">
      <xdr:nvCxnSpPr>
        <xdr:cNvPr id="357" name="直線コネクタ 356">
          <a:extLst>
            <a:ext uri="{FF2B5EF4-FFF2-40B4-BE49-F238E27FC236}">
              <a16:creationId xmlns:a16="http://schemas.microsoft.com/office/drawing/2014/main" id="{429FEAD1-4750-4F26-A224-3073047E4178}"/>
            </a:ext>
          </a:extLst>
        </xdr:cNvPr>
        <xdr:cNvCxnSpPr/>
      </xdr:nvCxnSpPr>
      <xdr:spPr>
        <a:xfrm flipV="1">
          <a:off x="9639300" y="14693784"/>
          <a:ext cx="8382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74214</xdr:rowOff>
    </xdr:from>
    <xdr:to>
      <xdr:col>46</xdr:col>
      <xdr:colOff>38100</xdr:colOff>
      <xdr:row>86</xdr:row>
      <xdr:rowOff>4364</xdr:rowOff>
    </xdr:to>
    <xdr:sp macro="" textlink="">
      <xdr:nvSpPr>
        <xdr:cNvPr id="358" name="楕円 357">
          <a:extLst>
            <a:ext uri="{FF2B5EF4-FFF2-40B4-BE49-F238E27FC236}">
              <a16:creationId xmlns:a16="http://schemas.microsoft.com/office/drawing/2014/main" id="{915FFE65-8DE8-40DF-93DC-ECBA8FCA2B56}"/>
            </a:ext>
          </a:extLst>
        </xdr:cNvPr>
        <xdr:cNvSpPr/>
      </xdr:nvSpPr>
      <xdr:spPr>
        <a:xfrm>
          <a:off x="8699500" y="146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121538</xdr:rowOff>
    </xdr:from>
    <xdr:to>
      <xdr:col>50</xdr:col>
      <xdr:colOff>114300</xdr:colOff>
      <xdr:row>85</xdr:row>
      <xdr:rowOff>125014</xdr:rowOff>
    </xdr:to>
    <xdr:cxnSp macro="">
      <xdr:nvCxnSpPr>
        <xdr:cNvPr id="359" name="直線コネクタ 358">
          <a:extLst>
            <a:ext uri="{FF2B5EF4-FFF2-40B4-BE49-F238E27FC236}">
              <a16:creationId xmlns:a16="http://schemas.microsoft.com/office/drawing/2014/main" id="{22E81C45-97E3-4CDC-88D2-315AE6380633}"/>
            </a:ext>
          </a:extLst>
        </xdr:cNvPr>
        <xdr:cNvCxnSpPr/>
      </xdr:nvCxnSpPr>
      <xdr:spPr>
        <a:xfrm flipV="1">
          <a:off x="8750300" y="14694788"/>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76408</xdr:rowOff>
    </xdr:from>
    <xdr:to>
      <xdr:col>41</xdr:col>
      <xdr:colOff>101600</xdr:colOff>
      <xdr:row>86</xdr:row>
      <xdr:rowOff>6558</xdr:rowOff>
    </xdr:to>
    <xdr:sp macro="" textlink="">
      <xdr:nvSpPr>
        <xdr:cNvPr id="360" name="楕円 359">
          <a:extLst>
            <a:ext uri="{FF2B5EF4-FFF2-40B4-BE49-F238E27FC236}">
              <a16:creationId xmlns:a16="http://schemas.microsoft.com/office/drawing/2014/main" id="{609890AF-3E7B-4249-8908-6082251F6981}"/>
            </a:ext>
          </a:extLst>
        </xdr:cNvPr>
        <xdr:cNvSpPr/>
      </xdr:nvSpPr>
      <xdr:spPr>
        <a:xfrm>
          <a:off x="7810500" y="1464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125014</xdr:rowOff>
    </xdr:from>
    <xdr:to>
      <xdr:col>45</xdr:col>
      <xdr:colOff>177800</xdr:colOff>
      <xdr:row>85</xdr:row>
      <xdr:rowOff>127208</xdr:rowOff>
    </xdr:to>
    <xdr:cxnSp macro="">
      <xdr:nvCxnSpPr>
        <xdr:cNvPr id="361" name="直線コネクタ 360">
          <a:extLst>
            <a:ext uri="{FF2B5EF4-FFF2-40B4-BE49-F238E27FC236}">
              <a16:creationId xmlns:a16="http://schemas.microsoft.com/office/drawing/2014/main" id="{F906735E-52DC-49C0-9558-919E8A8F2704}"/>
            </a:ext>
          </a:extLst>
        </xdr:cNvPr>
        <xdr:cNvCxnSpPr/>
      </xdr:nvCxnSpPr>
      <xdr:spPr>
        <a:xfrm flipV="1">
          <a:off x="7861300" y="14698264"/>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79426</xdr:rowOff>
    </xdr:from>
    <xdr:to>
      <xdr:col>36</xdr:col>
      <xdr:colOff>165100</xdr:colOff>
      <xdr:row>86</xdr:row>
      <xdr:rowOff>9576</xdr:rowOff>
    </xdr:to>
    <xdr:sp macro="" textlink="">
      <xdr:nvSpPr>
        <xdr:cNvPr id="362" name="楕円 361">
          <a:extLst>
            <a:ext uri="{FF2B5EF4-FFF2-40B4-BE49-F238E27FC236}">
              <a16:creationId xmlns:a16="http://schemas.microsoft.com/office/drawing/2014/main" id="{B94EE323-D0D6-45FB-B7AE-ED0ABD7B142F}"/>
            </a:ext>
          </a:extLst>
        </xdr:cNvPr>
        <xdr:cNvSpPr/>
      </xdr:nvSpPr>
      <xdr:spPr>
        <a:xfrm>
          <a:off x="6921500" y="1465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127208</xdr:rowOff>
    </xdr:from>
    <xdr:to>
      <xdr:col>41</xdr:col>
      <xdr:colOff>50800</xdr:colOff>
      <xdr:row>85</xdr:row>
      <xdr:rowOff>130226</xdr:rowOff>
    </xdr:to>
    <xdr:cxnSp macro="">
      <xdr:nvCxnSpPr>
        <xdr:cNvPr id="363" name="直線コネクタ 362">
          <a:extLst>
            <a:ext uri="{FF2B5EF4-FFF2-40B4-BE49-F238E27FC236}">
              <a16:creationId xmlns:a16="http://schemas.microsoft.com/office/drawing/2014/main" id="{AC006C1C-3877-4773-83EE-BC448A151B34}"/>
            </a:ext>
          </a:extLst>
        </xdr:cNvPr>
        <xdr:cNvCxnSpPr/>
      </xdr:nvCxnSpPr>
      <xdr:spPr>
        <a:xfrm flipV="1">
          <a:off x="6972300" y="14700458"/>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A627E86D-B75B-4F3E-B4C1-6D6C3ECA1352}"/>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5A1E2610-0083-4C38-91A0-526CFBF6DB34}"/>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159926</xdr:rowOff>
    </xdr:from>
    <xdr:ext cx="469744" cy="259045"/>
    <xdr:sp macro="" textlink="">
      <xdr:nvSpPr>
        <xdr:cNvPr id="366" name="n_3aveValue【公営住宅】&#10;一人当たり面積">
          <a:extLst>
            <a:ext uri="{FF2B5EF4-FFF2-40B4-BE49-F238E27FC236}">
              <a16:creationId xmlns:a16="http://schemas.microsoft.com/office/drawing/2014/main" id="{C52B54B8-624B-4AE8-B003-8C0F4DE45853}"/>
            </a:ext>
          </a:extLst>
        </xdr:cNvPr>
        <xdr:cNvSpPr txBox="1"/>
      </xdr:nvSpPr>
      <xdr:spPr>
        <a:xfrm>
          <a:off x="7626427" y="143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153844</xdr:rowOff>
    </xdr:from>
    <xdr:ext cx="469744" cy="259045"/>
    <xdr:sp macro="" textlink="">
      <xdr:nvSpPr>
        <xdr:cNvPr id="367" name="n_4aveValue【公営住宅】&#10;一人当たり面積">
          <a:extLst>
            <a:ext uri="{FF2B5EF4-FFF2-40B4-BE49-F238E27FC236}">
              <a16:creationId xmlns:a16="http://schemas.microsoft.com/office/drawing/2014/main" id="{5F6F5777-FC04-4160-A8EF-CF3846F5F38F}"/>
            </a:ext>
          </a:extLst>
        </xdr:cNvPr>
        <xdr:cNvSpPr txBox="1"/>
      </xdr:nvSpPr>
      <xdr:spPr>
        <a:xfrm>
          <a:off x="6737427" y="1438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163465</xdr:rowOff>
    </xdr:from>
    <xdr:ext cx="469744" cy="259045"/>
    <xdr:sp macro="" textlink="">
      <xdr:nvSpPr>
        <xdr:cNvPr id="368" name="n_1mainValue【公営住宅】&#10;一人当たり面積">
          <a:extLst>
            <a:ext uri="{FF2B5EF4-FFF2-40B4-BE49-F238E27FC236}">
              <a16:creationId xmlns:a16="http://schemas.microsoft.com/office/drawing/2014/main" id="{E447D7CF-B308-4D04-A699-F44EF5FB2EE1}"/>
            </a:ext>
          </a:extLst>
        </xdr:cNvPr>
        <xdr:cNvSpPr txBox="1"/>
      </xdr:nvSpPr>
      <xdr:spPr>
        <a:xfrm>
          <a:off x="9391727" y="1473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166941</xdr:rowOff>
    </xdr:from>
    <xdr:ext cx="469744" cy="259045"/>
    <xdr:sp macro="" textlink="">
      <xdr:nvSpPr>
        <xdr:cNvPr id="369" name="n_2mainValue【公営住宅】&#10;一人当たり面積">
          <a:extLst>
            <a:ext uri="{FF2B5EF4-FFF2-40B4-BE49-F238E27FC236}">
              <a16:creationId xmlns:a16="http://schemas.microsoft.com/office/drawing/2014/main" id="{88CA78D5-AC91-4A3C-8615-02531B38BBF2}"/>
            </a:ext>
          </a:extLst>
        </xdr:cNvPr>
        <xdr:cNvSpPr txBox="1"/>
      </xdr:nvSpPr>
      <xdr:spPr>
        <a:xfrm>
          <a:off x="8515427" y="147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169135</xdr:rowOff>
    </xdr:from>
    <xdr:ext cx="469744" cy="259045"/>
    <xdr:sp macro="" textlink="">
      <xdr:nvSpPr>
        <xdr:cNvPr id="370" name="n_3mainValue【公営住宅】&#10;一人当たり面積">
          <a:extLst>
            <a:ext uri="{FF2B5EF4-FFF2-40B4-BE49-F238E27FC236}">
              <a16:creationId xmlns:a16="http://schemas.microsoft.com/office/drawing/2014/main" id="{40009BF1-468B-46F2-BCE8-0E32D9C3B306}"/>
            </a:ext>
          </a:extLst>
        </xdr:cNvPr>
        <xdr:cNvSpPr txBox="1"/>
      </xdr:nvSpPr>
      <xdr:spPr>
        <a:xfrm>
          <a:off x="7626427" y="1474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703</xdr:rowOff>
    </xdr:from>
    <xdr:ext cx="469744" cy="259045"/>
    <xdr:sp macro="" textlink="">
      <xdr:nvSpPr>
        <xdr:cNvPr id="371" name="n_4mainValue【公営住宅】&#10;一人当たり面積">
          <a:extLst>
            <a:ext uri="{FF2B5EF4-FFF2-40B4-BE49-F238E27FC236}">
              <a16:creationId xmlns:a16="http://schemas.microsoft.com/office/drawing/2014/main" id="{AA646BF8-B740-477C-AB98-9FEC49C3421D}"/>
            </a:ext>
          </a:extLst>
        </xdr:cNvPr>
        <xdr:cNvSpPr txBox="1"/>
      </xdr:nvSpPr>
      <xdr:spPr>
        <a:xfrm>
          <a:off x="6737427" y="1474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D8D83A84-A6AE-4147-A091-54E0D0E4824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C0ABD335-613F-4031-BA18-C8EB1231FDF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CA5B6A24-844D-4366-94CD-A994BC193E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9A672247-F6EF-45E0-BE48-5F179678CFC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9CECC5BD-5770-48CF-BD2E-A3FB1D15199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7B9BEDD6-F750-46DE-AFD0-ACD28EB3B70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16E17D75-3EA3-4873-8E90-C97A34B9463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833C0A3B-3F3C-46AF-915E-E11FC9E5DD9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ED6C2098-7471-48CF-BC1F-BE94723EF3B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80E8B1E7-4E4B-47CD-9740-414F364212B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FF89729B-FBE2-44A6-9B5E-7309CA638B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6344DA54-A049-4EB7-96FC-17E08BD3E5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9EE202ED-1C8D-4069-A7BF-B6648D4C449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BF54DD5B-C486-4E93-9334-D9E8EB3D35E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4B4274A6-F7E5-40A4-8BB2-153D747D1FB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91C29903-3F6A-44E7-BD9B-045D9F78776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51D0DDDA-3B85-4915-A9A0-0C68EA3F65F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6124FAD1-1E16-4747-BE9E-97C6D7D6D75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844082D0-4D95-4F3C-B8CD-CC5AC45F8A6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90BD5D54-4F99-481C-8F94-27F1BAA103B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483C2946-6386-42C2-889D-09D9A040833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2F9FA4AE-F8C7-4523-B547-B37ABDE98A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19C172B5-EB91-49FA-BBDF-BCB5535EB28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74671A1D-9CC6-44B7-8130-D33BCAAFC3F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2C2E1A2E-CC8B-4269-9C92-A86C003D112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2757E3F8-702D-4B1B-A3A0-FBB83ADD3FD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F7D6BE99-D00F-4A3E-B9B6-865E9565F8E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D9FBA94E-637E-4338-A673-A7F51235A78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F1AEDE2A-461F-44FE-A9E4-0A3A510965E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72E29C5F-B5B0-4D8E-8A2F-C7FDA4CE833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2590CB5C-E76B-41E5-89D0-316A222F2BE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B3563776-C07F-4D2B-A508-F89E535D256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5801F095-B1E1-40DC-8DB3-48070093F22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7F81372E-8275-40F2-BADB-62E993F57E9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EB09D323-1E9D-427F-B6F9-947B4962A30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F503FCE6-36A1-4E32-A61A-5D64BFF1172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D50521D1-FCD9-4047-B213-837ED9FF6CCA}"/>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174CF33C-B085-40C0-A552-C2248BFE6E7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FB068905-CAC3-4DAC-A575-AFEECA16E22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2CED986D-47EB-4CEF-B9F0-79E927B12985}"/>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4D8C81D5-6F88-492D-B7B6-6A842E052DB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46203A28-9C60-42D6-8CF1-70CB2DAAB9F1}"/>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E5713070-2371-4D2E-8E59-BD66F6A5CB7B}"/>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CB559E66-57B7-4B12-B58B-EB1601551E2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2A7606DF-42F8-4FDF-A842-783DC458838F}"/>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D84EA547-C877-495C-B4EF-7E1C87647F3F}"/>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FE197838-6C56-4A87-9F90-C5EE65384CAF}"/>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BA0405EB-4862-47E7-A390-355F25C4FCD2}"/>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20" name="フローチャート: 判断 419">
          <a:extLst>
            <a:ext uri="{FF2B5EF4-FFF2-40B4-BE49-F238E27FC236}">
              <a16:creationId xmlns:a16="http://schemas.microsoft.com/office/drawing/2014/main" id="{B1469277-4327-45A4-B55F-97143D9D1AA8}"/>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421" name="フローチャート: 判断 420">
          <a:extLst>
            <a:ext uri="{FF2B5EF4-FFF2-40B4-BE49-F238E27FC236}">
              <a16:creationId xmlns:a16="http://schemas.microsoft.com/office/drawing/2014/main" id="{FF42A65E-CC51-4FD1-9D23-57508670C405}"/>
            </a:ext>
          </a:extLst>
        </xdr:cNvPr>
        <xdr:cNvSpPr/>
      </xdr:nvSpPr>
      <xdr:spPr>
        <a:xfrm>
          <a:off x="12763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34EF23B7-B317-4BCF-A95E-BADDD71F3F5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EB082B88-A10C-4FA3-9334-EFB53EE3F3A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C30595C3-FB93-4F8B-A202-0FEFAFBC06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39E0C79-87D1-4E06-9BD7-650B88938C1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14CCE99-8262-4025-8556-136046D7258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59690</xdr:rowOff>
    </xdr:from>
    <xdr:to>
      <xdr:col>85</xdr:col>
      <xdr:colOff>177800</xdr:colOff>
      <xdr:row>40</xdr:row>
      <xdr:rowOff>161290</xdr:rowOff>
    </xdr:to>
    <xdr:sp macro="" textlink="">
      <xdr:nvSpPr>
        <xdr:cNvPr id="427" name="楕円 426">
          <a:extLst>
            <a:ext uri="{FF2B5EF4-FFF2-40B4-BE49-F238E27FC236}">
              <a16:creationId xmlns:a16="http://schemas.microsoft.com/office/drawing/2014/main" id="{8431B325-343F-45E0-AC8B-C8D055122C41}"/>
            </a:ext>
          </a:extLst>
        </xdr:cNvPr>
        <xdr:cNvSpPr/>
      </xdr:nvSpPr>
      <xdr:spPr>
        <a:xfrm>
          <a:off x="16268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146067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7EEAB975-FAA3-4792-B301-FF813FD9AFFD}"/>
            </a:ext>
          </a:extLst>
        </xdr:cNvPr>
        <xdr:cNvSpPr txBox="1"/>
      </xdr:nvSpPr>
      <xdr:spPr>
        <a:xfrm>
          <a:off x="16357600" y="683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57150</xdr:rowOff>
    </xdr:from>
    <xdr:to>
      <xdr:col>81</xdr:col>
      <xdr:colOff>101600</xdr:colOff>
      <xdr:row>40</xdr:row>
      <xdr:rowOff>158750</xdr:rowOff>
    </xdr:to>
    <xdr:sp macro="" textlink="">
      <xdr:nvSpPr>
        <xdr:cNvPr id="429" name="楕円 428">
          <a:extLst>
            <a:ext uri="{FF2B5EF4-FFF2-40B4-BE49-F238E27FC236}">
              <a16:creationId xmlns:a16="http://schemas.microsoft.com/office/drawing/2014/main" id="{F2E42EC8-AB8F-48BA-8CC0-A897F478EA90}"/>
            </a:ext>
          </a:extLst>
        </xdr:cNvPr>
        <xdr:cNvSpPr/>
      </xdr:nvSpPr>
      <xdr:spPr>
        <a:xfrm>
          <a:off x="154305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107950</xdr:rowOff>
    </xdr:from>
    <xdr:to>
      <xdr:col>85</xdr:col>
      <xdr:colOff>127000</xdr:colOff>
      <xdr:row>40</xdr:row>
      <xdr:rowOff>110490</xdr:rowOff>
    </xdr:to>
    <xdr:cxnSp macro="">
      <xdr:nvCxnSpPr>
        <xdr:cNvPr id="430" name="直線コネクタ 429">
          <a:extLst>
            <a:ext uri="{FF2B5EF4-FFF2-40B4-BE49-F238E27FC236}">
              <a16:creationId xmlns:a16="http://schemas.microsoft.com/office/drawing/2014/main" id="{25A809C3-F333-4A88-888D-BADD0994DD0E}"/>
            </a:ext>
          </a:extLst>
        </xdr:cNvPr>
        <xdr:cNvCxnSpPr/>
      </xdr:nvCxnSpPr>
      <xdr:spPr>
        <a:xfrm>
          <a:off x="15481300" y="696595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55880</xdr:rowOff>
    </xdr:from>
    <xdr:to>
      <xdr:col>76</xdr:col>
      <xdr:colOff>165100</xdr:colOff>
      <xdr:row>40</xdr:row>
      <xdr:rowOff>157480</xdr:rowOff>
    </xdr:to>
    <xdr:sp macro="" textlink="">
      <xdr:nvSpPr>
        <xdr:cNvPr id="431" name="楕円 430">
          <a:extLst>
            <a:ext uri="{FF2B5EF4-FFF2-40B4-BE49-F238E27FC236}">
              <a16:creationId xmlns:a16="http://schemas.microsoft.com/office/drawing/2014/main" id="{A37DABC2-9A79-4FA0-8954-812D60A804E5}"/>
            </a:ext>
          </a:extLst>
        </xdr:cNvPr>
        <xdr:cNvSpPr/>
      </xdr:nvSpPr>
      <xdr:spPr>
        <a:xfrm>
          <a:off x="14541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106680</xdr:rowOff>
    </xdr:from>
    <xdr:to>
      <xdr:col>81</xdr:col>
      <xdr:colOff>50800</xdr:colOff>
      <xdr:row>40</xdr:row>
      <xdr:rowOff>107950</xdr:rowOff>
    </xdr:to>
    <xdr:cxnSp macro="">
      <xdr:nvCxnSpPr>
        <xdr:cNvPr id="432" name="直線コネクタ 431">
          <a:extLst>
            <a:ext uri="{FF2B5EF4-FFF2-40B4-BE49-F238E27FC236}">
              <a16:creationId xmlns:a16="http://schemas.microsoft.com/office/drawing/2014/main" id="{42CB612B-31BC-48AB-B5DB-FB1D0DB7C441}"/>
            </a:ext>
          </a:extLst>
        </xdr:cNvPr>
        <xdr:cNvCxnSpPr/>
      </xdr:nvCxnSpPr>
      <xdr:spPr>
        <a:xfrm>
          <a:off x="14592300" y="69646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54610</xdr:rowOff>
    </xdr:from>
    <xdr:to>
      <xdr:col>72</xdr:col>
      <xdr:colOff>38100</xdr:colOff>
      <xdr:row>40</xdr:row>
      <xdr:rowOff>156210</xdr:rowOff>
    </xdr:to>
    <xdr:sp macro="" textlink="">
      <xdr:nvSpPr>
        <xdr:cNvPr id="433" name="楕円 432">
          <a:extLst>
            <a:ext uri="{FF2B5EF4-FFF2-40B4-BE49-F238E27FC236}">
              <a16:creationId xmlns:a16="http://schemas.microsoft.com/office/drawing/2014/main" id="{BDBEDE6E-F872-4C37-A2BB-3FB8A7CA3887}"/>
            </a:ext>
          </a:extLst>
        </xdr:cNvPr>
        <xdr:cNvSpPr/>
      </xdr:nvSpPr>
      <xdr:spPr>
        <a:xfrm>
          <a:off x="13652500" y="69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105410</xdr:rowOff>
    </xdr:from>
    <xdr:to>
      <xdr:col>76</xdr:col>
      <xdr:colOff>114300</xdr:colOff>
      <xdr:row>40</xdr:row>
      <xdr:rowOff>106680</xdr:rowOff>
    </xdr:to>
    <xdr:cxnSp macro="">
      <xdr:nvCxnSpPr>
        <xdr:cNvPr id="434" name="直線コネクタ 433">
          <a:extLst>
            <a:ext uri="{FF2B5EF4-FFF2-40B4-BE49-F238E27FC236}">
              <a16:creationId xmlns:a16="http://schemas.microsoft.com/office/drawing/2014/main" id="{F8A10194-CF89-4AB0-8DC7-3BCE227E9097}"/>
            </a:ext>
          </a:extLst>
        </xdr:cNvPr>
        <xdr:cNvCxnSpPr/>
      </xdr:nvCxnSpPr>
      <xdr:spPr>
        <a:xfrm>
          <a:off x="13703300" y="69634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52070</xdr:rowOff>
    </xdr:from>
    <xdr:to>
      <xdr:col>67</xdr:col>
      <xdr:colOff>101600</xdr:colOff>
      <xdr:row>40</xdr:row>
      <xdr:rowOff>153670</xdr:rowOff>
    </xdr:to>
    <xdr:sp macro="" textlink="">
      <xdr:nvSpPr>
        <xdr:cNvPr id="435" name="楕円 434">
          <a:extLst>
            <a:ext uri="{FF2B5EF4-FFF2-40B4-BE49-F238E27FC236}">
              <a16:creationId xmlns:a16="http://schemas.microsoft.com/office/drawing/2014/main" id="{10703171-B9CF-43CC-BEBF-2903B6514095}"/>
            </a:ext>
          </a:extLst>
        </xdr:cNvPr>
        <xdr:cNvSpPr/>
      </xdr:nvSpPr>
      <xdr:spPr>
        <a:xfrm>
          <a:off x="12763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102870</xdr:rowOff>
    </xdr:from>
    <xdr:to>
      <xdr:col>71</xdr:col>
      <xdr:colOff>177800</xdr:colOff>
      <xdr:row>40</xdr:row>
      <xdr:rowOff>105410</xdr:rowOff>
    </xdr:to>
    <xdr:cxnSp macro="">
      <xdr:nvCxnSpPr>
        <xdr:cNvPr id="436" name="直線コネクタ 435">
          <a:extLst>
            <a:ext uri="{FF2B5EF4-FFF2-40B4-BE49-F238E27FC236}">
              <a16:creationId xmlns:a16="http://schemas.microsoft.com/office/drawing/2014/main" id="{01BCD719-6F2A-4367-9C64-280A286F7B51}"/>
            </a:ext>
          </a:extLst>
        </xdr:cNvPr>
        <xdr:cNvCxnSpPr/>
      </xdr:nvCxnSpPr>
      <xdr:spPr>
        <a:xfrm>
          <a:off x="12814300" y="69608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7967F3A6-48DD-4DF3-A58C-12BE2E4E4F4B}"/>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F68BB5B4-D531-43EF-9D93-E244421BEEF2}"/>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2266457E-1B00-4819-A388-0C65966315B3}"/>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165117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284B5AF9-9381-40DF-8655-8373BB9DE613}"/>
            </a:ext>
          </a:extLst>
        </xdr:cNvPr>
        <xdr:cNvSpPr txBox="1"/>
      </xdr:nvSpPr>
      <xdr:spPr>
        <a:xfrm>
          <a:off x="12611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149877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B2C9FC45-A7E9-4B12-817B-4DC3A5C95E55}"/>
            </a:ext>
          </a:extLst>
        </xdr:cNvPr>
        <xdr:cNvSpPr txBox="1"/>
      </xdr:nvSpPr>
      <xdr:spPr>
        <a:xfrm>
          <a:off x="15266044" y="700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148607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2AC0AB41-8F8D-4535-8C20-A7BBDC95638A}"/>
            </a:ext>
          </a:extLst>
        </xdr:cNvPr>
        <xdr:cNvSpPr txBox="1"/>
      </xdr:nvSpPr>
      <xdr:spPr>
        <a:xfrm>
          <a:off x="14389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147337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962122E6-33C7-4DEF-B3B1-D2C8C86E09AE}"/>
            </a:ext>
          </a:extLst>
        </xdr:cNvPr>
        <xdr:cNvSpPr txBox="1"/>
      </xdr:nvSpPr>
      <xdr:spPr>
        <a:xfrm>
          <a:off x="13500744" y="700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144797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BC10EE06-2BA5-451C-8E4D-A93FAB8E0D58}"/>
            </a:ext>
          </a:extLst>
        </xdr:cNvPr>
        <xdr:cNvSpPr txBox="1"/>
      </xdr:nvSpPr>
      <xdr:spPr>
        <a:xfrm>
          <a:off x="126117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4A5EFDA8-0497-4F7B-958F-C5AAE7F114A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54853A22-1FA2-47F8-95C4-8522A28812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22D0DAEC-5C07-4F20-8586-F4CA205BB4D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0C153D8D-DACC-45D6-A8F0-619EFBE435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E1588320-EDB8-4436-A977-1E74B85B955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21818287-B785-4638-A2D1-409AA27A02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5A5A772-46A0-4AF4-A337-98303DF9B58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511194B4-87FD-4021-9490-D602C5A3F4C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144934BE-C842-4ED7-B0C9-347EC3D2D6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F391A755-0067-4F02-B812-9331BEB37C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5C08B6EF-5332-4F9B-8AEF-C52B5D7181B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7DC8D1C1-6F1F-44AD-907B-64154F9B8AF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A43B3E64-5CFB-454F-97AB-01EA246BE0C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0020DA20-21C4-4965-B626-47D8AE5EB54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8230D5A7-0638-4844-9504-F93E044EA70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A7B399B9-0830-4A59-A1A9-57047B6D179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204713F4-0D8A-449C-A2C1-774EE477EDF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B3E75994-CC7A-45F1-9023-F82D680FE5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7E850CC0-FA04-4DB0-8DB6-2DF21F57CA5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F248CB39-84E3-4BC5-A743-B62FAB4057E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5CC405E-5B80-4B5D-80FA-A13CC9BB09A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A82B7039-5176-4ACF-A801-123624DD10E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F9046206-EA3A-475A-AA66-3E8FCE4A07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9228593D-5801-4951-B491-33DC9A42825D}"/>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1B8C751E-A1E0-47E5-B0A9-D0C4FEA90DEB}"/>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FC75919B-A13B-4833-A52B-5FEDBE000CCE}"/>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F696DD69-C283-4B9E-9C3D-D1208BCA3F51}"/>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3FF5F23E-D35B-48DA-8BF8-E4FA38E86BDD}"/>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38347E9E-8FC3-4493-9D79-52A1E3102A16}"/>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79984236-A9C9-499A-B8DC-72C41A12DF99}"/>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5DC37ABE-D818-42E4-A05B-94658F0B46F7}"/>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AEFE5BBE-06DE-4D37-9572-C360D9460280}"/>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77" name="フローチャート: 判断 476">
          <a:extLst>
            <a:ext uri="{FF2B5EF4-FFF2-40B4-BE49-F238E27FC236}">
              <a16:creationId xmlns:a16="http://schemas.microsoft.com/office/drawing/2014/main" id="{0D44C9BA-0592-4714-8B89-6D56B2334402}"/>
            </a:ext>
          </a:extLst>
        </xdr:cNvPr>
        <xdr:cNvSpPr/>
      </xdr:nvSpPr>
      <xdr:spPr>
        <a:xfrm>
          <a:off x="19494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478" name="フローチャート: 判断 477">
          <a:extLst>
            <a:ext uri="{FF2B5EF4-FFF2-40B4-BE49-F238E27FC236}">
              <a16:creationId xmlns:a16="http://schemas.microsoft.com/office/drawing/2014/main" id="{ABFECF61-F187-453A-ACCD-04F16B7D2B45}"/>
            </a:ext>
          </a:extLst>
        </xdr:cNvPr>
        <xdr:cNvSpPr/>
      </xdr:nvSpPr>
      <xdr:spPr>
        <a:xfrm>
          <a:off x="18605500" y="68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CF660B9-8CD1-4FFE-A921-0A1E1447ECE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45A12A82-EEF3-4298-A9AD-07F91705EF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8EF3BE9A-DAA2-41D4-99A5-ECA0F93C8FB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22A87F2-129C-4694-9938-DC01A4BEBDB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55692A7-B9F1-466E-80A5-14EBC0E66E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29972</xdr:rowOff>
    </xdr:from>
    <xdr:to>
      <xdr:col>116</xdr:col>
      <xdr:colOff>114300</xdr:colOff>
      <xdr:row>39</xdr:row>
      <xdr:rowOff>131572</xdr:rowOff>
    </xdr:to>
    <xdr:sp macro="" textlink="">
      <xdr:nvSpPr>
        <xdr:cNvPr id="484" name="楕円 483">
          <a:extLst>
            <a:ext uri="{FF2B5EF4-FFF2-40B4-BE49-F238E27FC236}">
              <a16:creationId xmlns:a16="http://schemas.microsoft.com/office/drawing/2014/main" id="{BA6B40B4-F993-4D8E-B9DF-45B1B3CEF549}"/>
            </a:ext>
          </a:extLst>
        </xdr:cNvPr>
        <xdr:cNvSpPr/>
      </xdr:nvSpPr>
      <xdr:spPr>
        <a:xfrm>
          <a:off x="221107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52849</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C5B960B2-39A2-4D05-B1E7-AE2641ADB90E}"/>
            </a:ext>
          </a:extLst>
        </xdr:cNvPr>
        <xdr:cNvSpPr txBox="1"/>
      </xdr:nvSpPr>
      <xdr:spPr>
        <a:xfrm>
          <a:off x="22199600" y="656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35306</xdr:rowOff>
    </xdr:from>
    <xdr:to>
      <xdr:col>112</xdr:col>
      <xdr:colOff>38100</xdr:colOff>
      <xdr:row>39</xdr:row>
      <xdr:rowOff>136906</xdr:rowOff>
    </xdr:to>
    <xdr:sp macro="" textlink="">
      <xdr:nvSpPr>
        <xdr:cNvPr id="486" name="楕円 485">
          <a:extLst>
            <a:ext uri="{FF2B5EF4-FFF2-40B4-BE49-F238E27FC236}">
              <a16:creationId xmlns:a16="http://schemas.microsoft.com/office/drawing/2014/main" id="{9A4E416B-E571-4EC5-B422-540E60FB07E0}"/>
            </a:ext>
          </a:extLst>
        </xdr:cNvPr>
        <xdr:cNvSpPr/>
      </xdr:nvSpPr>
      <xdr:spPr>
        <a:xfrm>
          <a:off x="212725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80772</xdr:rowOff>
    </xdr:from>
    <xdr:to>
      <xdr:col>116</xdr:col>
      <xdr:colOff>63500</xdr:colOff>
      <xdr:row>39</xdr:row>
      <xdr:rowOff>86106</xdr:rowOff>
    </xdr:to>
    <xdr:cxnSp macro="">
      <xdr:nvCxnSpPr>
        <xdr:cNvPr id="487" name="直線コネクタ 486">
          <a:extLst>
            <a:ext uri="{FF2B5EF4-FFF2-40B4-BE49-F238E27FC236}">
              <a16:creationId xmlns:a16="http://schemas.microsoft.com/office/drawing/2014/main" id="{9D41FF53-7476-4A56-BF86-5002B06F6028}"/>
            </a:ext>
          </a:extLst>
        </xdr:cNvPr>
        <xdr:cNvCxnSpPr/>
      </xdr:nvCxnSpPr>
      <xdr:spPr>
        <a:xfrm flipV="1">
          <a:off x="21323300" y="6767322"/>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53594</xdr:rowOff>
    </xdr:from>
    <xdr:to>
      <xdr:col>107</xdr:col>
      <xdr:colOff>101600</xdr:colOff>
      <xdr:row>39</xdr:row>
      <xdr:rowOff>155194</xdr:rowOff>
    </xdr:to>
    <xdr:sp macro="" textlink="">
      <xdr:nvSpPr>
        <xdr:cNvPr id="488" name="楕円 487">
          <a:extLst>
            <a:ext uri="{FF2B5EF4-FFF2-40B4-BE49-F238E27FC236}">
              <a16:creationId xmlns:a16="http://schemas.microsoft.com/office/drawing/2014/main" id="{446DC926-17F5-4050-BB26-3C5217D5E5F2}"/>
            </a:ext>
          </a:extLst>
        </xdr:cNvPr>
        <xdr:cNvSpPr/>
      </xdr:nvSpPr>
      <xdr:spPr>
        <a:xfrm>
          <a:off x="20383500" y="67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86106</xdr:rowOff>
    </xdr:from>
    <xdr:to>
      <xdr:col>111</xdr:col>
      <xdr:colOff>177800</xdr:colOff>
      <xdr:row>39</xdr:row>
      <xdr:rowOff>104394</xdr:rowOff>
    </xdr:to>
    <xdr:cxnSp macro="">
      <xdr:nvCxnSpPr>
        <xdr:cNvPr id="489" name="直線コネクタ 488">
          <a:extLst>
            <a:ext uri="{FF2B5EF4-FFF2-40B4-BE49-F238E27FC236}">
              <a16:creationId xmlns:a16="http://schemas.microsoft.com/office/drawing/2014/main" id="{0D7B49B1-0DD9-4242-A1BA-324F5E370ECC}"/>
            </a:ext>
          </a:extLst>
        </xdr:cNvPr>
        <xdr:cNvCxnSpPr/>
      </xdr:nvCxnSpPr>
      <xdr:spPr>
        <a:xfrm flipV="1">
          <a:off x="20434300" y="6772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65786</xdr:rowOff>
    </xdr:from>
    <xdr:to>
      <xdr:col>102</xdr:col>
      <xdr:colOff>165100</xdr:colOff>
      <xdr:row>39</xdr:row>
      <xdr:rowOff>167386</xdr:rowOff>
    </xdr:to>
    <xdr:sp macro="" textlink="">
      <xdr:nvSpPr>
        <xdr:cNvPr id="490" name="楕円 489">
          <a:extLst>
            <a:ext uri="{FF2B5EF4-FFF2-40B4-BE49-F238E27FC236}">
              <a16:creationId xmlns:a16="http://schemas.microsoft.com/office/drawing/2014/main" id="{1A9B1617-1C49-4E13-A4B7-774E69870704}"/>
            </a:ext>
          </a:extLst>
        </xdr:cNvPr>
        <xdr:cNvSpPr/>
      </xdr:nvSpPr>
      <xdr:spPr>
        <a:xfrm>
          <a:off x="19494500" y="67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104394</xdr:rowOff>
    </xdr:from>
    <xdr:to>
      <xdr:col>107</xdr:col>
      <xdr:colOff>50800</xdr:colOff>
      <xdr:row>39</xdr:row>
      <xdr:rowOff>116586</xdr:rowOff>
    </xdr:to>
    <xdr:cxnSp macro="">
      <xdr:nvCxnSpPr>
        <xdr:cNvPr id="491" name="直線コネクタ 490">
          <a:extLst>
            <a:ext uri="{FF2B5EF4-FFF2-40B4-BE49-F238E27FC236}">
              <a16:creationId xmlns:a16="http://schemas.microsoft.com/office/drawing/2014/main" id="{45824CA0-0D85-4DB8-8FB3-4A7365D2AB9F}"/>
            </a:ext>
          </a:extLst>
        </xdr:cNvPr>
        <xdr:cNvCxnSpPr/>
      </xdr:nvCxnSpPr>
      <xdr:spPr>
        <a:xfrm flipV="1">
          <a:off x="19545300" y="679094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81026</xdr:rowOff>
    </xdr:from>
    <xdr:to>
      <xdr:col>98</xdr:col>
      <xdr:colOff>38100</xdr:colOff>
      <xdr:row>40</xdr:row>
      <xdr:rowOff>11176</xdr:rowOff>
    </xdr:to>
    <xdr:sp macro="" textlink="">
      <xdr:nvSpPr>
        <xdr:cNvPr id="492" name="楕円 491">
          <a:extLst>
            <a:ext uri="{FF2B5EF4-FFF2-40B4-BE49-F238E27FC236}">
              <a16:creationId xmlns:a16="http://schemas.microsoft.com/office/drawing/2014/main" id="{B7D24B15-395B-407A-BB30-160517EAC52F}"/>
            </a:ext>
          </a:extLst>
        </xdr:cNvPr>
        <xdr:cNvSpPr/>
      </xdr:nvSpPr>
      <xdr:spPr>
        <a:xfrm>
          <a:off x="18605500" y="67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116586</xdr:rowOff>
    </xdr:from>
    <xdr:to>
      <xdr:col>102</xdr:col>
      <xdr:colOff>114300</xdr:colOff>
      <xdr:row>39</xdr:row>
      <xdr:rowOff>131826</xdr:rowOff>
    </xdr:to>
    <xdr:cxnSp macro="">
      <xdr:nvCxnSpPr>
        <xdr:cNvPr id="493" name="直線コネクタ 492">
          <a:extLst>
            <a:ext uri="{FF2B5EF4-FFF2-40B4-BE49-F238E27FC236}">
              <a16:creationId xmlns:a16="http://schemas.microsoft.com/office/drawing/2014/main" id="{C6A666E8-234C-47F8-A5F0-28B9D5661AD4}"/>
            </a:ext>
          </a:extLst>
        </xdr:cNvPr>
        <xdr:cNvCxnSpPr/>
      </xdr:nvCxnSpPr>
      <xdr:spPr>
        <a:xfrm flipV="1">
          <a:off x="18656300" y="680313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FE5B0D96-2A2B-48CF-A7E7-E77EC2986C72}"/>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50D31141-849A-40DE-9C5C-93E48976D893}"/>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83A528A8-DBDC-4553-B29C-577A2B2DB925}"/>
            </a:ext>
          </a:extLst>
        </xdr:cNvPr>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86885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174B27CB-6A31-4C84-92BF-36AF28D812BF}"/>
            </a:ext>
          </a:extLst>
        </xdr:cNvPr>
        <xdr:cNvSpPr txBox="1"/>
      </xdr:nvSpPr>
      <xdr:spPr>
        <a:xfrm>
          <a:off x="18421427" y="694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153433</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32E4FC8B-8FE2-4898-8F9F-A34CC760A7E1}"/>
            </a:ext>
          </a:extLst>
        </xdr:cNvPr>
        <xdr:cNvSpPr txBox="1"/>
      </xdr:nvSpPr>
      <xdr:spPr>
        <a:xfrm>
          <a:off x="21075727"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271</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FE9572FE-AA20-41C3-A150-BA6A1E07C0DE}"/>
            </a:ext>
          </a:extLst>
        </xdr:cNvPr>
        <xdr:cNvSpPr txBox="1"/>
      </xdr:nvSpPr>
      <xdr:spPr>
        <a:xfrm>
          <a:off x="20199427" y="651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12463</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5322943C-9669-4315-95CE-0AE4CCA526B9}"/>
            </a:ext>
          </a:extLst>
        </xdr:cNvPr>
        <xdr:cNvSpPr txBox="1"/>
      </xdr:nvSpPr>
      <xdr:spPr>
        <a:xfrm>
          <a:off x="19310427"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27703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86ED5BB6-A14D-4DDC-BFCF-98BBF4569104}"/>
            </a:ext>
          </a:extLst>
        </xdr:cNvPr>
        <xdr:cNvSpPr txBox="1"/>
      </xdr:nvSpPr>
      <xdr:spPr>
        <a:xfrm>
          <a:off x="18421427" y="65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EE401220-3085-47C1-9029-9494E3CED69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AA3B7B0B-C718-4E6C-8A64-9F7393C2C8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8B660F75-5906-44A5-A90C-F1503579545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2CCD35D5-C9F9-4C18-BBF9-A495760EB1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09CAC20B-A21E-4AFB-B8BB-B09444EA3A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D64E2B9D-E9F1-4F50-AD63-7B5DA92DF49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31CDB405-2CE7-4E8D-9345-D12D017428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BD12E4A5-BDF0-46A6-BBD4-CDD77913C2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0345D3B6-6D71-462A-8372-906E28A151C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5FF3D351-E223-4B1C-9482-0AAAC673CD9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53439D4C-4914-4A9C-BFC4-6FD6BB9D69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630B6FE4-5728-4983-A369-5E24B9947F2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38F235DC-CFAE-4FBC-9B58-6C669D64DA0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2F4A767D-5FEC-4725-98B0-C642805CE06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25D057D9-6045-4136-88D0-B97623922EA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927246D9-2697-4896-9CAE-BF37DEBB2A6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AFEAA6B6-9772-42DB-8CEF-0E157C5EF6F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3FC1E282-9FFC-4836-80BB-68B130F6AAD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7821BBB4-6D55-4454-9252-E743E83A5F6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0826A78C-CA3D-405F-A29B-A014EE05622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67D3A8BC-5433-4300-80B0-04653BD7F49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FF3C963F-DFC9-40C5-9F24-ED60EDF5130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B2051A36-56AE-495D-9896-FE72E2DB1CC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BC3E5AE8-2B34-450C-9DF2-864E6FF84F7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E357BE6C-F69C-4BC5-B8C6-6D900C0394B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A69A06C3-8E7F-4897-B3D9-D3F6CD072B93}"/>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16F1F0C2-086B-4599-82B4-6D355A1C3E8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6AC4945C-E3A8-4C8B-9596-67B3C416DBDA}"/>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8F6BE035-B765-4230-8699-01A6CCB38B73}"/>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6FA4931C-AEDF-4CF0-93A1-AA1DF0F1F626}"/>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9DFFD93A-4E3E-499E-843E-CDC87779D3DC}"/>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B4658912-81F5-4422-A2E7-4E3714F7622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694047E2-9A51-4607-B9B7-C166F700B7BD}"/>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36286F93-4253-48AC-A22F-577B16561F57}"/>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536" name="フローチャート: 判断 535">
          <a:extLst>
            <a:ext uri="{FF2B5EF4-FFF2-40B4-BE49-F238E27FC236}">
              <a16:creationId xmlns:a16="http://schemas.microsoft.com/office/drawing/2014/main" id="{C1468F7E-7069-4347-B6F4-E979AC1983A6}"/>
            </a:ext>
          </a:extLst>
        </xdr:cNvPr>
        <xdr:cNvSpPr/>
      </xdr:nvSpPr>
      <xdr:spPr>
        <a:xfrm>
          <a:off x="13652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537" name="フローチャート: 判断 536">
          <a:extLst>
            <a:ext uri="{FF2B5EF4-FFF2-40B4-BE49-F238E27FC236}">
              <a16:creationId xmlns:a16="http://schemas.microsoft.com/office/drawing/2014/main" id="{AB8B1618-270B-4E37-B20B-A8F649840068}"/>
            </a:ext>
          </a:extLst>
        </xdr:cNvPr>
        <xdr:cNvSpPr/>
      </xdr:nvSpPr>
      <xdr:spPr>
        <a:xfrm>
          <a:off x="127635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8FABD53-07CD-4092-AC0F-28090A3C25E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2FCD832D-400C-4758-93E4-82AF51665C7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B7505BC-2475-4904-9991-DF78FA91686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77545A7-974A-424F-BE14-CA6FE7116DE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2065745-B7A9-4E2E-86BE-1670A5D33A8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104322</xdr:rowOff>
    </xdr:from>
    <xdr:to>
      <xdr:col>85</xdr:col>
      <xdr:colOff>177800</xdr:colOff>
      <xdr:row>62</xdr:row>
      <xdr:rowOff>34472</xdr:rowOff>
    </xdr:to>
    <xdr:sp macro="" textlink="">
      <xdr:nvSpPr>
        <xdr:cNvPr id="543" name="楕円 542">
          <a:extLst>
            <a:ext uri="{FF2B5EF4-FFF2-40B4-BE49-F238E27FC236}">
              <a16:creationId xmlns:a16="http://schemas.microsoft.com/office/drawing/2014/main" id="{1FCFDF5A-027D-4106-8430-F91B8376BC54}"/>
            </a:ext>
          </a:extLst>
        </xdr:cNvPr>
        <xdr:cNvSpPr/>
      </xdr:nvSpPr>
      <xdr:spPr>
        <a:xfrm>
          <a:off x="16268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82749</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38D539F3-6665-4A73-A653-E5FED6FFAF47}"/>
            </a:ext>
          </a:extLst>
        </xdr:cNvPr>
        <xdr:cNvSpPr txBox="1"/>
      </xdr:nvSpPr>
      <xdr:spPr>
        <a:xfrm>
          <a:off x="16357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545" name="楕円 544">
          <a:extLst>
            <a:ext uri="{FF2B5EF4-FFF2-40B4-BE49-F238E27FC236}">
              <a16:creationId xmlns:a16="http://schemas.microsoft.com/office/drawing/2014/main" id="{020DB7CE-0DD2-404E-A8B0-6AB9306CF398}"/>
            </a:ext>
          </a:extLst>
        </xdr:cNvPr>
        <xdr:cNvSpPr/>
      </xdr:nvSpPr>
      <xdr:spPr>
        <a:xfrm>
          <a:off x="15430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122465</xdr:rowOff>
    </xdr:from>
    <xdr:to>
      <xdr:col>85</xdr:col>
      <xdr:colOff>127000</xdr:colOff>
      <xdr:row>61</xdr:row>
      <xdr:rowOff>155122</xdr:rowOff>
    </xdr:to>
    <xdr:cxnSp macro="">
      <xdr:nvCxnSpPr>
        <xdr:cNvPr id="546" name="直線コネクタ 545">
          <a:extLst>
            <a:ext uri="{FF2B5EF4-FFF2-40B4-BE49-F238E27FC236}">
              <a16:creationId xmlns:a16="http://schemas.microsoft.com/office/drawing/2014/main" id="{A04B664D-C84C-4804-AB75-86D5B4053FC5}"/>
            </a:ext>
          </a:extLst>
        </xdr:cNvPr>
        <xdr:cNvCxnSpPr/>
      </xdr:nvCxnSpPr>
      <xdr:spPr>
        <a:xfrm>
          <a:off x="15481300" y="10580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56969</xdr:rowOff>
    </xdr:from>
    <xdr:to>
      <xdr:col>76</xdr:col>
      <xdr:colOff>165100</xdr:colOff>
      <xdr:row>61</xdr:row>
      <xdr:rowOff>158569</xdr:rowOff>
    </xdr:to>
    <xdr:sp macro="" textlink="">
      <xdr:nvSpPr>
        <xdr:cNvPr id="547" name="楕円 546">
          <a:extLst>
            <a:ext uri="{FF2B5EF4-FFF2-40B4-BE49-F238E27FC236}">
              <a16:creationId xmlns:a16="http://schemas.microsoft.com/office/drawing/2014/main" id="{FAE32272-B704-400D-B5B7-D127F57785FC}"/>
            </a:ext>
          </a:extLst>
        </xdr:cNvPr>
        <xdr:cNvSpPr/>
      </xdr:nvSpPr>
      <xdr:spPr>
        <a:xfrm>
          <a:off x="14541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107769</xdr:rowOff>
    </xdr:from>
    <xdr:to>
      <xdr:col>81</xdr:col>
      <xdr:colOff>50800</xdr:colOff>
      <xdr:row>61</xdr:row>
      <xdr:rowOff>122465</xdr:rowOff>
    </xdr:to>
    <xdr:cxnSp macro="">
      <xdr:nvCxnSpPr>
        <xdr:cNvPr id="548" name="直線コネクタ 547">
          <a:extLst>
            <a:ext uri="{FF2B5EF4-FFF2-40B4-BE49-F238E27FC236}">
              <a16:creationId xmlns:a16="http://schemas.microsoft.com/office/drawing/2014/main" id="{BE76A925-B2BE-4EDD-8345-A5ED707C38E8}"/>
            </a:ext>
          </a:extLst>
        </xdr:cNvPr>
        <xdr:cNvCxnSpPr/>
      </xdr:nvCxnSpPr>
      <xdr:spPr>
        <a:xfrm>
          <a:off x="14592300" y="1056621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35741</xdr:rowOff>
    </xdr:from>
    <xdr:to>
      <xdr:col>72</xdr:col>
      <xdr:colOff>38100</xdr:colOff>
      <xdr:row>61</xdr:row>
      <xdr:rowOff>137341</xdr:rowOff>
    </xdr:to>
    <xdr:sp macro="" textlink="">
      <xdr:nvSpPr>
        <xdr:cNvPr id="549" name="楕円 548">
          <a:extLst>
            <a:ext uri="{FF2B5EF4-FFF2-40B4-BE49-F238E27FC236}">
              <a16:creationId xmlns:a16="http://schemas.microsoft.com/office/drawing/2014/main" id="{BBC9EC16-0DFE-413D-A66D-AFACE9725C26}"/>
            </a:ext>
          </a:extLst>
        </xdr:cNvPr>
        <xdr:cNvSpPr/>
      </xdr:nvSpPr>
      <xdr:spPr>
        <a:xfrm>
          <a:off x="13652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86541</xdr:rowOff>
    </xdr:from>
    <xdr:to>
      <xdr:col>76</xdr:col>
      <xdr:colOff>114300</xdr:colOff>
      <xdr:row>61</xdr:row>
      <xdr:rowOff>107769</xdr:rowOff>
    </xdr:to>
    <xdr:cxnSp macro="">
      <xdr:nvCxnSpPr>
        <xdr:cNvPr id="550" name="直線コネクタ 549">
          <a:extLst>
            <a:ext uri="{FF2B5EF4-FFF2-40B4-BE49-F238E27FC236}">
              <a16:creationId xmlns:a16="http://schemas.microsoft.com/office/drawing/2014/main" id="{619B39BA-0908-44A3-A173-B7890925F225}"/>
            </a:ext>
          </a:extLst>
        </xdr:cNvPr>
        <xdr:cNvCxnSpPr/>
      </xdr:nvCxnSpPr>
      <xdr:spPr>
        <a:xfrm>
          <a:off x="13703300" y="1054499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4717</xdr:rowOff>
    </xdr:from>
    <xdr:to>
      <xdr:col>67</xdr:col>
      <xdr:colOff>101600</xdr:colOff>
      <xdr:row>61</xdr:row>
      <xdr:rowOff>106317</xdr:rowOff>
    </xdr:to>
    <xdr:sp macro="" textlink="">
      <xdr:nvSpPr>
        <xdr:cNvPr id="551" name="楕円 550">
          <a:extLst>
            <a:ext uri="{FF2B5EF4-FFF2-40B4-BE49-F238E27FC236}">
              <a16:creationId xmlns:a16="http://schemas.microsoft.com/office/drawing/2014/main" id="{2B197197-4696-4259-A21F-00FBBCD4BF2A}"/>
            </a:ext>
          </a:extLst>
        </xdr:cNvPr>
        <xdr:cNvSpPr/>
      </xdr:nvSpPr>
      <xdr:spPr>
        <a:xfrm>
          <a:off x="12763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55517</xdr:rowOff>
    </xdr:from>
    <xdr:to>
      <xdr:col>71</xdr:col>
      <xdr:colOff>177800</xdr:colOff>
      <xdr:row>61</xdr:row>
      <xdr:rowOff>86541</xdr:rowOff>
    </xdr:to>
    <xdr:cxnSp macro="">
      <xdr:nvCxnSpPr>
        <xdr:cNvPr id="552" name="直線コネクタ 551">
          <a:extLst>
            <a:ext uri="{FF2B5EF4-FFF2-40B4-BE49-F238E27FC236}">
              <a16:creationId xmlns:a16="http://schemas.microsoft.com/office/drawing/2014/main" id="{71E014EE-E436-4EDE-8A06-53DCC353A8E6}"/>
            </a:ext>
          </a:extLst>
        </xdr:cNvPr>
        <xdr:cNvCxnSpPr/>
      </xdr:nvCxnSpPr>
      <xdr:spPr>
        <a:xfrm>
          <a:off x="12814300" y="1051396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4742A492-B1FA-40CF-8BAC-B48CE511C1A0}"/>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B26111CC-7B09-4D39-9510-FF49B9F8CB58}"/>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108149</xdr:rowOff>
    </xdr:from>
    <xdr:ext cx="405111" cy="259045"/>
    <xdr:sp macro="" textlink="">
      <xdr:nvSpPr>
        <xdr:cNvPr id="555" name="n_3aveValue【学校施設】&#10;有形固定資産減価償却率">
          <a:extLst>
            <a:ext uri="{FF2B5EF4-FFF2-40B4-BE49-F238E27FC236}">
              <a16:creationId xmlns:a16="http://schemas.microsoft.com/office/drawing/2014/main" id="{826D8EDA-9B8C-449A-84B8-CD202456AC87}"/>
            </a:ext>
          </a:extLst>
        </xdr:cNvPr>
        <xdr:cNvSpPr txBox="1"/>
      </xdr:nvSpPr>
      <xdr:spPr>
        <a:xfrm>
          <a:off x="13500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100710</xdr:rowOff>
    </xdr:from>
    <xdr:ext cx="405111" cy="259045"/>
    <xdr:sp macro="" textlink="">
      <xdr:nvSpPr>
        <xdr:cNvPr id="556" name="n_4aveValue【学校施設】&#10;有形固定資産減価償却率">
          <a:extLst>
            <a:ext uri="{FF2B5EF4-FFF2-40B4-BE49-F238E27FC236}">
              <a16:creationId xmlns:a16="http://schemas.microsoft.com/office/drawing/2014/main" id="{A4585BB5-5738-4E4D-89BA-07C6F336F020}"/>
            </a:ext>
          </a:extLst>
        </xdr:cNvPr>
        <xdr:cNvSpPr txBox="1"/>
      </xdr:nvSpPr>
      <xdr:spPr>
        <a:xfrm>
          <a:off x="12611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557" name="n_1mainValue【学校施設】&#10;有形固定資産減価償却率">
          <a:extLst>
            <a:ext uri="{FF2B5EF4-FFF2-40B4-BE49-F238E27FC236}">
              <a16:creationId xmlns:a16="http://schemas.microsoft.com/office/drawing/2014/main" id="{085DAD84-F497-444C-9DA0-194F08CF1269}"/>
            </a:ext>
          </a:extLst>
        </xdr:cNvPr>
        <xdr:cNvSpPr txBox="1"/>
      </xdr:nvSpPr>
      <xdr:spPr>
        <a:xfrm>
          <a:off x="15266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149696</xdr:rowOff>
    </xdr:from>
    <xdr:ext cx="405111" cy="259045"/>
    <xdr:sp macro="" textlink="">
      <xdr:nvSpPr>
        <xdr:cNvPr id="558" name="n_2mainValue【学校施設】&#10;有形固定資産減価償却率">
          <a:extLst>
            <a:ext uri="{FF2B5EF4-FFF2-40B4-BE49-F238E27FC236}">
              <a16:creationId xmlns:a16="http://schemas.microsoft.com/office/drawing/2014/main" id="{2696BDD8-AA4D-4C5E-9F05-8C50FE5586EB}"/>
            </a:ext>
          </a:extLst>
        </xdr:cNvPr>
        <xdr:cNvSpPr txBox="1"/>
      </xdr:nvSpPr>
      <xdr:spPr>
        <a:xfrm>
          <a:off x="14389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128468</xdr:rowOff>
    </xdr:from>
    <xdr:ext cx="405111" cy="259045"/>
    <xdr:sp macro="" textlink="">
      <xdr:nvSpPr>
        <xdr:cNvPr id="559" name="n_3mainValue【学校施設】&#10;有形固定資産減価償却率">
          <a:extLst>
            <a:ext uri="{FF2B5EF4-FFF2-40B4-BE49-F238E27FC236}">
              <a16:creationId xmlns:a16="http://schemas.microsoft.com/office/drawing/2014/main" id="{9509E62A-A600-46BB-8780-043FEB07F580}"/>
            </a:ext>
          </a:extLst>
        </xdr:cNvPr>
        <xdr:cNvSpPr txBox="1"/>
      </xdr:nvSpPr>
      <xdr:spPr>
        <a:xfrm>
          <a:off x="13500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122844</xdr:rowOff>
    </xdr:from>
    <xdr:ext cx="405111" cy="259045"/>
    <xdr:sp macro="" textlink="">
      <xdr:nvSpPr>
        <xdr:cNvPr id="560" name="n_4mainValue【学校施設】&#10;有形固定資産減価償却率">
          <a:extLst>
            <a:ext uri="{FF2B5EF4-FFF2-40B4-BE49-F238E27FC236}">
              <a16:creationId xmlns:a16="http://schemas.microsoft.com/office/drawing/2014/main" id="{7D4A028A-F52D-427B-851A-8A55BCD7E48D}"/>
            </a:ext>
          </a:extLst>
        </xdr:cNvPr>
        <xdr:cNvSpPr txBox="1"/>
      </xdr:nvSpPr>
      <xdr:spPr>
        <a:xfrm>
          <a:off x="12611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7A6A3121-5A58-4517-AC3A-937124821D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91F9F9E7-0805-480E-9C56-838A307AA6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9CBA5AA3-FCB0-4082-B9F6-A3E1E06740A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C63B4BBA-5A7C-401B-98D4-8098D6F8EA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6CFB99B2-6A61-467C-8AD5-F3AB1C3EAF5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AF2BFCC5-5C75-4B9D-9C33-A6BA730EC74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298EC03D-C329-4815-B103-1EED88A5765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AD69B433-6CB3-461D-96A8-E0372DD59D2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B84CF04F-F567-4C15-A348-60495A11359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796B5DB3-E525-4009-AF7B-2208B3C7F4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37E3E5E2-A4F9-487F-96E0-53873020E34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FD47CC2E-76DA-4C4C-B903-5E31E592F07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B593A0BC-58ED-4803-A712-928B3016938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D27B863B-397E-4792-8CB4-4DDB3713F76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EBA89E9A-3049-40E8-B328-0CB064FF01E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45E21953-0F22-4B19-AD3A-80DB0C7EFA03}"/>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B8DB7FCF-7FA0-4F3F-967F-164027A526F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242D7641-554B-49CC-85D5-005DB45562A8}"/>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98F9954F-A8FB-4197-BC3D-51BAB7A34AE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90FE2998-0694-4B66-BA7E-5330A84B505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803411D6-5528-40B5-A793-8C3670BE11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B5851D29-375B-4D65-BAC9-C21A4E15E8C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7D35C45D-F72E-46D9-ABD3-3E52367EB17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3AC61383-172E-4114-80C8-93A90835A74B}"/>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1CA3D9A0-616E-458D-92EF-02D48584DB6C}"/>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2DD2C783-6F2A-4245-A111-338792588D40}"/>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0C264E6E-74AF-4EB1-A506-FE562BE6CD36}"/>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9EA31888-A4EF-48C1-8AA9-476E2BB0D605}"/>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151E2F7A-097B-4DE9-8A2B-2F47850D0FD3}"/>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3648358F-BED8-47D1-992E-422103C4EB95}"/>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F1F2CEEE-7733-479C-9049-9F9A516A05F9}"/>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3E3F26A5-2097-43D9-81D0-89030A40DC78}"/>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593" name="フローチャート: 判断 592">
          <a:extLst>
            <a:ext uri="{FF2B5EF4-FFF2-40B4-BE49-F238E27FC236}">
              <a16:creationId xmlns:a16="http://schemas.microsoft.com/office/drawing/2014/main" id="{0318D3AC-D921-48E2-BE6B-5AC1EACD9DDB}"/>
            </a:ext>
          </a:extLst>
        </xdr:cNvPr>
        <xdr:cNvSpPr/>
      </xdr:nvSpPr>
      <xdr:spPr>
        <a:xfrm>
          <a:off x="19494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594" name="フローチャート: 判断 593">
          <a:extLst>
            <a:ext uri="{FF2B5EF4-FFF2-40B4-BE49-F238E27FC236}">
              <a16:creationId xmlns:a16="http://schemas.microsoft.com/office/drawing/2014/main" id="{61E83E10-84E1-4B37-BDBE-C266B5FFA622}"/>
            </a:ext>
          </a:extLst>
        </xdr:cNvPr>
        <xdr:cNvSpPr/>
      </xdr:nvSpPr>
      <xdr:spPr>
        <a:xfrm>
          <a:off x="18605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9317BCFE-415A-47A4-8E30-313E604366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9934BB2-C3BD-4547-85F4-1F5267CBA0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1E81E2F-E23B-4AC0-84BD-DBBFD0DDA57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167ABAD8-FE41-4260-9371-9A0EA656659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B4DF44D-EDAA-49CB-8FA9-E9AB7F16318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57938</xdr:rowOff>
    </xdr:from>
    <xdr:to>
      <xdr:col>116</xdr:col>
      <xdr:colOff>114300</xdr:colOff>
      <xdr:row>61</xdr:row>
      <xdr:rowOff>159538</xdr:rowOff>
    </xdr:to>
    <xdr:sp macro="" textlink="">
      <xdr:nvSpPr>
        <xdr:cNvPr id="600" name="楕円 599">
          <a:extLst>
            <a:ext uri="{FF2B5EF4-FFF2-40B4-BE49-F238E27FC236}">
              <a16:creationId xmlns:a16="http://schemas.microsoft.com/office/drawing/2014/main" id="{96C7BA03-E65B-40FD-BDB3-FEEFC5B0FB4D}"/>
            </a:ext>
          </a:extLst>
        </xdr:cNvPr>
        <xdr:cNvSpPr/>
      </xdr:nvSpPr>
      <xdr:spPr>
        <a:xfrm>
          <a:off x="22110700" y="1051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80815</xdr:rowOff>
    </xdr:from>
    <xdr:ext cx="469744" cy="259045"/>
    <xdr:sp macro="" textlink="">
      <xdr:nvSpPr>
        <xdr:cNvPr id="601" name="【学校施設】&#10;一人当たり面積該当値テキスト">
          <a:extLst>
            <a:ext uri="{FF2B5EF4-FFF2-40B4-BE49-F238E27FC236}">
              <a16:creationId xmlns:a16="http://schemas.microsoft.com/office/drawing/2014/main" id="{0110B330-8AEE-402E-A9AE-46CEDFB0B636}"/>
            </a:ext>
          </a:extLst>
        </xdr:cNvPr>
        <xdr:cNvSpPr txBox="1"/>
      </xdr:nvSpPr>
      <xdr:spPr>
        <a:xfrm>
          <a:off x="22199600" y="1036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63271</xdr:rowOff>
    </xdr:from>
    <xdr:to>
      <xdr:col>112</xdr:col>
      <xdr:colOff>38100</xdr:colOff>
      <xdr:row>61</xdr:row>
      <xdr:rowOff>164871</xdr:rowOff>
    </xdr:to>
    <xdr:sp macro="" textlink="">
      <xdr:nvSpPr>
        <xdr:cNvPr id="602" name="楕円 601">
          <a:extLst>
            <a:ext uri="{FF2B5EF4-FFF2-40B4-BE49-F238E27FC236}">
              <a16:creationId xmlns:a16="http://schemas.microsoft.com/office/drawing/2014/main" id="{96E50D87-4654-4FDF-AFFA-EB30539AC30A}"/>
            </a:ext>
          </a:extLst>
        </xdr:cNvPr>
        <xdr:cNvSpPr/>
      </xdr:nvSpPr>
      <xdr:spPr>
        <a:xfrm>
          <a:off x="21272500" y="1052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108738</xdr:rowOff>
    </xdr:from>
    <xdr:to>
      <xdr:col>116</xdr:col>
      <xdr:colOff>63500</xdr:colOff>
      <xdr:row>61</xdr:row>
      <xdr:rowOff>114071</xdr:rowOff>
    </xdr:to>
    <xdr:cxnSp macro="">
      <xdr:nvCxnSpPr>
        <xdr:cNvPr id="603" name="直線コネクタ 602">
          <a:extLst>
            <a:ext uri="{FF2B5EF4-FFF2-40B4-BE49-F238E27FC236}">
              <a16:creationId xmlns:a16="http://schemas.microsoft.com/office/drawing/2014/main" id="{FFB3EC52-23E0-461A-A37A-93AA04E2E5A1}"/>
            </a:ext>
          </a:extLst>
        </xdr:cNvPr>
        <xdr:cNvCxnSpPr/>
      </xdr:nvCxnSpPr>
      <xdr:spPr>
        <a:xfrm flipV="1">
          <a:off x="21323300" y="10567188"/>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82093</xdr:rowOff>
    </xdr:from>
    <xdr:to>
      <xdr:col>107</xdr:col>
      <xdr:colOff>101600</xdr:colOff>
      <xdr:row>62</xdr:row>
      <xdr:rowOff>12243</xdr:rowOff>
    </xdr:to>
    <xdr:sp macro="" textlink="">
      <xdr:nvSpPr>
        <xdr:cNvPr id="604" name="楕円 603">
          <a:extLst>
            <a:ext uri="{FF2B5EF4-FFF2-40B4-BE49-F238E27FC236}">
              <a16:creationId xmlns:a16="http://schemas.microsoft.com/office/drawing/2014/main" id="{11C886F9-C18D-422B-AB60-1BCB117BF207}"/>
            </a:ext>
          </a:extLst>
        </xdr:cNvPr>
        <xdr:cNvSpPr/>
      </xdr:nvSpPr>
      <xdr:spPr>
        <a:xfrm>
          <a:off x="20383500" y="105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114071</xdr:rowOff>
    </xdr:from>
    <xdr:to>
      <xdr:col>111</xdr:col>
      <xdr:colOff>177800</xdr:colOff>
      <xdr:row>61</xdr:row>
      <xdr:rowOff>132893</xdr:rowOff>
    </xdr:to>
    <xdr:cxnSp macro="">
      <xdr:nvCxnSpPr>
        <xdr:cNvPr id="605" name="直線コネクタ 604">
          <a:extLst>
            <a:ext uri="{FF2B5EF4-FFF2-40B4-BE49-F238E27FC236}">
              <a16:creationId xmlns:a16="http://schemas.microsoft.com/office/drawing/2014/main" id="{6C0ECA62-A7A1-4A14-B2BC-489ABF1C767E}"/>
            </a:ext>
          </a:extLst>
        </xdr:cNvPr>
        <xdr:cNvCxnSpPr/>
      </xdr:nvCxnSpPr>
      <xdr:spPr>
        <a:xfrm flipV="1">
          <a:off x="20434300" y="10572521"/>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93980</xdr:rowOff>
    </xdr:from>
    <xdr:to>
      <xdr:col>102</xdr:col>
      <xdr:colOff>165100</xdr:colOff>
      <xdr:row>62</xdr:row>
      <xdr:rowOff>24130</xdr:rowOff>
    </xdr:to>
    <xdr:sp macro="" textlink="">
      <xdr:nvSpPr>
        <xdr:cNvPr id="606" name="楕円 605">
          <a:extLst>
            <a:ext uri="{FF2B5EF4-FFF2-40B4-BE49-F238E27FC236}">
              <a16:creationId xmlns:a16="http://schemas.microsoft.com/office/drawing/2014/main" id="{CDCD4311-4DE4-409A-B15A-610D6EFA1AC4}"/>
            </a:ext>
          </a:extLst>
        </xdr:cNvPr>
        <xdr:cNvSpPr/>
      </xdr:nvSpPr>
      <xdr:spPr>
        <a:xfrm>
          <a:off x="19494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132893</xdr:rowOff>
    </xdr:from>
    <xdr:to>
      <xdr:col>107</xdr:col>
      <xdr:colOff>50800</xdr:colOff>
      <xdr:row>61</xdr:row>
      <xdr:rowOff>144780</xdr:rowOff>
    </xdr:to>
    <xdr:cxnSp macro="">
      <xdr:nvCxnSpPr>
        <xdr:cNvPr id="607" name="直線コネクタ 606">
          <a:extLst>
            <a:ext uri="{FF2B5EF4-FFF2-40B4-BE49-F238E27FC236}">
              <a16:creationId xmlns:a16="http://schemas.microsoft.com/office/drawing/2014/main" id="{B55C0E44-28CA-45FA-A8C5-9A0CF033AD30}"/>
            </a:ext>
          </a:extLst>
        </xdr:cNvPr>
        <xdr:cNvCxnSpPr/>
      </xdr:nvCxnSpPr>
      <xdr:spPr>
        <a:xfrm flipV="1">
          <a:off x="19545300" y="1059134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110287</xdr:rowOff>
    </xdr:from>
    <xdr:to>
      <xdr:col>98</xdr:col>
      <xdr:colOff>38100</xdr:colOff>
      <xdr:row>62</xdr:row>
      <xdr:rowOff>40437</xdr:rowOff>
    </xdr:to>
    <xdr:sp macro="" textlink="">
      <xdr:nvSpPr>
        <xdr:cNvPr id="608" name="楕円 607">
          <a:extLst>
            <a:ext uri="{FF2B5EF4-FFF2-40B4-BE49-F238E27FC236}">
              <a16:creationId xmlns:a16="http://schemas.microsoft.com/office/drawing/2014/main" id="{EC5CC7CC-3653-4243-9C75-AD7FDCA02B5E}"/>
            </a:ext>
          </a:extLst>
        </xdr:cNvPr>
        <xdr:cNvSpPr/>
      </xdr:nvSpPr>
      <xdr:spPr>
        <a:xfrm>
          <a:off x="18605500" y="105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144780</xdr:rowOff>
    </xdr:from>
    <xdr:to>
      <xdr:col>102</xdr:col>
      <xdr:colOff>114300</xdr:colOff>
      <xdr:row>61</xdr:row>
      <xdr:rowOff>161087</xdr:rowOff>
    </xdr:to>
    <xdr:cxnSp macro="">
      <xdr:nvCxnSpPr>
        <xdr:cNvPr id="609" name="直線コネクタ 608">
          <a:extLst>
            <a:ext uri="{FF2B5EF4-FFF2-40B4-BE49-F238E27FC236}">
              <a16:creationId xmlns:a16="http://schemas.microsoft.com/office/drawing/2014/main" id="{A96A853B-80EF-4337-B568-726F4FE00E1C}"/>
            </a:ext>
          </a:extLst>
        </xdr:cNvPr>
        <xdr:cNvCxnSpPr/>
      </xdr:nvCxnSpPr>
      <xdr:spPr>
        <a:xfrm flipV="1">
          <a:off x="18656300" y="10603230"/>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9452C353-06B8-4066-84C0-E026377C5877}"/>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ADE91A72-9387-486D-BF56-4E0DD8D9B782}"/>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17772</xdr:rowOff>
    </xdr:from>
    <xdr:ext cx="469744" cy="259045"/>
    <xdr:sp macro="" textlink="">
      <xdr:nvSpPr>
        <xdr:cNvPr id="612" name="n_3aveValue【学校施設】&#10;一人当たり面積">
          <a:extLst>
            <a:ext uri="{FF2B5EF4-FFF2-40B4-BE49-F238E27FC236}">
              <a16:creationId xmlns:a16="http://schemas.microsoft.com/office/drawing/2014/main" id="{9BE354F9-3325-49FF-81B7-13E5D1670F42}"/>
            </a:ext>
          </a:extLst>
        </xdr:cNvPr>
        <xdr:cNvSpPr txBox="1"/>
      </xdr:nvSpPr>
      <xdr:spPr>
        <a:xfrm>
          <a:off x="19310427" y="108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8476</xdr:rowOff>
    </xdr:from>
    <xdr:ext cx="469744" cy="259045"/>
    <xdr:sp macro="" textlink="">
      <xdr:nvSpPr>
        <xdr:cNvPr id="613" name="n_4aveValue【学校施設】&#10;一人当たり面積">
          <a:extLst>
            <a:ext uri="{FF2B5EF4-FFF2-40B4-BE49-F238E27FC236}">
              <a16:creationId xmlns:a16="http://schemas.microsoft.com/office/drawing/2014/main" id="{40EE5643-9D94-41DC-9E8F-3C9FA5B6458E}"/>
            </a:ext>
          </a:extLst>
        </xdr:cNvPr>
        <xdr:cNvSpPr txBox="1"/>
      </xdr:nvSpPr>
      <xdr:spPr>
        <a:xfrm>
          <a:off x="18421427" y="1080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9948</xdr:rowOff>
    </xdr:from>
    <xdr:ext cx="469744" cy="259045"/>
    <xdr:sp macro="" textlink="">
      <xdr:nvSpPr>
        <xdr:cNvPr id="614" name="n_1mainValue【学校施設】&#10;一人当たり面積">
          <a:extLst>
            <a:ext uri="{FF2B5EF4-FFF2-40B4-BE49-F238E27FC236}">
              <a16:creationId xmlns:a16="http://schemas.microsoft.com/office/drawing/2014/main" id="{B649CA02-81D8-4E18-A17A-0396845ECF84}"/>
            </a:ext>
          </a:extLst>
        </xdr:cNvPr>
        <xdr:cNvSpPr txBox="1"/>
      </xdr:nvSpPr>
      <xdr:spPr>
        <a:xfrm>
          <a:off x="21075727" y="1029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28770</xdr:rowOff>
    </xdr:from>
    <xdr:ext cx="469744" cy="259045"/>
    <xdr:sp macro="" textlink="">
      <xdr:nvSpPr>
        <xdr:cNvPr id="615" name="n_2mainValue【学校施設】&#10;一人当たり面積">
          <a:extLst>
            <a:ext uri="{FF2B5EF4-FFF2-40B4-BE49-F238E27FC236}">
              <a16:creationId xmlns:a16="http://schemas.microsoft.com/office/drawing/2014/main" id="{DC391CF3-E387-4A25-8AEB-375C5554BAC1}"/>
            </a:ext>
          </a:extLst>
        </xdr:cNvPr>
        <xdr:cNvSpPr txBox="1"/>
      </xdr:nvSpPr>
      <xdr:spPr>
        <a:xfrm>
          <a:off x="20199427" y="1031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40657</xdr:rowOff>
    </xdr:from>
    <xdr:ext cx="469744" cy="259045"/>
    <xdr:sp macro="" textlink="">
      <xdr:nvSpPr>
        <xdr:cNvPr id="616" name="n_3mainValue【学校施設】&#10;一人当たり面積">
          <a:extLst>
            <a:ext uri="{FF2B5EF4-FFF2-40B4-BE49-F238E27FC236}">
              <a16:creationId xmlns:a16="http://schemas.microsoft.com/office/drawing/2014/main" id="{4CA3146A-6840-4B93-A55B-DA1C766B34FE}"/>
            </a:ext>
          </a:extLst>
        </xdr:cNvPr>
        <xdr:cNvSpPr txBox="1"/>
      </xdr:nvSpPr>
      <xdr:spPr>
        <a:xfrm>
          <a:off x="19310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56964</xdr:rowOff>
    </xdr:from>
    <xdr:ext cx="469744" cy="259045"/>
    <xdr:sp macro="" textlink="">
      <xdr:nvSpPr>
        <xdr:cNvPr id="617" name="n_4mainValue【学校施設】&#10;一人当たり面積">
          <a:extLst>
            <a:ext uri="{FF2B5EF4-FFF2-40B4-BE49-F238E27FC236}">
              <a16:creationId xmlns:a16="http://schemas.microsoft.com/office/drawing/2014/main" id="{B5DFC06F-14C8-4F05-ADC9-24A1C4395B71}"/>
            </a:ext>
          </a:extLst>
        </xdr:cNvPr>
        <xdr:cNvSpPr txBox="1"/>
      </xdr:nvSpPr>
      <xdr:spPr>
        <a:xfrm>
          <a:off x="18421427" y="1034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3D67E180-75E0-4343-B716-4EE1CEEAD4D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D4B2608C-4E42-42A0-AD7F-2FBB44722C4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41E873BB-9D3F-4C85-A2E9-1F0706C135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F5FE778A-8273-4731-B98F-6D1C56315A8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38F20E51-DDC2-466B-AC45-24F9CDB5461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41B354A6-6E36-4377-A969-A5E25905BF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D9598D7-A36C-4137-A02E-EDF4059E4A9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9710D2B7-2090-43FD-BE74-1501CF0063A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485B24D9-4090-4435-A6A6-419FFD2A0C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B6A9D4F1-149D-4A59-93FE-8E570E510E7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5AE2F1FD-5E39-4A96-86BB-1E862390D59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BF0A05A0-CC4F-409C-9252-99274543C6D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15627F9E-E666-4B73-8A46-CB5E8AC6C78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9DE5187-E4D5-46BE-B067-71FC0121964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81634C71-5BC1-4299-86BB-5BB0649DD5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B2018A88-08EA-4CA7-827F-0750B5E4CDD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AE78AF68-B707-4125-8E71-829D7DE0761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FC361B2F-90E4-460D-BBC1-5B42D6041CC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4017BE06-3EDD-418F-A68F-491AEBABFD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E18BD88A-E69A-4827-82F5-F9AEB1D29FC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CABF82AE-45BB-4F89-B63F-2CFDBE513AF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FD5366AE-8E66-4FB0-AC29-CAF3C9F3CCC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1218C6D7-7ACE-4210-9EAC-C1683178E0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FA5023C9-09AF-4323-B915-6C6C2D9EC6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C90364D7-81E3-4932-8E36-6D15CD93C40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47C48B93-4FFA-47EA-9CBD-21526B32F9E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3B283479-6374-4E01-A044-4B45A417984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823E131A-41B9-4AE8-9654-0B16AAE59E7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C42A629D-8E2E-4C21-BDC4-4A1336C2E4E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778B9004-E92E-41C1-B055-D3C5DF24B00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F21E6464-3C6C-4C80-9A22-76AB35F811B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C82DE33C-80F1-4287-AAE5-D9BD3F7907A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4D2E4D7E-38BC-46A7-9AE0-FAFBA2998CE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940BDF17-3F72-4DD5-BA00-EB979475C96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D3903C62-755D-4D28-81F6-4F7AAE31998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1AADDFC-E97B-45FE-BE40-C11072B8437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1CB91688-2225-4374-A25E-925C1F0DAFC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6DAA72E-588C-4A19-B31D-883782AB387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4B29A717-35F9-48BF-90B8-1308E64CCCB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7CF888BC-24E0-414F-98E8-1F16A6D75E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9B83D355-135C-4669-99F7-B82967D7EB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7BF5A9B3-EAC3-49A7-B5E8-747E59CEDF90}"/>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7CBBF11C-679E-4C69-B17C-816630149D6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E961D427-51D4-4687-BC73-4B6611BE7CB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EA7D00E8-0527-4672-B300-E482AC811A8E}"/>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C91B581B-EEA2-41D0-9D7F-42B74A2C3CCC}"/>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664" name="【公民館】&#10;有形固定資産減価償却率平均値テキスト">
          <a:extLst>
            <a:ext uri="{FF2B5EF4-FFF2-40B4-BE49-F238E27FC236}">
              <a16:creationId xmlns:a16="http://schemas.microsoft.com/office/drawing/2014/main" id="{F68C475C-A41D-4400-8862-791C512C14FC}"/>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8DA07D6D-F81D-4E67-8A34-4F27DFCF93A0}"/>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D3FD8BAE-807A-4301-9C08-EAA7EBE1A45B}"/>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92F2D7E8-4944-4407-B4AD-44E9E26D1C77}"/>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68" name="フローチャート: 判断 667">
          <a:extLst>
            <a:ext uri="{FF2B5EF4-FFF2-40B4-BE49-F238E27FC236}">
              <a16:creationId xmlns:a16="http://schemas.microsoft.com/office/drawing/2014/main" id="{F7C69A84-B76A-4DFD-A9FC-53AB7FADB1EC}"/>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69" name="フローチャート: 判断 668">
          <a:extLst>
            <a:ext uri="{FF2B5EF4-FFF2-40B4-BE49-F238E27FC236}">
              <a16:creationId xmlns:a16="http://schemas.microsoft.com/office/drawing/2014/main" id="{E08AD79E-6EF1-4CEA-8062-FBBB8E699926}"/>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41B05D94-AB08-4CD1-BA6C-C78164A05B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98F794F8-D34F-448A-B68B-A8869A71DB3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17FA36DC-33ED-424F-B33E-C943A0CF289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A1F1995-356E-46EA-B708-E3298343FC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6AF8BCB5-2971-4F78-B34E-583882AAABE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129902</xdr:rowOff>
    </xdr:from>
    <xdr:to>
      <xdr:col>85</xdr:col>
      <xdr:colOff>177800</xdr:colOff>
      <xdr:row>107</xdr:row>
      <xdr:rowOff>60052</xdr:rowOff>
    </xdr:to>
    <xdr:sp macro="" textlink="">
      <xdr:nvSpPr>
        <xdr:cNvPr id="675" name="楕円 674">
          <a:extLst>
            <a:ext uri="{FF2B5EF4-FFF2-40B4-BE49-F238E27FC236}">
              <a16:creationId xmlns:a16="http://schemas.microsoft.com/office/drawing/2014/main" id="{69B6640C-8B23-4F05-8DB3-CEEF56A91D55}"/>
            </a:ext>
          </a:extLst>
        </xdr:cNvPr>
        <xdr:cNvSpPr/>
      </xdr:nvSpPr>
      <xdr:spPr>
        <a:xfrm>
          <a:off x="16268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108329</xdr:rowOff>
    </xdr:from>
    <xdr:ext cx="405111" cy="259045"/>
    <xdr:sp macro="" textlink="">
      <xdr:nvSpPr>
        <xdr:cNvPr id="676" name="【公民館】&#10;有形固定資産減価償却率該当値テキスト">
          <a:extLst>
            <a:ext uri="{FF2B5EF4-FFF2-40B4-BE49-F238E27FC236}">
              <a16:creationId xmlns:a16="http://schemas.microsoft.com/office/drawing/2014/main" id="{B1DB1001-4119-411D-B2F3-0A818A32665C}"/>
            </a:ext>
          </a:extLst>
        </xdr:cNvPr>
        <xdr:cNvSpPr txBox="1"/>
      </xdr:nvSpPr>
      <xdr:spPr>
        <a:xfrm>
          <a:off x="16357600"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103777</xdr:rowOff>
    </xdr:from>
    <xdr:to>
      <xdr:col>81</xdr:col>
      <xdr:colOff>101600</xdr:colOff>
      <xdr:row>107</xdr:row>
      <xdr:rowOff>33927</xdr:rowOff>
    </xdr:to>
    <xdr:sp macro="" textlink="">
      <xdr:nvSpPr>
        <xdr:cNvPr id="677" name="楕円 676">
          <a:extLst>
            <a:ext uri="{FF2B5EF4-FFF2-40B4-BE49-F238E27FC236}">
              <a16:creationId xmlns:a16="http://schemas.microsoft.com/office/drawing/2014/main" id="{60A8EDCA-DCA4-47AC-9D0A-8741861097DE}"/>
            </a:ext>
          </a:extLst>
        </xdr:cNvPr>
        <xdr:cNvSpPr/>
      </xdr:nvSpPr>
      <xdr:spPr>
        <a:xfrm>
          <a:off x="15430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154577</xdr:rowOff>
    </xdr:from>
    <xdr:to>
      <xdr:col>85</xdr:col>
      <xdr:colOff>127000</xdr:colOff>
      <xdr:row>107</xdr:row>
      <xdr:rowOff>9252</xdr:rowOff>
    </xdr:to>
    <xdr:cxnSp macro="">
      <xdr:nvCxnSpPr>
        <xdr:cNvPr id="678" name="直線コネクタ 677">
          <a:extLst>
            <a:ext uri="{FF2B5EF4-FFF2-40B4-BE49-F238E27FC236}">
              <a16:creationId xmlns:a16="http://schemas.microsoft.com/office/drawing/2014/main" id="{D1F701AD-8ED9-4FA1-B55F-43C37499B5D0}"/>
            </a:ext>
          </a:extLst>
        </xdr:cNvPr>
        <xdr:cNvCxnSpPr/>
      </xdr:nvCxnSpPr>
      <xdr:spPr>
        <a:xfrm>
          <a:off x="15481300" y="1832827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95613</xdr:rowOff>
    </xdr:from>
    <xdr:to>
      <xdr:col>76</xdr:col>
      <xdr:colOff>165100</xdr:colOff>
      <xdr:row>107</xdr:row>
      <xdr:rowOff>25763</xdr:rowOff>
    </xdr:to>
    <xdr:sp macro="" textlink="">
      <xdr:nvSpPr>
        <xdr:cNvPr id="679" name="楕円 678">
          <a:extLst>
            <a:ext uri="{FF2B5EF4-FFF2-40B4-BE49-F238E27FC236}">
              <a16:creationId xmlns:a16="http://schemas.microsoft.com/office/drawing/2014/main" id="{FEBE6E42-5607-470D-9333-6B589C13B7DD}"/>
            </a:ext>
          </a:extLst>
        </xdr:cNvPr>
        <xdr:cNvSpPr/>
      </xdr:nvSpPr>
      <xdr:spPr>
        <a:xfrm>
          <a:off x="14541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146413</xdr:rowOff>
    </xdr:from>
    <xdr:to>
      <xdr:col>81</xdr:col>
      <xdr:colOff>50800</xdr:colOff>
      <xdr:row>106</xdr:row>
      <xdr:rowOff>154577</xdr:rowOff>
    </xdr:to>
    <xdr:cxnSp macro="">
      <xdr:nvCxnSpPr>
        <xdr:cNvPr id="680" name="直線コネクタ 679">
          <a:extLst>
            <a:ext uri="{FF2B5EF4-FFF2-40B4-BE49-F238E27FC236}">
              <a16:creationId xmlns:a16="http://schemas.microsoft.com/office/drawing/2014/main" id="{01F1D693-2C47-4DDF-9892-D3ECC5E2485A}"/>
            </a:ext>
          </a:extLst>
        </xdr:cNvPr>
        <xdr:cNvCxnSpPr/>
      </xdr:nvCxnSpPr>
      <xdr:spPr>
        <a:xfrm>
          <a:off x="14592300" y="1832011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126637</xdr:rowOff>
    </xdr:from>
    <xdr:to>
      <xdr:col>72</xdr:col>
      <xdr:colOff>38100</xdr:colOff>
      <xdr:row>107</xdr:row>
      <xdr:rowOff>56787</xdr:rowOff>
    </xdr:to>
    <xdr:sp macro="" textlink="">
      <xdr:nvSpPr>
        <xdr:cNvPr id="681" name="楕円 680">
          <a:extLst>
            <a:ext uri="{FF2B5EF4-FFF2-40B4-BE49-F238E27FC236}">
              <a16:creationId xmlns:a16="http://schemas.microsoft.com/office/drawing/2014/main" id="{CCD125B6-40B4-4B58-9847-E619A265E1E9}"/>
            </a:ext>
          </a:extLst>
        </xdr:cNvPr>
        <xdr:cNvSpPr/>
      </xdr:nvSpPr>
      <xdr:spPr>
        <a:xfrm>
          <a:off x="1365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146413</xdr:rowOff>
    </xdr:from>
    <xdr:to>
      <xdr:col>76</xdr:col>
      <xdr:colOff>114300</xdr:colOff>
      <xdr:row>107</xdr:row>
      <xdr:rowOff>5987</xdr:rowOff>
    </xdr:to>
    <xdr:cxnSp macro="">
      <xdr:nvCxnSpPr>
        <xdr:cNvPr id="682" name="直線コネクタ 681">
          <a:extLst>
            <a:ext uri="{FF2B5EF4-FFF2-40B4-BE49-F238E27FC236}">
              <a16:creationId xmlns:a16="http://schemas.microsoft.com/office/drawing/2014/main" id="{F86E7B1B-639B-4BBD-B7D7-AFE3F728B272}"/>
            </a:ext>
          </a:extLst>
        </xdr:cNvPr>
        <xdr:cNvCxnSpPr/>
      </xdr:nvCxnSpPr>
      <xdr:spPr>
        <a:xfrm flipV="1">
          <a:off x="13703300" y="183201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165826</xdr:rowOff>
    </xdr:from>
    <xdr:to>
      <xdr:col>67</xdr:col>
      <xdr:colOff>101600</xdr:colOff>
      <xdr:row>107</xdr:row>
      <xdr:rowOff>95976</xdr:rowOff>
    </xdr:to>
    <xdr:sp macro="" textlink="">
      <xdr:nvSpPr>
        <xdr:cNvPr id="683" name="楕円 682">
          <a:extLst>
            <a:ext uri="{FF2B5EF4-FFF2-40B4-BE49-F238E27FC236}">
              <a16:creationId xmlns:a16="http://schemas.microsoft.com/office/drawing/2014/main" id="{A3A12C66-7817-4586-BEC0-4F36843BD84A}"/>
            </a:ext>
          </a:extLst>
        </xdr:cNvPr>
        <xdr:cNvSpPr/>
      </xdr:nvSpPr>
      <xdr:spPr>
        <a:xfrm>
          <a:off x="1276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5987</xdr:rowOff>
    </xdr:from>
    <xdr:to>
      <xdr:col>71</xdr:col>
      <xdr:colOff>177800</xdr:colOff>
      <xdr:row>107</xdr:row>
      <xdr:rowOff>45176</xdr:rowOff>
    </xdr:to>
    <xdr:cxnSp macro="">
      <xdr:nvCxnSpPr>
        <xdr:cNvPr id="684" name="直線コネクタ 683">
          <a:extLst>
            <a:ext uri="{FF2B5EF4-FFF2-40B4-BE49-F238E27FC236}">
              <a16:creationId xmlns:a16="http://schemas.microsoft.com/office/drawing/2014/main" id="{50182BC4-3D90-4BA3-B3F4-D371AB4E90CF}"/>
            </a:ext>
          </a:extLst>
        </xdr:cNvPr>
        <xdr:cNvCxnSpPr/>
      </xdr:nvCxnSpPr>
      <xdr:spPr>
        <a:xfrm flipV="1">
          <a:off x="12814300" y="183511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85" name="n_1aveValue【公民館】&#10;有形固定資産減価償却率">
          <a:extLst>
            <a:ext uri="{FF2B5EF4-FFF2-40B4-BE49-F238E27FC236}">
              <a16:creationId xmlns:a16="http://schemas.microsoft.com/office/drawing/2014/main" id="{5E3D4EF1-154F-4904-B472-EF79B2BA14C1}"/>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686" name="n_2aveValue【公民館】&#10;有形固定資産減価償却率">
          <a:extLst>
            <a:ext uri="{FF2B5EF4-FFF2-40B4-BE49-F238E27FC236}">
              <a16:creationId xmlns:a16="http://schemas.microsoft.com/office/drawing/2014/main" id="{71753443-072D-4A33-9F6C-031F3D465CE4}"/>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687" name="n_3aveValue【公民館】&#10;有形固定資産減価償却率">
          <a:extLst>
            <a:ext uri="{FF2B5EF4-FFF2-40B4-BE49-F238E27FC236}">
              <a16:creationId xmlns:a16="http://schemas.microsoft.com/office/drawing/2014/main" id="{BC55C99F-AEB2-42E9-BDBE-EA5A9F7F0DD6}"/>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688" name="n_4aveValue【公民館】&#10;有形固定資産減価償却率">
          <a:extLst>
            <a:ext uri="{FF2B5EF4-FFF2-40B4-BE49-F238E27FC236}">
              <a16:creationId xmlns:a16="http://schemas.microsoft.com/office/drawing/2014/main" id="{84C4CB1A-42C2-4FFF-9FD7-0F8D7D327A5D}"/>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25054</xdr:rowOff>
    </xdr:from>
    <xdr:ext cx="405111" cy="259045"/>
    <xdr:sp macro="" textlink="">
      <xdr:nvSpPr>
        <xdr:cNvPr id="689" name="n_1mainValue【公民館】&#10;有形固定資産減価償却率">
          <a:extLst>
            <a:ext uri="{FF2B5EF4-FFF2-40B4-BE49-F238E27FC236}">
              <a16:creationId xmlns:a16="http://schemas.microsoft.com/office/drawing/2014/main" id="{F2532384-27B3-454B-B00C-169E4944EA24}"/>
            </a:ext>
          </a:extLst>
        </xdr:cNvPr>
        <xdr:cNvSpPr txBox="1"/>
      </xdr:nvSpPr>
      <xdr:spPr>
        <a:xfrm>
          <a:off x="152660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16890</xdr:rowOff>
    </xdr:from>
    <xdr:ext cx="405111" cy="259045"/>
    <xdr:sp macro="" textlink="">
      <xdr:nvSpPr>
        <xdr:cNvPr id="690" name="n_2mainValue【公民館】&#10;有形固定資産減価償却率">
          <a:extLst>
            <a:ext uri="{FF2B5EF4-FFF2-40B4-BE49-F238E27FC236}">
              <a16:creationId xmlns:a16="http://schemas.microsoft.com/office/drawing/2014/main" id="{E6081EC1-A9CE-48B2-B409-19BFC968CCD2}"/>
            </a:ext>
          </a:extLst>
        </xdr:cNvPr>
        <xdr:cNvSpPr txBox="1"/>
      </xdr:nvSpPr>
      <xdr:spPr>
        <a:xfrm>
          <a:off x="14389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47914</xdr:rowOff>
    </xdr:from>
    <xdr:ext cx="405111" cy="259045"/>
    <xdr:sp macro="" textlink="">
      <xdr:nvSpPr>
        <xdr:cNvPr id="691" name="n_3mainValue【公民館】&#10;有形固定資産減価償却率">
          <a:extLst>
            <a:ext uri="{FF2B5EF4-FFF2-40B4-BE49-F238E27FC236}">
              <a16:creationId xmlns:a16="http://schemas.microsoft.com/office/drawing/2014/main" id="{991DC1E0-68DC-4184-BA8D-9C6ADC4AC641}"/>
            </a:ext>
          </a:extLst>
        </xdr:cNvPr>
        <xdr:cNvSpPr txBox="1"/>
      </xdr:nvSpPr>
      <xdr:spPr>
        <a:xfrm>
          <a:off x="13500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87103</xdr:rowOff>
    </xdr:from>
    <xdr:ext cx="405111" cy="259045"/>
    <xdr:sp macro="" textlink="">
      <xdr:nvSpPr>
        <xdr:cNvPr id="692" name="n_4mainValue【公民館】&#10;有形固定資産減価償却率">
          <a:extLst>
            <a:ext uri="{FF2B5EF4-FFF2-40B4-BE49-F238E27FC236}">
              <a16:creationId xmlns:a16="http://schemas.microsoft.com/office/drawing/2014/main" id="{94095FA7-F5C8-456C-9A44-4AC55A3672D2}"/>
            </a:ext>
          </a:extLst>
        </xdr:cNvPr>
        <xdr:cNvSpPr txBox="1"/>
      </xdr:nvSpPr>
      <xdr:spPr>
        <a:xfrm>
          <a:off x="12611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6288E06-7C8F-46A7-9E33-1FD37E57CE5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B3867AD6-94E5-433A-971D-60E9FDE693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F56466B1-2252-4AB8-9C9C-5AEA799539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AEDE291D-5AFC-412E-B6DB-8743E17A154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B5C15E09-62BA-41AF-A144-68D9DA55F4F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21B27C63-2CDE-4B5A-A380-3C005533D88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45A96FE1-F61F-44D6-B4C9-5C90785AF4F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9062C100-3978-4F80-9AE2-B46985CA76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589FEE74-62B9-4E3F-8B8A-9B81F28A43A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16A8C625-5E9A-47B4-BF17-C2789624A2E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356DB556-C22B-4562-B4C5-537CEF67E05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98A96582-D04D-4A24-88B3-68C936BD09F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97F6C22F-8864-4BBC-BCA5-886D5A1A9F9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8C12C8E0-9E68-4FDE-AF46-1EF71D454CE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0F64548B-38DF-44B7-B1B0-20CFDEC2ED2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2C7A7F52-E32B-4619-A266-DE21399E609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11E1EDE7-A670-4950-BB6C-F411A75B635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AF076E9E-D2CF-44BA-8784-1F48F6AEAB6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E8D7D6AF-770E-40B0-91DF-B215A81DD10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35FB9E0A-8908-457C-BCEF-1A12E7929BD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228364CF-A6E7-4211-8AC7-48AA0474AAF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E0F2C10A-BD36-4695-8690-BA840987210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4C10C040-96F0-4BE2-931A-F7B6C0E71C6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B8A79E1C-C340-4D7F-B028-37794677E3EC}"/>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C8188446-D689-48B8-A667-8F98F5C44D3F}"/>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AB5327BD-25D5-491A-8895-666A0CE597B5}"/>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FAF9CDDC-D4EB-40DE-912F-C09F7789125B}"/>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3DAC2D3D-C872-4438-881A-A21677BF4F97}"/>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721" name="【公民館】&#10;一人当たり面積平均値テキスト">
          <a:extLst>
            <a:ext uri="{FF2B5EF4-FFF2-40B4-BE49-F238E27FC236}">
              <a16:creationId xmlns:a16="http://schemas.microsoft.com/office/drawing/2014/main" id="{AE44BDE6-DC08-42CA-9BCE-3778CA42AE22}"/>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1CFB8813-53B2-4300-B635-8570F43B68C3}"/>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C1BB4DB6-2CFF-4ED1-AA00-1C5900A1DC1E}"/>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03966BA3-040B-429F-BDF4-FF30DB223533}"/>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25" name="フローチャート: 判断 724">
          <a:extLst>
            <a:ext uri="{FF2B5EF4-FFF2-40B4-BE49-F238E27FC236}">
              <a16:creationId xmlns:a16="http://schemas.microsoft.com/office/drawing/2014/main" id="{1E3984C5-C976-4C65-BFED-A3C34ADE446F}"/>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726" name="フローチャート: 判断 725">
          <a:extLst>
            <a:ext uri="{FF2B5EF4-FFF2-40B4-BE49-F238E27FC236}">
              <a16:creationId xmlns:a16="http://schemas.microsoft.com/office/drawing/2014/main" id="{AF705697-239A-4D06-919C-F8C0AC5E834B}"/>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2487512A-AEBA-45DE-9260-DC38B3CBDE6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408DB235-80D1-4CAC-ABD2-2C531ADF1EF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D8A7D6BB-99B5-4B74-BF0C-9A4DAA341C6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B80999F-9158-4C97-B6ED-622341E734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B2718C1C-044D-49D1-A5D5-834EA1DBBA8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147129</xdr:rowOff>
    </xdr:from>
    <xdr:to>
      <xdr:col>116</xdr:col>
      <xdr:colOff>114300</xdr:colOff>
      <xdr:row>108</xdr:row>
      <xdr:rowOff>77279</xdr:rowOff>
    </xdr:to>
    <xdr:sp macro="" textlink="">
      <xdr:nvSpPr>
        <xdr:cNvPr id="732" name="楕円 731">
          <a:extLst>
            <a:ext uri="{FF2B5EF4-FFF2-40B4-BE49-F238E27FC236}">
              <a16:creationId xmlns:a16="http://schemas.microsoft.com/office/drawing/2014/main" id="{7B67C7FD-E6F7-49C4-86E0-0B12E95FA44C}"/>
            </a:ext>
          </a:extLst>
        </xdr:cNvPr>
        <xdr:cNvSpPr/>
      </xdr:nvSpPr>
      <xdr:spPr>
        <a:xfrm>
          <a:off x="22110700" y="184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73359</xdr:rowOff>
    </xdr:from>
    <xdr:ext cx="469744" cy="259045"/>
    <xdr:sp macro="" textlink="">
      <xdr:nvSpPr>
        <xdr:cNvPr id="733" name="【公民館】&#10;一人当たり面積該当値テキスト">
          <a:extLst>
            <a:ext uri="{FF2B5EF4-FFF2-40B4-BE49-F238E27FC236}">
              <a16:creationId xmlns:a16="http://schemas.microsoft.com/office/drawing/2014/main" id="{E27E1903-58A8-49C6-985F-F06726FBB338}"/>
            </a:ext>
          </a:extLst>
        </xdr:cNvPr>
        <xdr:cNvSpPr txBox="1"/>
      </xdr:nvSpPr>
      <xdr:spPr>
        <a:xfrm>
          <a:off x="22199600" y="1841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148462</xdr:rowOff>
    </xdr:from>
    <xdr:to>
      <xdr:col>112</xdr:col>
      <xdr:colOff>38100</xdr:colOff>
      <xdr:row>108</xdr:row>
      <xdr:rowOff>78612</xdr:rowOff>
    </xdr:to>
    <xdr:sp macro="" textlink="">
      <xdr:nvSpPr>
        <xdr:cNvPr id="734" name="楕円 733">
          <a:extLst>
            <a:ext uri="{FF2B5EF4-FFF2-40B4-BE49-F238E27FC236}">
              <a16:creationId xmlns:a16="http://schemas.microsoft.com/office/drawing/2014/main" id="{B6F38FFD-DA34-4193-9DD3-E4F438C364E9}"/>
            </a:ext>
          </a:extLst>
        </xdr:cNvPr>
        <xdr:cNvSpPr/>
      </xdr:nvSpPr>
      <xdr:spPr>
        <a:xfrm>
          <a:off x="21272500" y="184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26479</xdr:rowOff>
    </xdr:from>
    <xdr:to>
      <xdr:col>116</xdr:col>
      <xdr:colOff>63500</xdr:colOff>
      <xdr:row>108</xdr:row>
      <xdr:rowOff>27812</xdr:rowOff>
    </xdr:to>
    <xdr:cxnSp macro="">
      <xdr:nvCxnSpPr>
        <xdr:cNvPr id="735" name="直線コネクタ 734">
          <a:extLst>
            <a:ext uri="{FF2B5EF4-FFF2-40B4-BE49-F238E27FC236}">
              <a16:creationId xmlns:a16="http://schemas.microsoft.com/office/drawing/2014/main" id="{651650EC-A38A-4E79-B333-04BF4CF0C5B7}"/>
            </a:ext>
          </a:extLst>
        </xdr:cNvPr>
        <xdr:cNvCxnSpPr/>
      </xdr:nvCxnSpPr>
      <xdr:spPr>
        <a:xfrm flipV="1">
          <a:off x="21323300" y="18543079"/>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153415</xdr:rowOff>
    </xdr:from>
    <xdr:to>
      <xdr:col>107</xdr:col>
      <xdr:colOff>101600</xdr:colOff>
      <xdr:row>108</xdr:row>
      <xdr:rowOff>83565</xdr:rowOff>
    </xdr:to>
    <xdr:sp macro="" textlink="">
      <xdr:nvSpPr>
        <xdr:cNvPr id="736" name="楕円 735">
          <a:extLst>
            <a:ext uri="{FF2B5EF4-FFF2-40B4-BE49-F238E27FC236}">
              <a16:creationId xmlns:a16="http://schemas.microsoft.com/office/drawing/2014/main" id="{D43BFF8B-56DF-4DE9-A3B7-C1FC67FB6D69}"/>
            </a:ext>
          </a:extLst>
        </xdr:cNvPr>
        <xdr:cNvSpPr/>
      </xdr:nvSpPr>
      <xdr:spPr>
        <a:xfrm>
          <a:off x="20383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27812</xdr:rowOff>
    </xdr:from>
    <xdr:to>
      <xdr:col>111</xdr:col>
      <xdr:colOff>177800</xdr:colOff>
      <xdr:row>108</xdr:row>
      <xdr:rowOff>32765</xdr:rowOff>
    </xdr:to>
    <xdr:cxnSp macro="">
      <xdr:nvCxnSpPr>
        <xdr:cNvPr id="737" name="直線コネクタ 736">
          <a:extLst>
            <a:ext uri="{FF2B5EF4-FFF2-40B4-BE49-F238E27FC236}">
              <a16:creationId xmlns:a16="http://schemas.microsoft.com/office/drawing/2014/main" id="{E5F7FF56-852E-4930-9C94-9360E8B53650}"/>
            </a:ext>
          </a:extLst>
        </xdr:cNvPr>
        <xdr:cNvCxnSpPr/>
      </xdr:nvCxnSpPr>
      <xdr:spPr>
        <a:xfrm flipV="1">
          <a:off x="20434300" y="1854441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156463</xdr:rowOff>
    </xdr:from>
    <xdr:to>
      <xdr:col>102</xdr:col>
      <xdr:colOff>165100</xdr:colOff>
      <xdr:row>108</xdr:row>
      <xdr:rowOff>86613</xdr:rowOff>
    </xdr:to>
    <xdr:sp macro="" textlink="">
      <xdr:nvSpPr>
        <xdr:cNvPr id="738" name="楕円 737">
          <a:extLst>
            <a:ext uri="{FF2B5EF4-FFF2-40B4-BE49-F238E27FC236}">
              <a16:creationId xmlns:a16="http://schemas.microsoft.com/office/drawing/2014/main" id="{9A1B31CD-534E-4B66-8D9F-F2E1B55D2357}"/>
            </a:ext>
          </a:extLst>
        </xdr:cNvPr>
        <xdr:cNvSpPr/>
      </xdr:nvSpPr>
      <xdr:spPr>
        <a:xfrm>
          <a:off x="19494500" y="18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32765</xdr:rowOff>
    </xdr:from>
    <xdr:to>
      <xdr:col>107</xdr:col>
      <xdr:colOff>50800</xdr:colOff>
      <xdr:row>108</xdr:row>
      <xdr:rowOff>35813</xdr:rowOff>
    </xdr:to>
    <xdr:cxnSp macro="">
      <xdr:nvCxnSpPr>
        <xdr:cNvPr id="739" name="直線コネクタ 738">
          <a:extLst>
            <a:ext uri="{FF2B5EF4-FFF2-40B4-BE49-F238E27FC236}">
              <a16:creationId xmlns:a16="http://schemas.microsoft.com/office/drawing/2014/main" id="{002C51F6-52FF-43CE-8A7B-379FFAC4F00E}"/>
            </a:ext>
          </a:extLst>
        </xdr:cNvPr>
        <xdr:cNvCxnSpPr/>
      </xdr:nvCxnSpPr>
      <xdr:spPr>
        <a:xfrm flipV="1">
          <a:off x="19545300" y="1854936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160655</xdr:rowOff>
    </xdr:from>
    <xdr:to>
      <xdr:col>98</xdr:col>
      <xdr:colOff>38100</xdr:colOff>
      <xdr:row>108</xdr:row>
      <xdr:rowOff>90805</xdr:rowOff>
    </xdr:to>
    <xdr:sp macro="" textlink="">
      <xdr:nvSpPr>
        <xdr:cNvPr id="740" name="楕円 739">
          <a:extLst>
            <a:ext uri="{FF2B5EF4-FFF2-40B4-BE49-F238E27FC236}">
              <a16:creationId xmlns:a16="http://schemas.microsoft.com/office/drawing/2014/main" id="{49DA9852-A927-4B39-8352-D491E8B5729E}"/>
            </a:ext>
          </a:extLst>
        </xdr:cNvPr>
        <xdr:cNvSpPr/>
      </xdr:nvSpPr>
      <xdr:spPr>
        <a:xfrm>
          <a:off x="18605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35813</xdr:rowOff>
    </xdr:from>
    <xdr:to>
      <xdr:col>102</xdr:col>
      <xdr:colOff>114300</xdr:colOff>
      <xdr:row>108</xdr:row>
      <xdr:rowOff>40005</xdr:rowOff>
    </xdr:to>
    <xdr:cxnSp macro="">
      <xdr:nvCxnSpPr>
        <xdr:cNvPr id="741" name="直線コネクタ 740">
          <a:extLst>
            <a:ext uri="{FF2B5EF4-FFF2-40B4-BE49-F238E27FC236}">
              <a16:creationId xmlns:a16="http://schemas.microsoft.com/office/drawing/2014/main" id="{CDA32F89-B4BA-4884-BC8E-214E88A8AFBB}"/>
            </a:ext>
          </a:extLst>
        </xdr:cNvPr>
        <xdr:cNvCxnSpPr/>
      </xdr:nvCxnSpPr>
      <xdr:spPr>
        <a:xfrm flipV="1">
          <a:off x="18656300" y="18552413"/>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742" name="n_1aveValue【公民館】&#10;一人当たり面積">
          <a:extLst>
            <a:ext uri="{FF2B5EF4-FFF2-40B4-BE49-F238E27FC236}">
              <a16:creationId xmlns:a16="http://schemas.microsoft.com/office/drawing/2014/main" id="{0C3D9A9D-23A1-491F-9B8F-3895CA1EB19C}"/>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743" name="n_2aveValue【公民館】&#10;一人当たり面積">
          <a:extLst>
            <a:ext uri="{FF2B5EF4-FFF2-40B4-BE49-F238E27FC236}">
              <a16:creationId xmlns:a16="http://schemas.microsoft.com/office/drawing/2014/main" id="{ED01A669-432A-4927-9604-982533925E59}"/>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744" name="n_3aveValue【公民館】&#10;一人当たり面積">
          <a:extLst>
            <a:ext uri="{FF2B5EF4-FFF2-40B4-BE49-F238E27FC236}">
              <a16:creationId xmlns:a16="http://schemas.microsoft.com/office/drawing/2014/main" id="{B58010F2-2273-4E4D-8827-9F32D363D25F}"/>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745" name="n_4aveValue【公民館】&#10;一人当たり面積">
          <a:extLst>
            <a:ext uri="{FF2B5EF4-FFF2-40B4-BE49-F238E27FC236}">
              <a16:creationId xmlns:a16="http://schemas.microsoft.com/office/drawing/2014/main" id="{14825E7C-0FB4-413A-85CA-6756C6EA4EF7}"/>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69739</xdr:rowOff>
    </xdr:from>
    <xdr:ext cx="469744" cy="259045"/>
    <xdr:sp macro="" textlink="">
      <xdr:nvSpPr>
        <xdr:cNvPr id="746" name="n_1mainValue【公民館】&#10;一人当たり面積">
          <a:extLst>
            <a:ext uri="{FF2B5EF4-FFF2-40B4-BE49-F238E27FC236}">
              <a16:creationId xmlns:a16="http://schemas.microsoft.com/office/drawing/2014/main" id="{3A197C78-5CAE-46A8-8DE1-1456188AF84B}"/>
            </a:ext>
          </a:extLst>
        </xdr:cNvPr>
        <xdr:cNvSpPr txBox="1"/>
      </xdr:nvSpPr>
      <xdr:spPr>
        <a:xfrm>
          <a:off x="21075727" y="1858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74692</xdr:rowOff>
    </xdr:from>
    <xdr:ext cx="469744" cy="259045"/>
    <xdr:sp macro="" textlink="">
      <xdr:nvSpPr>
        <xdr:cNvPr id="747" name="n_2mainValue【公民館】&#10;一人当たり面積">
          <a:extLst>
            <a:ext uri="{FF2B5EF4-FFF2-40B4-BE49-F238E27FC236}">
              <a16:creationId xmlns:a16="http://schemas.microsoft.com/office/drawing/2014/main" id="{05110E15-4D82-4D9B-8080-28E934F0DEEB}"/>
            </a:ext>
          </a:extLst>
        </xdr:cNvPr>
        <xdr:cNvSpPr txBox="1"/>
      </xdr:nvSpPr>
      <xdr:spPr>
        <a:xfrm>
          <a:off x="201994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77740</xdr:rowOff>
    </xdr:from>
    <xdr:ext cx="469744" cy="259045"/>
    <xdr:sp macro="" textlink="">
      <xdr:nvSpPr>
        <xdr:cNvPr id="748" name="n_3mainValue【公民館】&#10;一人当たり面積">
          <a:extLst>
            <a:ext uri="{FF2B5EF4-FFF2-40B4-BE49-F238E27FC236}">
              <a16:creationId xmlns:a16="http://schemas.microsoft.com/office/drawing/2014/main" id="{FF2C59FD-B43A-474E-89E8-23A67D7568A3}"/>
            </a:ext>
          </a:extLst>
        </xdr:cNvPr>
        <xdr:cNvSpPr txBox="1"/>
      </xdr:nvSpPr>
      <xdr:spPr>
        <a:xfrm>
          <a:off x="19310427" y="185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81932</xdr:rowOff>
    </xdr:from>
    <xdr:ext cx="469744" cy="259045"/>
    <xdr:sp macro="" textlink="">
      <xdr:nvSpPr>
        <xdr:cNvPr id="749" name="n_4mainValue【公民館】&#10;一人当たり面積">
          <a:extLst>
            <a:ext uri="{FF2B5EF4-FFF2-40B4-BE49-F238E27FC236}">
              <a16:creationId xmlns:a16="http://schemas.microsoft.com/office/drawing/2014/main" id="{AD8A511C-10F2-40D7-AA33-00655389C874}"/>
            </a:ext>
          </a:extLst>
        </xdr:cNvPr>
        <xdr:cNvSpPr txBox="1"/>
      </xdr:nvSpPr>
      <xdr:spPr>
        <a:xfrm>
          <a:off x="18421427" y="185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FEC68F95-6030-4BBC-A32F-8D6F7419146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C51E311E-0699-402F-A9F7-601FECD39B4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A7A1388C-25DE-4F34-8142-2170A2B9F6A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有形固定資産減価償却率については、多くの施設で類似団体平均を上回っている。特に道路</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86.0</a:t>
          </a:r>
          <a:r>
            <a:rPr kumimoji="1" lang="ja-JP" altLang="en-US" sz="1100">
              <a:solidFill>
                <a:schemeClr val="dk1"/>
              </a:solidFill>
              <a:effectLst/>
              <a:latin typeface="+mn-lt"/>
              <a:ea typeface="+mn-ea"/>
              <a:cs typeface="+mn-cs"/>
            </a:rPr>
            <a:t>％（類似団体平均</a:t>
          </a:r>
          <a:r>
            <a:rPr kumimoji="1" lang="en-US" altLang="ja-JP" sz="1100">
              <a:solidFill>
                <a:schemeClr val="dk1"/>
              </a:solidFill>
              <a:effectLst/>
              <a:latin typeface="+mn-lt"/>
              <a:ea typeface="+mn-ea"/>
              <a:cs typeface="+mn-cs"/>
            </a:rPr>
            <a:t>66.8</a:t>
          </a:r>
          <a:r>
            <a:rPr kumimoji="1" lang="ja-JP" altLang="en-US" sz="1100">
              <a:solidFill>
                <a:schemeClr val="dk1"/>
              </a:solidFill>
              <a:effectLst/>
              <a:latin typeface="+mn-lt"/>
              <a:ea typeface="+mn-ea"/>
              <a:cs typeface="+mn-cs"/>
            </a:rPr>
            <a:t>％）、保育所で</a:t>
          </a:r>
          <a:r>
            <a:rPr kumimoji="1" lang="en-US" altLang="ja-JP" sz="1100">
              <a:solidFill>
                <a:schemeClr val="dk1"/>
              </a:solidFill>
              <a:effectLst/>
              <a:latin typeface="+mn-lt"/>
              <a:ea typeface="+mn-ea"/>
              <a:cs typeface="+mn-cs"/>
            </a:rPr>
            <a:t>98.7</a:t>
          </a:r>
          <a:r>
            <a:rPr kumimoji="1" lang="ja-JP" altLang="en-US" sz="1100">
              <a:solidFill>
                <a:schemeClr val="dk1"/>
              </a:solidFill>
              <a:effectLst/>
              <a:latin typeface="+mn-lt"/>
              <a:ea typeface="+mn-ea"/>
              <a:cs typeface="+mn-cs"/>
            </a:rPr>
            <a:t>％（類似団体平均</a:t>
          </a:r>
          <a:r>
            <a:rPr kumimoji="1" lang="en-US" altLang="ja-JP" sz="1100">
              <a:solidFill>
                <a:schemeClr val="dk1"/>
              </a:solidFill>
              <a:effectLst/>
              <a:latin typeface="+mn-lt"/>
              <a:ea typeface="+mn-ea"/>
              <a:cs typeface="+mn-cs"/>
            </a:rPr>
            <a:t>48.4</a:t>
          </a:r>
          <a:r>
            <a:rPr kumimoji="1" lang="ja-JP" altLang="en-US" sz="1100">
              <a:solidFill>
                <a:schemeClr val="dk1"/>
              </a:solidFill>
              <a:effectLst/>
              <a:latin typeface="+mn-lt"/>
              <a:ea typeface="+mn-ea"/>
              <a:cs typeface="+mn-cs"/>
            </a:rPr>
            <a:t>％）、公民館で</a:t>
          </a:r>
          <a:r>
            <a:rPr kumimoji="1" lang="en-US" altLang="ja-JP" sz="1100">
              <a:solidFill>
                <a:schemeClr val="dk1"/>
              </a:solidFill>
              <a:effectLst/>
              <a:latin typeface="+mn-lt"/>
              <a:ea typeface="+mn-ea"/>
              <a:cs typeface="+mn-cs"/>
            </a:rPr>
            <a:t>77.4</a:t>
          </a:r>
          <a:r>
            <a:rPr kumimoji="1" lang="ja-JP" altLang="en-US" sz="1100">
              <a:solidFill>
                <a:schemeClr val="dk1"/>
              </a:solidFill>
              <a:effectLst/>
              <a:latin typeface="+mn-lt"/>
              <a:ea typeface="+mn-ea"/>
              <a:cs typeface="+mn-cs"/>
            </a:rPr>
            <a:t>％（類似団体平均</a:t>
          </a:r>
          <a:r>
            <a:rPr kumimoji="1" lang="en-US" altLang="ja-JP" sz="1100">
              <a:solidFill>
                <a:schemeClr val="dk1"/>
              </a:solidFill>
              <a:effectLst/>
              <a:latin typeface="+mn-lt"/>
              <a:ea typeface="+mn-ea"/>
              <a:cs typeface="+mn-cs"/>
            </a:rPr>
            <a:t>62.1</a:t>
          </a:r>
          <a:r>
            <a:rPr kumimoji="1" lang="ja-JP" altLang="en-US" sz="1100">
              <a:solidFill>
                <a:schemeClr val="dk1"/>
              </a:solidFill>
              <a:effectLst/>
              <a:latin typeface="+mn-lt"/>
              <a:ea typeface="+mn-ea"/>
              <a:cs typeface="+mn-cs"/>
            </a:rPr>
            <a:t>％）となっている。また、類似団体平均より下回っているものは、公営住宅であり</a:t>
          </a:r>
          <a:r>
            <a:rPr kumimoji="1" lang="en-US" altLang="ja-JP" sz="1100">
              <a:solidFill>
                <a:schemeClr val="dk1"/>
              </a:solidFill>
              <a:effectLst/>
              <a:latin typeface="+mn-lt"/>
              <a:ea typeface="+mn-ea"/>
              <a:cs typeface="+mn-cs"/>
            </a:rPr>
            <a:t>41.3</a:t>
          </a:r>
          <a:r>
            <a:rPr kumimoji="1" lang="ja-JP" altLang="en-US" sz="1100">
              <a:solidFill>
                <a:schemeClr val="dk1"/>
              </a:solidFill>
              <a:effectLst/>
              <a:latin typeface="+mn-lt"/>
              <a:ea typeface="+mn-ea"/>
              <a:cs typeface="+mn-cs"/>
            </a:rPr>
            <a:t>％（類似団体平均</a:t>
          </a:r>
          <a:r>
            <a:rPr kumimoji="1" lang="en-US" altLang="ja-JP" sz="1100">
              <a:solidFill>
                <a:schemeClr val="dk1"/>
              </a:solidFill>
              <a:effectLst/>
              <a:latin typeface="+mn-lt"/>
              <a:ea typeface="+mn-ea"/>
              <a:cs typeface="+mn-cs"/>
            </a:rPr>
            <a:t>65.3</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全体的に</a:t>
          </a:r>
          <a:r>
            <a:rPr kumimoji="1" lang="ja-JP" altLang="ja-JP" sz="1100" baseline="0">
              <a:solidFill>
                <a:schemeClr val="dk1"/>
              </a:solidFill>
              <a:effectLst/>
              <a:latin typeface="+mn-lt"/>
              <a:ea typeface="+mn-ea"/>
              <a:cs typeface="+mn-cs"/>
            </a:rPr>
            <a:t>施設の老朽化が進んでいるが、今後は長寿命化や最適化を推進していく。特に数値が大幅に上回っている施設については、優先的に実施する必要がある。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57D004-8C2F-4E86-B36C-4D0AEB9E1B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FA24EE-6C06-40C6-A797-561EFDFCD58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C62073-1925-42D7-AB1E-D4B3FD29AA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C26F20-B706-4907-B387-7E226BAFF4B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A99CB8-9DD9-49CA-A700-F8E16F95BD8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1BD6FD-245D-4D2E-ADCA-11C8482E26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15DA4F2-4EDA-427F-9923-C89AD66360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9882929-8EB4-49DF-9E3D-54DE864162B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AB7979-CE55-4D11-B8DC-11E60F644F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C5B6B1-AF74-4DC4-9169-F624FAECFA2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
1,768
293.92
3,630,672
3,422,804
190,324
2,145,289
2,357,618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A32D91-16E6-4AB5-8811-A3D03037DC4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B2B012-E224-416F-9842-7CC3AD611FF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895A231-9B70-45A9-960E-C70BD4B737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318941A-21A9-4210-8789-620785B566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2A9AF4-A3F4-4627-80FB-BE4E236DA21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C06E935-AAF0-4EA4-AA06-D6B822F0A1D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2A7006-C30C-48D0-A527-4950204A82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256E09-511B-4DD3-841A-8BDF26B216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5E4636-712C-41F4-B357-B73B52E643A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361611-B84E-4883-8845-51A98FCC1AF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7A1681-8D47-4697-9445-FB2400F5751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0572C6E-FC51-41B1-A067-3198EC9B839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4C9933-1F62-4283-8360-709B094F8C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B0CD5E4-F4D1-4571-A416-59467D1A05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5B29A5-3F76-4600-AAB2-4FDEE3C1373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B6DFA0-442F-4F65-803E-D51DCBBD92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D7A5857-FACB-417B-8ED9-3B1A2C33E32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EDB282-B9BC-4454-A8A2-C8BC47B692E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A4FB66A-1A23-47EC-8EE6-A7C24F63793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A62C2B3-9298-4BD1-8CCF-D4F4CA133C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F727532-CDCC-49F1-BCBA-AFB145F11FB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DA22CA-E105-4A50-ADC4-B9CE74F9970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0FF431-C72A-4F64-9A5F-A4D0753EC79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22AC47-2F6E-4B2F-A2E9-EDE5B83C4A8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FD834AC-1935-490D-A864-C37D7E7056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8DDA03-C646-4F96-9958-F308FAFE083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FEF715-D819-4DFB-837D-20ABB134A61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6286FEA-CE6E-4848-A485-8499E575A0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75584F-5BEE-4D26-8255-448484C9855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B68555A-9DA6-4D7A-ABB5-FE8C86F9930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A42625E-FFDA-4D7F-9BE9-CA85CF4249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82E9C8C-7ED0-4360-B1A5-E8921684C22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6A89867-94DE-4A5F-B02F-DC45597879B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37F8A78-BE60-41BA-BD67-DF5D13300DF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47B0676-12E4-4DB8-B392-4E4A746ADB9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DF06BCF-32C1-494E-8FFB-35D0C10F494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F63A913-50C1-44CA-B28C-CE55089C700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2456678-CBB2-4443-9007-A1994A93754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FFBB8F1-5BEF-4B84-BC77-26AFD85B657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E87BD0B-23D5-4A97-A361-4FB19F819E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592BE49-4A6E-405F-A50E-D83BC27EE62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351247F-A928-48D0-943F-2682222E121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50B9210-B135-4910-AD4F-CBE6ABBDC3A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A6ACED4-41AD-488E-A197-32158527650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9592B1B-0F7C-4328-AA4A-AAC1B57C560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C9C4C57-1A47-41A5-BBD7-8AD271DEE67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BA855B3-96FA-40C8-8469-887AA0CE3BF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D5403C6-2519-44C5-A5BB-55128D30FCB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5436ADB-C097-42E5-8DFD-C70F009D64E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833AAF8A-E4A0-4EE7-871B-115C7294EAC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255423F-CC22-4F07-84B0-8E4A3E6AF7D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9382E5A1-A7EB-4305-BD69-82CD5612590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6FD54A5-1ED8-49A8-971D-3185E0D953A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4A21624-C7ED-4522-8C7D-C3737A75BDB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C4DE7CC0-24EC-4819-BED6-9596923E413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CDF507E7-9781-468F-98B4-F1663578182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D926B95C-BCBD-4483-8BDD-C3C0A1BA0A1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A5EA476-245D-4D3C-87E4-CC90DF290E9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8BF8819-6506-4FA0-AFB9-FA02F1AAFF0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9F39440-6782-4596-85BC-275F4CCB423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3D336DF-F261-43EE-BAC9-3CB938FD139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5DD52A82-35B0-4B1E-8D53-795A528C04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C6524ED-0658-43DA-99D4-C39FF3337ECE}"/>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6256FC9-22CE-47DD-89D7-1ECDEF00B0B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3715943-5A6D-4178-91FD-15E6D602BCE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5E667934-CFAB-476F-88E6-3B3B7FB9477F}"/>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4D304971-7156-4368-AC49-75CB3C0524B9}"/>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86AF35D5-C792-4592-8888-2B358601EB05}"/>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5C752A47-D40C-41CC-99BC-7E5C8E5B4FA5}"/>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E07E5911-AAF3-4031-B14E-EA99B3E67CA2}"/>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47BF906D-9624-4A80-B42D-BF2994E5EB7F}"/>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4717</xdr:rowOff>
    </xdr:from>
    <xdr:to>
      <xdr:col>10</xdr:col>
      <xdr:colOff>165100</xdr:colOff>
      <xdr:row>60</xdr:row>
      <xdr:rowOff>106317</xdr:rowOff>
    </xdr:to>
    <xdr:sp macro="" textlink="">
      <xdr:nvSpPr>
        <xdr:cNvPr id="83" name="フローチャート: 判断 82">
          <a:extLst>
            <a:ext uri="{FF2B5EF4-FFF2-40B4-BE49-F238E27FC236}">
              <a16:creationId xmlns:a16="http://schemas.microsoft.com/office/drawing/2014/main" id="{39D61D50-EC17-4DD1-8901-508E76D67404}"/>
            </a:ext>
          </a:extLst>
        </xdr:cNvPr>
        <xdr:cNvSpPr/>
      </xdr:nvSpPr>
      <xdr:spPr>
        <a:xfrm>
          <a:off x="1968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135346</xdr:rowOff>
    </xdr:from>
    <xdr:to>
      <xdr:col>6</xdr:col>
      <xdr:colOff>38100</xdr:colOff>
      <xdr:row>62</xdr:row>
      <xdr:rowOff>65496</xdr:rowOff>
    </xdr:to>
    <xdr:sp macro="" textlink="">
      <xdr:nvSpPr>
        <xdr:cNvPr id="84" name="フローチャート: 判断 83">
          <a:extLst>
            <a:ext uri="{FF2B5EF4-FFF2-40B4-BE49-F238E27FC236}">
              <a16:creationId xmlns:a16="http://schemas.microsoft.com/office/drawing/2014/main" id="{4F539B31-C78B-4211-A5EA-F18EA73C5A6D}"/>
            </a:ext>
          </a:extLst>
        </xdr:cNvPr>
        <xdr:cNvSpPr/>
      </xdr:nvSpPr>
      <xdr:spPr>
        <a:xfrm>
          <a:off x="1079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F592186-EDD0-4A03-9413-52DC18B647D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55409B3-3DF3-42E6-ABB4-9851307872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0282023-AA3C-413A-9C16-8D48FB2B021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98EB93F-247F-4EB1-8827-CC658B9285C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C37EE8A-C275-4BE9-A916-7F023BFB70A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25944</xdr:rowOff>
    </xdr:from>
    <xdr:to>
      <xdr:col>24</xdr:col>
      <xdr:colOff>114300</xdr:colOff>
      <xdr:row>64</xdr:row>
      <xdr:rowOff>127544</xdr:rowOff>
    </xdr:to>
    <xdr:sp macro="" textlink="">
      <xdr:nvSpPr>
        <xdr:cNvPr id="90" name="楕円 89">
          <a:extLst>
            <a:ext uri="{FF2B5EF4-FFF2-40B4-BE49-F238E27FC236}">
              <a16:creationId xmlns:a16="http://schemas.microsoft.com/office/drawing/2014/main" id="{92D7540C-C337-490D-96BB-48FC5E8119ED}"/>
            </a:ext>
          </a:extLst>
        </xdr:cNvPr>
        <xdr:cNvSpPr/>
      </xdr:nvSpPr>
      <xdr:spPr>
        <a:xfrm>
          <a:off x="4584700" y="109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112321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B296A9C7-5B8E-4BDC-B4D4-669378BC0885}"/>
            </a:ext>
          </a:extLst>
        </xdr:cNvPr>
        <xdr:cNvSpPr txBox="1"/>
      </xdr:nvSpPr>
      <xdr:spPr>
        <a:xfrm>
          <a:off x="4673600" y="1091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21046</xdr:rowOff>
    </xdr:from>
    <xdr:to>
      <xdr:col>20</xdr:col>
      <xdr:colOff>38100</xdr:colOff>
      <xdr:row>64</xdr:row>
      <xdr:rowOff>122646</xdr:rowOff>
    </xdr:to>
    <xdr:sp macro="" textlink="">
      <xdr:nvSpPr>
        <xdr:cNvPr id="92" name="楕円 91">
          <a:extLst>
            <a:ext uri="{FF2B5EF4-FFF2-40B4-BE49-F238E27FC236}">
              <a16:creationId xmlns:a16="http://schemas.microsoft.com/office/drawing/2014/main" id="{016259E0-ADB4-4D88-987B-932D846CA1FB}"/>
            </a:ext>
          </a:extLst>
        </xdr:cNvPr>
        <xdr:cNvSpPr/>
      </xdr:nvSpPr>
      <xdr:spPr>
        <a:xfrm>
          <a:off x="37465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71846</xdr:rowOff>
    </xdr:from>
    <xdr:to>
      <xdr:col>24</xdr:col>
      <xdr:colOff>63500</xdr:colOff>
      <xdr:row>64</xdr:row>
      <xdr:rowOff>76744</xdr:rowOff>
    </xdr:to>
    <xdr:cxnSp macro="">
      <xdr:nvCxnSpPr>
        <xdr:cNvPr id="93" name="直線コネクタ 92">
          <a:extLst>
            <a:ext uri="{FF2B5EF4-FFF2-40B4-BE49-F238E27FC236}">
              <a16:creationId xmlns:a16="http://schemas.microsoft.com/office/drawing/2014/main" id="{299139A8-F910-49DE-986F-0065E37BE958}"/>
            </a:ext>
          </a:extLst>
        </xdr:cNvPr>
        <xdr:cNvCxnSpPr/>
      </xdr:nvCxnSpPr>
      <xdr:spPr>
        <a:xfrm>
          <a:off x="3797300" y="1104464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16147</xdr:rowOff>
    </xdr:from>
    <xdr:to>
      <xdr:col>15</xdr:col>
      <xdr:colOff>101600</xdr:colOff>
      <xdr:row>64</xdr:row>
      <xdr:rowOff>117747</xdr:rowOff>
    </xdr:to>
    <xdr:sp macro="" textlink="">
      <xdr:nvSpPr>
        <xdr:cNvPr id="94" name="楕円 93">
          <a:extLst>
            <a:ext uri="{FF2B5EF4-FFF2-40B4-BE49-F238E27FC236}">
              <a16:creationId xmlns:a16="http://schemas.microsoft.com/office/drawing/2014/main" id="{CB342586-A35E-43AB-AEBD-34AEE319AC28}"/>
            </a:ext>
          </a:extLst>
        </xdr:cNvPr>
        <xdr:cNvSpPr/>
      </xdr:nvSpPr>
      <xdr:spPr>
        <a:xfrm>
          <a:off x="28575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66947</xdr:rowOff>
    </xdr:from>
    <xdr:to>
      <xdr:col>19</xdr:col>
      <xdr:colOff>177800</xdr:colOff>
      <xdr:row>64</xdr:row>
      <xdr:rowOff>71846</xdr:rowOff>
    </xdr:to>
    <xdr:cxnSp macro="">
      <xdr:nvCxnSpPr>
        <xdr:cNvPr id="95" name="直線コネクタ 94">
          <a:extLst>
            <a:ext uri="{FF2B5EF4-FFF2-40B4-BE49-F238E27FC236}">
              <a16:creationId xmlns:a16="http://schemas.microsoft.com/office/drawing/2014/main" id="{1491A5BC-39A9-487D-A9F7-82A33F9BE5B6}"/>
            </a:ext>
          </a:extLst>
        </xdr:cNvPr>
        <xdr:cNvCxnSpPr/>
      </xdr:nvCxnSpPr>
      <xdr:spPr>
        <a:xfrm>
          <a:off x="2908300" y="1103974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21046</xdr:rowOff>
    </xdr:from>
    <xdr:to>
      <xdr:col>10</xdr:col>
      <xdr:colOff>165100</xdr:colOff>
      <xdr:row>64</xdr:row>
      <xdr:rowOff>122646</xdr:rowOff>
    </xdr:to>
    <xdr:sp macro="" textlink="">
      <xdr:nvSpPr>
        <xdr:cNvPr id="96" name="楕円 95">
          <a:extLst>
            <a:ext uri="{FF2B5EF4-FFF2-40B4-BE49-F238E27FC236}">
              <a16:creationId xmlns:a16="http://schemas.microsoft.com/office/drawing/2014/main" id="{D57155F3-F512-487F-B675-A6450ACBFFBD}"/>
            </a:ext>
          </a:extLst>
        </xdr:cNvPr>
        <xdr:cNvSpPr/>
      </xdr:nvSpPr>
      <xdr:spPr>
        <a:xfrm>
          <a:off x="19685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66947</xdr:rowOff>
    </xdr:from>
    <xdr:to>
      <xdr:col>15</xdr:col>
      <xdr:colOff>50800</xdr:colOff>
      <xdr:row>64</xdr:row>
      <xdr:rowOff>71846</xdr:rowOff>
    </xdr:to>
    <xdr:cxnSp macro="">
      <xdr:nvCxnSpPr>
        <xdr:cNvPr id="97" name="直線コネクタ 96">
          <a:extLst>
            <a:ext uri="{FF2B5EF4-FFF2-40B4-BE49-F238E27FC236}">
              <a16:creationId xmlns:a16="http://schemas.microsoft.com/office/drawing/2014/main" id="{279F56E4-3C4D-44D1-BDB2-3FFCEB037BEB}"/>
            </a:ext>
          </a:extLst>
        </xdr:cNvPr>
        <xdr:cNvCxnSpPr/>
      </xdr:nvCxnSpPr>
      <xdr:spPr>
        <a:xfrm flipV="1">
          <a:off x="2019300" y="1103974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22678</xdr:rowOff>
    </xdr:from>
    <xdr:to>
      <xdr:col>6</xdr:col>
      <xdr:colOff>38100</xdr:colOff>
      <xdr:row>64</xdr:row>
      <xdr:rowOff>124278</xdr:rowOff>
    </xdr:to>
    <xdr:sp macro="" textlink="">
      <xdr:nvSpPr>
        <xdr:cNvPr id="98" name="楕円 97">
          <a:extLst>
            <a:ext uri="{FF2B5EF4-FFF2-40B4-BE49-F238E27FC236}">
              <a16:creationId xmlns:a16="http://schemas.microsoft.com/office/drawing/2014/main" id="{6BECF8DE-EC6D-4105-952D-74A703C83457}"/>
            </a:ext>
          </a:extLst>
        </xdr:cNvPr>
        <xdr:cNvSpPr/>
      </xdr:nvSpPr>
      <xdr:spPr>
        <a:xfrm>
          <a:off x="10795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71846</xdr:rowOff>
    </xdr:from>
    <xdr:to>
      <xdr:col>10</xdr:col>
      <xdr:colOff>114300</xdr:colOff>
      <xdr:row>64</xdr:row>
      <xdr:rowOff>73478</xdr:rowOff>
    </xdr:to>
    <xdr:cxnSp macro="">
      <xdr:nvCxnSpPr>
        <xdr:cNvPr id="99" name="直線コネクタ 98">
          <a:extLst>
            <a:ext uri="{FF2B5EF4-FFF2-40B4-BE49-F238E27FC236}">
              <a16:creationId xmlns:a16="http://schemas.microsoft.com/office/drawing/2014/main" id="{E2C02994-F29C-44FD-ADD0-F83427637D21}"/>
            </a:ext>
          </a:extLst>
        </xdr:cNvPr>
        <xdr:cNvCxnSpPr/>
      </xdr:nvCxnSpPr>
      <xdr:spPr>
        <a:xfrm flipV="1">
          <a:off x="1130300" y="1104464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98E2B125-43B2-4DFE-8B07-7EBEABF3B9D6}"/>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C438DB75-C264-4E10-8A05-B291EE45ED33}"/>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102" name="n_3aveValue【体育館・プール】&#10;有形固定資産減価償却率">
          <a:extLst>
            <a:ext uri="{FF2B5EF4-FFF2-40B4-BE49-F238E27FC236}">
              <a16:creationId xmlns:a16="http://schemas.microsoft.com/office/drawing/2014/main" id="{5606DB48-52C4-4317-B278-098E666ECF0C}"/>
            </a:ext>
          </a:extLst>
        </xdr:cNvPr>
        <xdr:cNvSpPr txBox="1"/>
      </xdr:nvSpPr>
      <xdr:spPr>
        <a:xfrm>
          <a:off x="1816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62791607-B80E-487C-A3AB-33B50288A479}"/>
            </a:ext>
          </a:extLst>
        </xdr:cNvPr>
        <xdr:cNvSpPr txBox="1"/>
      </xdr:nvSpPr>
      <xdr:spPr>
        <a:xfrm>
          <a:off x="927744" y="1036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113773</xdr:rowOff>
    </xdr:from>
    <xdr:ext cx="405111" cy="259045"/>
    <xdr:sp macro="" textlink="">
      <xdr:nvSpPr>
        <xdr:cNvPr id="104" name="n_1mainValue【体育館・プール】&#10;有形固定資産減価償却率">
          <a:extLst>
            <a:ext uri="{FF2B5EF4-FFF2-40B4-BE49-F238E27FC236}">
              <a16:creationId xmlns:a16="http://schemas.microsoft.com/office/drawing/2014/main" id="{AB35C239-E3BA-4E8F-849A-0F3B5E7478D7}"/>
            </a:ext>
          </a:extLst>
        </xdr:cNvPr>
        <xdr:cNvSpPr txBox="1"/>
      </xdr:nvSpPr>
      <xdr:spPr>
        <a:xfrm>
          <a:off x="3582044" y="1108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108874</xdr:rowOff>
    </xdr:from>
    <xdr:ext cx="405111" cy="259045"/>
    <xdr:sp macro="" textlink="">
      <xdr:nvSpPr>
        <xdr:cNvPr id="105" name="n_2mainValue【体育館・プール】&#10;有形固定資産減価償却率">
          <a:extLst>
            <a:ext uri="{FF2B5EF4-FFF2-40B4-BE49-F238E27FC236}">
              <a16:creationId xmlns:a16="http://schemas.microsoft.com/office/drawing/2014/main" id="{6A283886-B4BB-437D-B460-672C7C985C9B}"/>
            </a:ext>
          </a:extLst>
        </xdr:cNvPr>
        <xdr:cNvSpPr txBox="1"/>
      </xdr:nvSpPr>
      <xdr:spPr>
        <a:xfrm>
          <a:off x="2705744" y="1108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113773</xdr:rowOff>
    </xdr:from>
    <xdr:ext cx="405111" cy="259045"/>
    <xdr:sp macro="" textlink="">
      <xdr:nvSpPr>
        <xdr:cNvPr id="106" name="n_3mainValue【体育館・プール】&#10;有形固定資産減価償却率">
          <a:extLst>
            <a:ext uri="{FF2B5EF4-FFF2-40B4-BE49-F238E27FC236}">
              <a16:creationId xmlns:a16="http://schemas.microsoft.com/office/drawing/2014/main" id="{9B42AE11-2F8D-405F-A03D-BB95092F4762}"/>
            </a:ext>
          </a:extLst>
        </xdr:cNvPr>
        <xdr:cNvSpPr txBox="1"/>
      </xdr:nvSpPr>
      <xdr:spPr>
        <a:xfrm>
          <a:off x="1816744" y="1108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115405</xdr:rowOff>
    </xdr:from>
    <xdr:ext cx="405111" cy="259045"/>
    <xdr:sp macro="" textlink="">
      <xdr:nvSpPr>
        <xdr:cNvPr id="107" name="n_4mainValue【体育館・プール】&#10;有形固定資産減価償却率">
          <a:extLst>
            <a:ext uri="{FF2B5EF4-FFF2-40B4-BE49-F238E27FC236}">
              <a16:creationId xmlns:a16="http://schemas.microsoft.com/office/drawing/2014/main" id="{BA3710B1-2788-4B9F-AE46-9E5ACA374D17}"/>
            </a:ext>
          </a:extLst>
        </xdr:cNvPr>
        <xdr:cNvSpPr txBox="1"/>
      </xdr:nvSpPr>
      <xdr:spPr>
        <a:xfrm>
          <a:off x="927744" y="110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941C499B-9657-4994-A5D1-F386E0EAB4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FE0CAEA8-6441-40A7-833A-7F5424BD6FB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A2AB4241-327E-4A73-9E79-FB1A0D4B74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9D30C8AB-F333-4E22-B59A-7C40C38E5CE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B09DB1E2-4389-43C5-B022-D378CEF22BA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B2BFC187-F2A4-4394-AAA2-24C790700CA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8DC2AF8-8243-4392-9036-F871A17BD51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39916558-F6BC-4F9E-A48E-3C2A5432E60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1677781-027A-4669-84DE-F9176DB23F2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69B1B845-10D6-4534-9E1C-854D48F7FED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B324B73F-794F-46B6-8303-3EC42DF2C8E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A2B57662-C80C-4735-B093-BCC2BE404EC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7C296345-6EBC-477D-A273-5DF6EAFB701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295B6C37-91B9-4037-8D3A-9EAE2C60089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FADED8E7-AA34-4693-9BBF-A814AF9768C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EC035C04-56D4-4B52-9C75-E1B78088A34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3BC7247E-3D17-4B4C-90F4-2D247D4BB24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F776F4AB-0A66-4159-B24F-7974EC21F8C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C83A7115-C1A3-49FC-A134-6FA548DC843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25406F54-E61D-4460-B256-86E7C98C407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B8533985-8549-4246-B4EE-9629184FAA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FFC2EE56-EBE9-4B74-95D0-306001F1742A}"/>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3AD416BA-EA10-46EB-A4B8-77B9AA3C936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EFDFEEEF-E1F1-4886-B5CC-FC13DD0EDC94}"/>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864FC6B0-B5BC-40BF-B818-99804A9BF8D1}"/>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6FBD17B2-2F52-45B0-9342-3E4271B9B5B6}"/>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D0EEB12D-86E3-46F1-B007-6E93D91D1790}"/>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78E792F0-5BC0-4F69-BA58-8D121562F6C0}"/>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70F2B6C3-C2BA-4DC7-BC00-D790A3E9CFF2}"/>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9AFAD4AB-B619-4E72-9E54-6A57108CFA12}"/>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3B802794-0F63-4864-9919-1DEC64651E8C}"/>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08352316-D2EB-472F-B363-3142475187BE}"/>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5969</xdr:rowOff>
    </xdr:from>
    <xdr:to>
      <xdr:col>41</xdr:col>
      <xdr:colOff>101600</xdr:colOff>
      <xdr:row>63</xdr:row>
      <xdr:rowOff>107569</xdr:rowOff>
    </xdr:to>
    <xdr:sp macro="" textlink="">
      <xdr:nvSpPr>
        <xdr:cNvPr id="140" name="フローチャート: 判断 139">
          <a:extLst>
            <a:ext uri="{FF2B5EF4-FFF2-40B4-BE49-F238E27FC236}">
              <a16:creationId xmlns:a16="http://schemas.microsoft.com/office/drawing/2014/main" id="{86927207-21CF-4BD8-A012-BD0F1877239C}"/>
            </a:ext>
          </a:extLst>
        </xdr:cNvPr>
        <xdr:cNvSpPr/>
      </xdr:nvSpPr>
      <xdr:spPr>
        <a:xfrm>
          <a:off x="7810500" y="1080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16446</xdr:rowOff>
    </xdr:from>
    <xdr:to>
      <xdr:col>36</xdr:col>
      <xdr:colOff>165100</xdr:colOff>
      <xdr:row>63</xdr:row>
      <xdr:rowOff>118046</xdr:rowOff>
    </xdr:to>
    <xdr:sp macro="" textlink="">
      <xdr:nvSpPr>
        <xdr:cNvPr id="141" name="フローチャート: 判断 140">
          <a:extLst>
            <a:ext uri="{FF2B5EF4-FFF2-40B4-BE49-F238E27FC236}">
              <a16:creationId xmlns:a16="http://schemas.microsoft.com/office/drawing/2014/main" id="{57070F57-14E9-4419-AD08-F2F9EF57C403}"/>
            </a:ext>
          </a:extLst>
        </xdr:cNvPr>
        <xdr:cNvSpPr/>
      </xdr:nvSpPr>
      <xdr:spPr>
        <a:xfrm>
          <a:off x="6921500" y="1081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1A0C1EA-771D-4B66-9E0B-3285E0E28A1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C0774BD-AAF8-4B64-BBE3-5C33CC08F90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94DA225-7E82-4CB6-9B46-D8E98DF2A64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E9271F1-46EA-43A6-860A-88E8403B6CF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BA1BCAD-ABE4-4D15-858D-6D5591F38F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93218</xdr:rowOff>
    </xdr:from>
    <xdr:to>
      <xdr:col>55</xdr:col>
      <xdr:colOff>50800</xdr:colOff>
      <xdr:row>63</xdr:row>
      <xdr:rowOff>23368</xdr:rowOff>
    </xdr:to>
    <xdr:sp macro="" textlink="">
      <xdr:nvSpPr>
        <xdr:cNvPr id="147" name="楕円 146">
          <a:extLst>
            <a:ext uri="{FF2B5EF4-FFF2-40B4-BE49-F238E27FC236}">
              <a16:creationId xmlns:a16="http://schemas.microsoft.com/office/drawing/2014/main" id="{4958911C-C5C5-4185-A002-07283A75CD83}"/>
            </a:ext>
          </a:extLst>
        </xdr:cNvPr>
        <xdr:cNvSpPr/>
      </xdr:nvSpPr>
      <xdr:spPr>
        <a:xfrm>
          <a:off x="104267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116095</xdr:rowOff>
    </xdr:from>
    <xdr:ext cx="469744" cy="259045"/>
    <xdr:sp macro="" textlink="">
      <xdr:nvSpPr>
        <xdr:cNvPr id="148" name="【体育館・プール】&#10;一人当たり面積該当値テキスト">
          <a:extLst>
            <a:ext uri="{FF2B5EF4-FFF2-40B4-BE49-F238E27FC236}">
              <a16:creationId xmlns:a16="http://schemas.microsoft.com/office/drawing/2014/main" id="{CE006171-8429-4321-AB37-2477825BFD0C}"/>
            </a:ext>
          </a:extLst>
        </xdr:cNvPr>
        <xdr:cNvSpPr txBox="1"/>
      </xdr:nvSpPr>
      <xdr:spPr>
        <a:xfrm>
          <a:off x="10515600" y="1057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96266</xdr:rowOff>
    </xdr:from>
    <xdr:to>
      <xdr:col>50</xdr:col>
      <xdr:colOff>165100</xdr:colOff>
      <xdr:row>63</xdr:row>
      <xdr:rowOff>26416</xdr:rowOff>
    </xdr:to>
    <xdr:sp macro="" textlink="">
      <xdr:nvSpPr>
        <xdr:cNvPr id="149" name="楕円 148">
          <a:extLst>
            <a:ext uri="{FF2B5EF4-FFF2-40B4-BE49-F238E27FC236}">
              <a16:creationId xmlns:a16="http://schemas.microsoft.com/office/drawing/2014/main" id="{494A1722-C613-42F6-9090-F48F565BA2D9}"/>
            </a:ext>
          </a:extLst>
        </xdr:cNvPr>
        <xdr:cNvSpPr/>
      </xdr:nvSpPr>
      <xdr:spPr>
        <a:xfrm>
          <a:off x="9588500" y="107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144018</xdr:rowOff>
    </xdr:from>
    <xdr:to>
      <xdr:col>55</xdr:col>
      <xdr:colOff>0</xdr:colOff>
      <xdr:row>62</xdr:row>
      <xdr:rowOff>147066</xdr:rowOff>
    </xdr:to>
    <xdr:cxnSp macro="">
      <xdr:nvCxnSpPr>
        <xdr:cNvPr id="150" name="直線コネクタ 149">
          <a:extLst>
            <a:ext uri="{FF2B5EF4-FFF2-40B4-BE49-F238E27FC236}">
              <a16:creationId xmlns:a16="http://schemas.microsoft.com/office/drawing/2014/main" id="{35A32DFF-4410-4D10-ACED-575A22FDA512}"/>
            </a:ext>
          </a:extLst>
        </xdr:cNvPr>
        <xdr:cNvCxnSpPr/>
      </xdr:nvCxnSpPr>
      <xdr:spPr>
        <a:xfrm flipV="1">
          <a:off x="9639300" y="1077391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106934</xdr:rowOff>
    </xdr:from>
    <xdr:to>
      <xdr:col>46</xdr:col>
      <xdr:colOff>38100</xdr:colOff>
      <xdr:row>63</xdr:row>
      <xdr:rowOff>37084</xdr:rowOff>
    </xdr:to>
    <xdr:sp macro="" textlink="">
      <xdr:nvSpPr>
        <xdr:cNvPr id="151" name="楕円 150">
          <a:extLst>
            <a:ext uri="{FF2B5EF4-FFF2-40B4-BE49-F238E27FC236}">
              <a16:creationId xmlns:a16="http://schemas.microsoft.com/office/drawing/2014/main" id="{07E19922-8459-4C1D-A123-EA7BDEDBDD4B}"/>
            </a:ext>
          </a:extLst>
        </xdr:cNvPr>
        <xdr:cNvSpPr/>
      </xdr:nvSpPr>
      <xdr:spPr>
        <a:xfrm>
          <a:off x="8699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147066</xdr:rowOff>
    </xdr:from>
    <xdr:to>
      <xdr:col>50</xdr:col>
      <xdr:colOff>114300</xdr:colOff>
      <xdr:row>62</xdr:row>
      <xdr:rowOff>157734</xdr:rowOff>
    </xdr:to>
    <xdr:cxnSp macro="">
      <xdr:nvCxnSpPr>
        <xdr:cNvPr id="152" name="直線コネクタ 151">
          <a:extLst>
            <a:ext uri="{FF2B5EF4-FFF2-40B4-BE49-F238E27FC236}">
              <a16:creationId xmlns:a16="http://schemas.microsoft.com/office/drawing/2014/main" id="{FB8FD6EE-5E61-4AD8-B7A1-D2FB153694E0}"/>
            </a:ext>
          </a:extLst>
        </xdr:cNvPr>
        <xdr:cNvCxnSpPr/>
      </xdr:nvCxnSpPr>
      <xdr:spPr>
        <a:xfrm flipV="1">
          <a:off x="8750300" y="1077696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113030</xdr:rowOff>
    </xdr:from>
    <xdr:to>
      <xdr:col>41</xdr:col>
      <xdr:colOff>101600</xdr:colOff>
      <xdr:row>63</xdr:row>
      <xdr:rowOff>43180</xdr:rowOff>
    </xdr:to>
    <xdr:sp macro="" textlink="">
      <xdr:nvSpPr>
        <xdr:cNvPr id="153" name="楕円 152">
          <a:extLst>
            <a:ext uri="{FF2B5EF4-FFF2-40B4-BE49-F238E27FC236}">
              <a16:creationId xmlns:a16="http://schemas.microsoft.com/office/drawing/2014/main" id="{4AFCB6A2-1D2A-498F-8359-770BE04EDC99}"/>
            </a:ext>
          </a:extLst>
        </xdr:cNvPr>
        <xdr:cNvSpPr/>
      </xdr:nvSpPr>
      <xdr:spPr>
        <a:xfrm>
          <a:off x="7810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157734</xdr:rowOff>
    </xdr:from>
    <xdr:to>
      <xdr:col>45</xdr:col>
      <xdr:colOff>177800</xdr:colOff>
      <xdr:row>62</xdr:row>
      <xdr:rowOff>163830</xdr:rowOff>
    </xdr:to>
    <xdr:cxnSp macro="">
      <xdr:nvCxnSpPr>
        <xdr:cNvPr id="154" name="直線コネクタ 153">
          <a:extLst>
            <a:ext uri="{FF2B5EF4-FFF2-40B4-BE49-F238E27FC236}">
              <a16:creationId xmlns:a16="http://schemas.microsoft.com/office/drawing/2014/main" id="{70C27FFC-02CA-4528-9204-708AA2139883}"/>
            </a:ext>
          </a:extLst>
        </xdr:cNvPr>
        <xdr:cNvCxnSpPr/>
      </xdr:nvCxnSpPr>
      <xdr:spPr>
        <a:xfrm flipV="1">
          <a:off x="7861300" y="1078763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122365</xdr:rowOff>
    </xdr:from>
    <xdr:to>
      <xdr:col>36</xdr:col>
      <xdr:colOff>165100</xdr:colOff>
      <xdr:row>63</xdr:row>
      <xdr:rowOff>52515</xdr:rowOff>
    </xdr:to>
    <xdr:sp macro="" textlink="">
      <xdr:nvSpPr>
        <xdr:cNvPr id="155" name="楕円 154">
          <a:extLst>
            <a:ext uri="{FF2B5EF4-FFF2-40B4-BE49-F238E27FC236}">
              <a16:creationId xmlns:a16="http://schemas.microsoft.com/office/drawing/2014/main" id="{3B3C3F17-C226-4684-A0E7-E919F7814A2D}"/>
            </a:ext>
          </a:extLst>
        </xdr:cNvPr>
        <xdr:cNvSpPr/>
      </xdr:nvSpPr>
      <xdr:spPr>
        <a:xfrm>
          <a:off x="6921500" y="107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163830</xdr:rowOff>
    </xdr:from>
    <xdr:to>
      <xdr:col>41</xdr:col>
      <xdr:colOff>50800</xdr:colOff>
      <xdr:row>63</xdr:row>
      <xdr:rowOff>1715</xdr:rowOff>
    </xdr:to>
    <xdr:cxnSp macro="">
      <xdr:nvCxnSpPr>
        <xdr:cNvPr id="156" name="直線コネクタ 155">
          <a:extLst>
            <a:ext uri="{FF2B5EF4-FFF2-40B4-BE49-F238E27FC236}">
              <a16:creationId xmlns:a16="http://schemas.microsoft.com/office/drawing/2014/main" id="{B0396140-5694-4581-94FD-1C4F571253BF}"/>
            </a:ext>
          </a:extLst>
        </xdr:cNvPr>
        <xdr:cNvCxnSpPr/>
      </xdr:nvCxnSpPr>
      <xdr:spPr>
        <a:xfrm flipV="1">
          <a:off x="6972300" y="10793730"/>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537350AE-DC77-44A0-822F-ACE092C1FD93}"/>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57BEC703-E14B-4EA3-BD5A-88A33DE42CD1}"/>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98696</xdr:rowOff>
    </xdr:from>
    <xdr:ext cx="469744" cy="259045"/>
    <xdr:sp macro="" textlink="">
      <xdr:nvSpPr>
        <xdr:cNvPr id="159" name="n_3aveValue【体育館・プール】&#10;一人当たり面積">
          <a:extLst>
            <a:ext uri="{FF2B5EF4-FFF2-40B4-BE49-F238E27FC236}">
              <a16:creationId xmlns:a16="http://schemas.microsoft.com/office/drawing/2014/main" id="{B11A27F8-C5BE-4EF6-86B6-16429B5A2D99}"/>
            </a:ext>
          </a:extLst>
        </xdr:cNvPr>
        <xdr:cNvSpPr txBox="1"/>
      </xdr:nvSpPr>
      <xdr:spPr>
        <a:xfrm>
          <a:off x="7626427" y="1090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109173</xdr:rowOff>
    </xdr:from>
    <xdr:ext cx="469744" cy="259045"/>
    <xdr:sp macro="" textlink="">
      <xdr:nvSpPr>
        <xdr:cNvPr id="160" name="n_4aveValue【体育館・プール】&#10;一人当たり面積">
          <a:extLst>
            <a:ext uri="{FF2B5EF4-FFF2-40B4-BE49-F238E27FC236}">
              <a16:creationId xmlns:a16="http://schemas.microsoft.com/office/drawing/2014/main" id="{55CCC2D7-60B3-4AC9-B416-0DA171EA65BB}"/>
            </a:ext>
          </a:extLst>
        </xdr:cNvPr>
        <xdr:cNvSpPr txBox="1"/>
      </xdr:nvSpPr>
      <xdr:spPr>
        <a:xfrm>
          <a:off x="6737427" y="1091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42943</xdr:rowOff>
    </xdr:from>
    <xdr:ext cx="469744" cy="259045"/>
    <xdr:sp macro="" textlink="">
      <xdr:nvSpPr>
        <xdr:cNvPr id="161" name="n_1mainValue【体育館・プール】&#10;一人当たり面積">
          <a:extLst>
            <a:ext uri="{FF2B5EF4-FFF2-40B4-BE49-F238E27FC236}">
              <a16:creationId xmlns:a16="http://schemas.microsoft.com/office/drawing/2014/main" id="{4B526DEA-5D2F-4F16-9979-E78675D52094}"/>
            </a:ext>
          </a:extLst>
        </xdr:cNvPr>
        <xdr:cNvSpPr txBox="1"/>
      </xdr:nvSpPr>
      <xdr:spPr>
        <a:xfrm>
          <a:off x="9391727" y="105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53611</xdr:rowOff>
    </xdr:from>
    <xdr:ext cx="469744" cy="259045"/>
    <xdr:sp macro="" textlink="">
      <xdr:nvSpPr>
        <xdr:cNvPr id="162" name="n_2mainValue【体育館・プール】&#10;一人当たり面積">
          <a:extLst>
            <a:ext uri="{FF2B5EF4-FFF2-40B4-BE49-F238E27FC236}">
              <a16:creationId xmlns:a16="http://schemas.microsoft.com/office/drawing/2014/main" id="{CCCC8500-65E0-4173-AFFB-596F77A61E60}"/>
            </a:ext>
          </a:extLst>
        </xdr:cNvPr>
        <xdr:cNvSpPr txBox="1"/>
      </xdr:nvSpPr>
      <xdr:spPr>
        <a:xfrm>
          <a:off x="8515427" y="105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59707</xdr:rowOff>
    </xdr:from>
    <xdr:ext cx="469744" cy="259045"/>
    <xdr:sp macro="" textlink="">
      <xdr:nvSpPr>
        <xdr:cNvPr id="163" name="n_3mainValue【体育館・プール】&#10;一人当たり面積">
          <a:extLst>
            <a:ext uri="{FF2B5EF4-FFF2-40B4-BE49-F238E27FC236}">
              <a16:creationId xmlns:a16="http://schemas.microsoft.com/office/drawing/2014/main" id="{C009A29E-1FC6-4E6F-B83A-260CB139EA72}"/>
            </a:ext>
          </a:extLst>
        </xdr:cNvPr>
        <xdr:cNvSpPr txBox="1"/>
      </xdr:nvSpPr>
      <xdr:spPr>
        <a:xfrm>
          <a:off x="7626427"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69042</xdr:rowOff>
    </xdr:from>
    <xdr:ext cx="469744" cy="259045"/>
    <xdr:sp macro="" textlink="">
      <xdr:nvSpPr>
        <xdr:cNvPr id="164" name="n_4mainValue【体育館・プール】&#10;一人当たり面積">
          <a:extLst>
            <a:ext uri="{FF2B5EF4-FFF2-40B4-BE49-F238E27FC236}">
              <a16:creationId xmlns:a16="http://schemas.microsoft.com/office/drawing/2014/main" id="{295044B3-704C-4D7E-A543-4BEA16DA60E5}"/>
            </a:ext>
          </a:extLst>
        </xdr:cNvPr>
        <xdr:cNvSpPr txBox="1"/>
      </xdr:nvSpPr>
      <xdr:spPr>
        <a:xfrm>
          <a:off x="6737427" y="1052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D5D10E0B-B1B2-4CCE-BDE9-F31F1717B2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8A6FAB8C-E175-4716-944A-C3646AD272F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6BA675C2-19DD-4259-8BDF-C734EC820C5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D1AB23AA-BC3B-4A2D-87C5-5EF3FFBF42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FBEA5BDC-687A-4C13-AAEA-D38F82BFB85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83C8A62D-47AE-400F-838D-BA67609E665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534BE6B-658C-4C32-889D-46F902B5599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1BFEEF1C-7AE5-4A4E-894D-04EF6B7632F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C61C1873-1D53-4D4B-9F10-44562D0C486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B09338FA-B4C5-4D60-B761-D02D82B357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C366FB25-3299-406D-BD18-8FBF06BD72E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771B19E-78D9-4EAC-B9F3-1751D340BC3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95531D50-66EF-4A26-8A31-2B3E01D0C7A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7A750CBF-D45F-4ABF-B536-D4807431327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6C09703B-83A7-4C67-B890-9B7EEF5954C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72C220AC-E916-4B3C-A910-D08941F6339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FE1A9FEE-010C-4173-A49D-88DAB229A2A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9DBC7F4-F837-473B-90F3-9E41AC43E5C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E9C0E4C9-9372-404B-B466-1683E6A4057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52E4532C-FCFD-4DA2-82C8-39E36AB4D8A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F6090B31-F1D9-4C44-9448-2332E6734954}"/>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C14E145F-A8B7-436C-8F11-1FC62016168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F15ED5E2-9F4B-4455-83F6-E999D033ECD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8DE42D27-05D8-4501-91B1-0590E8625B03}"/>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1D0AA531-4B94-4442-9A17-082395AF0042}"/>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5705DE19-E5C9-423F-B28C-59B797DF8829}"/>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6EEEB08B-DB02-4B77-B0BA-401331D6AE9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957E53F0-9E84-4EF5-A83F-315E04DC7CB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2AA19F89-0190-40E1-A499-AC280A6CD0B0}"/>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AA309A1D-B0FE-46DA-B4BB-B755057293D0}"/>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8D243DBB-F283-40A6-934C-E7E0ED41361F}"/>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F807F64E-D97E-4421-8558-F3D37E82E889}"/>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197" name="フローチャート: 判断 196">
          <a:extLst>
            <a:ext uri="{FF2B5EF4-FFF2-40B4-BE49-F238E27FC236}">
              <a16:creationId xmlns:a16="http://schemas.microsoft.com/office/drawing/2014/main" id="{366DDE53-5C0A-4EE1-BD2F-B0710FB852F9}"/>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198" name="フローチャート: 判断 197">
          <a:extLst>
            <a:ext uri="{FF2B5EF4-FFF2-40B4-BE49-F238E27FC236}">
              <a16:creationId xmlns:a16="http://schemas.microsoft.com/office/drawing/2014/main" id="{8D29D2FB-B51B-4628-8FD7-2B08F8F5FE1A}"/>
            </a:ext>
          </a:extLst>
        </xdr:cNvPr>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8F251730-1119-49AF-A158-9D67E28FD3C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EBFFF6C-7978-4FFC-8458-E3B7496DEDE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C2F63BB-5BD9-4592-8CE1-FD9DA6FF151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3EF850B-0EFF-4EFF-9579-25D9D7B5AF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6DE1934-5C51-45AC-8FE0-9DFBF8691C5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30480</xdr:rowOff>
    </xdr:from>
    <xdr:to>
      <xdr:col>24</xdr:col>
      <xdr:colOff>114300</xdr:colOff>
      <xdr:row>84</xdr:row>
      <xdr:rowOff>132080</xdr:rowOff>
    </xdr:to>
    <xdr:sp macro="" textlink="">
      <xdr:nvSpPr>
        <xdr:cNvPr id="204" name="楕円 203">
          <a:extLst>
            <a:ext uri="{FF2B5EF4-FFF2-40B4-BE49-F238E27FC236}">
              <a16:creationId xmlns:a16="http://schemas.microsoft.com/office/drawing/2014/main" id="{73F6A1D5-5F21-4EBF-9574-AB2D15A00014}"/>
            </a:ext>
          </a:extLst>
        </xdr:cNvPr>
        <xdr:cNvSpPr/>
      </xdr:nvSpPr>
      <xdr:spPr>
        <a:xfrm>
          <a:off x="4584700" y="144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116857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6CE7F25D-ECD0-4345-96AA-AE4967F9D8F0}"/>
            </a:ext>
          </a:extLst>
        </xdr:cNvPr>
        <xdr:cNvSpPr txBox="1"/>
      </xdr:nvSpPr>
      <xdr:spPr>
        <a:xfrm>
          <a:off x="4673600" y="1434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163830</xdr:rowOff>
    </xdr:from>
    <xdr:to>
      <xdr:col>20</xdr:col>
      <xdr:colOff>38100</xdr:colOff>
      <xdr:row>84</xdr:row>
      <xdr:rowOff>93980</xdr:rowOff>
    </xdr:to>
    <xdr:sp macro="" textlink="">
      <xdr:nvSpPr>
        <xdr:cNvPr id="206" name="楕円 205">
          <a:extLst>
            <a:ext uri="{FF2B5EF4-FFF2-40B4-BE49-F238E27FC236}">
              <a16:creationId xmlns:a16="http://schemas.microsoft.com/office/drawing/2014/main" id="{397FB61D-3ECE-49EA-BFDD-363B91DB8AE4}"/>
            </a:ext>
          </a:extLst>
        </xdr:cNvPr>
        <xdr:cNvSpPr/>
      </xdr:nvSpPr>
      <xdr:spPr>
        <a:xfrm>
          <a:off x="3746500" y="1439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43180</xdr:rowOff>
    </xdr:from>
    <xdr:to>
      <xdr:col>24</xdr:col>
      <xdr:colOff>63500</xdr:colOff>
      <xdr:row>84</xdr:row>
      <xdr:rowOff>81280</xdr:rowOff>
    </xdr:to>
    <xdr:cxnSp macro="">
      <xdr:nvCxnSpPr>
        <xdr:cNvPr id="207" name="直線コネクタ 206">
          <a:extLst>
            <a:ext uri="{FF2B5EF4-FFF2-40B4-BE49-F238E27FC236}">
              <a16:creationId xmlns:a16="http://schemas.microsoft.com/office/drawing/2014/main" id="{ABE1253D-3A95-4FC5-BB59-7BAB4F34AF0B}"/>
            </a:ext>
          </a:extLst>
        </xdr:cNvPr>
        <xdr:cNvCxnSpPr/>
      </xdr:nvCxnSpPr>
      <xdr:spPr>
        <a:xfrm>
          <a:off x="3797300" y="14444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127000</xdr:rowOff>
    </xdr:from>
    <xdr:to>
      <xdr:col>15</xdr:col>
      <xdr:colOff>101600</xdr:colOff>
      <xdr:row>84</xdr:row>
      <xdr:rowOff>57150</xdr:rowOff>
    </xdr:to>
    <xdr:sp macro="" textlink="">
      <xdr:nvSpPr>
        <xdr:cNvPr id="208" name="楕円 207">
          <a:extLst>
            <a:ext uri="{FF2B5EF4-FFF2-40B4-BE49-F238E27FC236}">
              <a16:creationId xmlns:a16="http://schemas.microsoft.com/office/drawing/2014/main" id="{4A58D996-9EBE-4DCE-9B29-D2F90D2331D1}"/>
            </a:ext>
          </a:extLst>
        </xdr:cNvPr>
        <xdr:cNvSpPr/>
      </xdr:nvSpPr>
      <xdr:spPr>
        <a:xfrm>
          <a:off x="2857500" y="143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6350</xdr:rowOff>
    </xdr:from>
    <xdr:to>
      <xdr:col>19</xdr:col>
      <xdr:colOff>177800</xdr:colOff>
      <xdr:row>84</xdr:row>
      <xdr:rowOff>43180</xdr:rowOff>
    </xdr:to>
    <xdr:cxnSp macro="">
      <xdr:nvCxnSpPr>
        <xdr:cNvPr id="209" name="直線コネクタ 208">
          <a:extLst>
            <a:ext uri="{FF2B5EF4-FFF2-40B4-BE49-F238E27FC236}">
              <a16:creationId xmlns:a16="http://schemas.microsoft.com/office/drawing/2014/main" id="{31A1BD35-77EE-47E7-B74E-A2D2E0F29855}"/>
            </a:ext>
          </a:extLst>
        </xdr:cNvPr>
        <xdr:cNvCxnSpPr/>
      </xdr:nvCxnSpPr>
      <xdr:spPr>
        <a:xfrm>
          <a:off x="2908300" y="1440815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88900</xdr:rowOff>
    </xdr:from>
    <xdr:to>
      <xdr:col>10</xdr:col>
      <xdr:colOff>165100</xdr:colOff>
      <xdr:row>84</xdr:row>
      <xdr:rowOff>19050</xdr:rowOff>
    </xdr:to>
    <xdr:sp macro="" textlink="">
      <xdr:nvSpPr>
        <xdr:cNvPr id="210" name="楕円 209">
          <a:extLst>
            <a:ext uri="{FF2B5EF4-FFF2-40B4-BE49-F238E27FC236}">
              <a16:creationId xmlns:a16="http://schemas.microsoft.com/office/drawing/2014/main" id="{FCC1C1C6-F4FF-4F47-A1C7-5F39C1A2207C}"/>
            </a:ext>
          </a:extLst>
        </xdr:cNvPr>
        <xdr:cNvSpPr/>
      </xdr:nvSpPr>
      <xdr:spPr>
        <a:xfrm>
          <a:off x="1968500" y="143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139700</xdr:rowOff>
    </xdr:from>
    <xdr:to>
      <xdr:col>15</xdr:col>
      <xdr:colOff>50800</xdr:colOff>
      <xdr:row>84</xdr:row>
      <xdr:rowOff>6350</xdr:rowOff>
    </xdr:to>
    <xdr:cxnSp macro="">
      <xdr:nvCxnSpPr>
        <xdr:cNvPr id="211" name="直線コネクタ 210">
          <a:extLst>
            <a:ext uri="{FF2B5EF4-FFF2-40B4-BE49-F238E27FC236}">
              <a16:creationId xmlns:a16="http://schemas.microsoft.com/office/drawing/2014/main" id="{670A1598-13DD-4C7D-B7A7-91CDEBE9AB10}"/>
            </a:ext>
          </a:extLst>
        </xdr:cNvPr>
        <xdr:cNvCxnSpPr/>
      </xdr:nvCxnSpPr>
      <xdr:spPr>
        <a:xfrm>
          <a:off x="2019300" y="1437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59689</xdr:rowOff>
    </xdr:from>
    <xdr:to>
      <xdr:col>6</xdr:col>
      <xdr:colOff>38100</xdr:colOff>
      <xdr:row>83</xdr:row>
      <xdr:rowOff>161289</xdr:rowOff>
    </xdr:to>
    <xdr:sp macro="" textlink="">
      <xdr:nvSpPr>
        <xdr:cNvPr id="212" name="楕円 211">
          <a:extLst>
            <a:ext uri="{FF2B5EF4-FFF2-40B4-BE49-F238E27FC236}">
              <a16:creationId xmlns:a16="http://schemas.microsoft.com/office/drawing/2014/main" id="{55B190CA-5119-4749-AB77-2A468A98DF45}"/>
            </a:ext>
          </a:extLst>
        </xdr:cNvPr>
        <xdr:cNvSpPr/>
      </xdr:nvSpPr>
      <xdr:spPr>
        <a:xfrm>
          <a:off x="1079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110489</xdr:rowOff>
    </xdr:from>
    <xdr:to>
      <xdr:col>10</xdr:col>
      <xdr:colOff>114300</xdr:colOff>
      <xdr:row>83</xdr:row>
      <xdr:rowOff>139700</xdr:rowOff>
    </xdr:to>
    <xdr:cxnSp macro="">
      <xdr:nvCxnSpPr>
        <xdr:cNvPr id="213" name="直線コネクタ 212">
          <a:extLst>
            <a:ext uri="{FF2B5EF4-FFF2-40B4-BE49-F238E27FC236}">
              <a16:creationId xmlns:a16="http://schemas.microsoft.com/office/drawing/2014/main" id="{ED71CEE8-2C42-4CD4-A12D-AD98C9F79167}"/>
            </a:ext>
          </a:extLst>
        </xdr:cNvPr>
        <xdr:cNvCxnSpPr/>
      </xdr:nvCxnSpPr>
      <xdr:spPr>
        <a:xfrm>
          <a:off x="1130300" y="1434083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B80FEB0F-465A-43C9-B7CD-F7C707A5302A}"/>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2D46C409-ABCA-457D-AACE-ED45CB09E95C}"/>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216" name="n_3aveValue【福祉施設】&#10;有形固定資産減価償却率">
          <a:extLst>
            <a:ext uri="{FF2B5EF4-FFF2-40B4-BE49-F238E27FC236}">
              <a16:creationId xmlns:a16="http://schemas.microsoft.com/office/drawing/2014/main" id="{436634D4-D2AF-4D2E-8AEF-3FE728020156}"/>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217" name="n_4aveValue【福祉施設】&#10;有形固定資産減価償却率">
          <a:extLst>
            <a:ext uri="{FF2B5EF4-FFF2-40B4-BE49-F238E27FC236}">
              <a16:creationId xmlns:a16="http://schemas.microsoft.com/office/drawing/2014/main" id="{DD4B7D6E-560D-4BC1-9556-F026FE18E665}"/>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85107</xdr:rowOff>
    </xdr:from>
    <xdr:ext cx="405111" cy="259045"/>
    <xdr:sp macro="" textlink="">
      <xdr:nvSpPr>
        <xdr:cNvPr id="218" name="n_1mainValue【福祉施設】&#10;有形固定資産減価償却率">
          <a:extLst>
            <a:ext uri="{FF2B5EF4-FFF2-40B4-BE49-F238E27FC236}">
              <a16:creationId xmlns:a16="http://schemas.microsoft.com/office/drawing/2014/main" id="{B1D413B4-239E-4EDF-BCFF-34FD71D9864F}"/>
            </a:ext>
          </a:extLst>
        </xdr:cNvPr>
        <xdr:cNvSpPr txBox="1"/>
      </xdr:nvSpPr>
      <xdr:spPr>
        <a:xfrm>
          <a:off x="3582044" y="1448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48277</xdr:rowOff>
    </xdr:from>
    <xdr:ext cx="405111" cy="259045"/>
    <xdr:sp macro="" textlink="">
      <xdr:nvSpPr>
        <xdr:cNvPr id="219" name="n_2mainValue【福祉施設】&#10;有形固定資産減価償却率">
          <a:extLst>
            <a:ext uri="{FF2B5EF4-FFF2-40B4-BE49-F238E27FC236}">
              <a16:creationId xmlns:a16="http://schemas.microsoft.com/office/drawing/2014/main" id="{0DB5F78E-92BD-435C-BBC0-0A39EE9B0905}"/>
            </a:ext>
          </a:extLst>
        </xdr:cNvPr>
        <xdr:cNvSpPr txBox="1"/>
      </xdr:nvSpPr>
      <xdr:spPr>
        <a:xfrm>
          <a:off x="2705744" y="1445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10177</xdr:rowOff>
    </xdr:from>
    <xdr:ext cx="405111" cy="259045"/>
    <xdr:sp macro="" textlink="">
      <xdr:nvSpPr>
        <xdr:cNvPr id="220" name="n_3mainValue【福祉施設】&#10;有形固定資産減価償却率">
          <a:extLst>
            <a:ext uri="{FF2B5EF4-FFF2-40B4-BE49-F238E27FC236}">
              <a16:creationId xmlns:a16="http://schemas.microsoft.com/office/drawing/2014/main" id="{5D31AC4B-EE8B-4F40-A3A8-2353E1474DC7}"/>
            </a:ext>
          </a:extLst>
        </xdr:cNvPr>
        <xdr:cNvSpPr txBox="1"/>
      </xdr:nvSpPr>
      <xdr:spPr>
        <a:xfrm>
          <a:off x="1816744" y="1441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152416</xdr:rowOff>
    </xdr:from>
    <xdr:ext cx="405111" cy="259045"/>
    <xdr:sp macro="" textlink="">
      <xdr:nvSpPr>
        <xdr:cNvPr id="221" name="n_4mainValue【福祉施設】&#10;有形固定資産減価償却率">
          <a:extLst>
            <a:ext uri="{FF2B5EF4-FFF2-40B4-BE49-F238E27FC236}">
              <a16:creationId xmlns:a16="http://schemas.microsoft.com/office/drawing/2014/main" id="{F2D56CC9-AE20-4D83-9E64-044AC32BDD7D}"/>
            </a:ext>
          </a:extLst>
        </xdr:cNvPr>
        <xdr:cNvSpPr txBox="1"/>
      </xdr:nvSpPr>
      <xdr:spPr>
        <a:xfrm>
          <a:off x="927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6DEA227-D2A1-4228-B6A4-D06159D6D1C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3161014B-A00B-4010-9ADD-4F577A0E055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EA0E71A6-656E-4B1B-A085-5B0CDF8937C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E36877FB-A592-471B-9F18-22F74B156F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4655640D-49AC-4730-A38B-97BEF6F877D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EF539FF5-B5BC-4FBD-8250-BD40D19D20A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93EE3C90-5A15-44B4-A5D8-F35E5DDF4CA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CD1E26C-F1D5-4CB3-9BD0-1BC748783C1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295A4850-3230-4F11-ACAD-73B596FE5B3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62BAA380-F18C-4760-947F-67ECB79D18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BA8ABCBC-33CA-4425-85B4-0FABD315258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80EE03DE-E4FF-4828-BEF1-ABE1D8E931A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B5288282-BF42-40DC-AA5F-4C1C4D9934F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A288C9B8-08B4-4950-BEEF-9DEAC4D3014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D98A1995-4EB2-49DE-B640-4731A7C4729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464B0283-F6E5-448A-B53F-0C5734A327A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7E86302E-9321-4ED2-986B-6664A6C0D6B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896B6610-12F0-4197-B49D-EBEFA317514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B86B5497-7C4B-4796-B340-C11444E6C4A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41C3712-17A3-4610-AA33-6F8FD5D95E7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9F648A12-6AFA-40CF-BAD0-89F5D3831AA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4F565524-5447-412C-8D7D-AB1675CFBC8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442D7C97-B9BE-46B2-BD2A-4B71875BE57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C2AB1294-8087-4AF7-A71C-114B90919FF5}"/>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0FB1DA2E-21AE-47FF-B2F2-6131B0F11E66}"/>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E2A7FC52-2F19-417A-A357-67F3AA003235}"/>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1508F660-A72F-4623-B8DC-F6095A03B433}"/>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3BFC4803-7CE3-48C9-BCDB-A50E3AC6D381}"/>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50" name="【福祉施設】&#10;一人当たり面積平均値テキスト">
          <a:extLst>
            <a:ext uri="{FF2B5EF4-FFF2-40B4-BE49-F238E27FC236}">
              <a16:creationId xmlns:a16="http://schemas.microsoft.com/office/drawing/2014/main" id="{7E757A7D-80E7-4109-BFE8-162E01355338}"/>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10E7A1E9-C91C-49A3-89CD-ED3032D3E053}"/>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1C123707-0528-4C5C-8C59-E0CCB899E040}"/>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0187B737-CAEE-4E56-B334-E03D419502CD}"/>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254" name="フローチャート: 判断 253">
          <a:extLst>
            <a:ext uri="{FF2B5EF4-FFF2-40B4-BE49-F238E27FC236}">
              <a16:creationId xmlns:a16="http://schemas.microsoft.com/office/drawing/2014/main" id="{09A1B768-78A7-494C-92FC-3BBAAD45A001}"/>
            </a:ext>
          </a:extLst>
        </xdr:cNvPr>
        <xdr:cNvSpPr/>
      </xdr:nvSpPr>
      <xdr:spPr>
        <a:xfrm>
          <a:off x="7810500" y="146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255" name="フローチャート: 判断 254">
          <a:extLst>
            <a:ext uri="{FF2B5EF4-FFF2-40B4-BE49-F238E27FC236}">
              <a16:creationId xmlns:a16="http://schemas.microsoft.com/office/drawing/2014/main" id="{C31944CF-61C7-4B23-85EC-644BEBDEBBE0}"/>
            </a:ext>
          </a:extLst>
        </xdr:cNvPr>
        <xdr:cNvSpPr/>
      </xdr:nvSpPr>
      <xdr:spPr>
        <a:xfrm>
          <a:off x="6921500" y="1464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1BA837C-5E5D-4BF2-94F9-AD71F1BC532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A7A851C-C5BE-4A63-95A6-D6382A818F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02A8F55-570A-42BB-8570-7B7D0FF7611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861A0653-169D-4781-BC6D-927812BC25C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39EE3AF-AD90-4262-BB60-CAB81D51997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153606</xdr:rowOff>
    </xdr:from>
    <xdr:to>
      <xdr:col>55</xdr:col>
      <xdr:colOff>50800</xdr:colOff>
      <xdr:row>86</xdr:row>
      <xdr:rowOff>83756</xdr:rowOff>
    </xdr:to>
    <xdr:sp macro="" textlink="">
      <xdr:nvSpPr>
        <xdr:cNvPr id="261" name="楕円 260">
          <a:extLst>
            <a:ext uri="{FF2B5EF4-FFF2-40B4-BE49-F238E27FC236}">
              <a16:creationId xmlns:a16="http://schemas.microsoft.com/office/drawing/2014/main" id="{3E6CE47C-816F-41FD-9409-859E7CB1D971}"/>
            </a:ext>
          </a:extLst>
        </xdr:cNvPr>
        <xdr:cNvSpPr/>
      </xdr:nvSpPr>
      <xdr:spPr>
        <a:xfrm>
          <a:off x="10426700" y="1472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68533</xdr:rowOff>
    </xdr:from>
    <xdr:ext cx="469744" cy="259045"/>
    <xdr:sp macro="" textlink="">
      <xdr:nvSpPr>
        <xdr:cNvPr id="262" name="【福祉施設】&#10;一人当たり面積該当値テキスト">
          <a:extLst>
            <a:ext uri="{FF2B5EF4-FFF2-40B4-BE49-F238E27FC236}">
              <a16:creationId xmlns:a16="http://schemas.microsoft.com/office/drawing/2014/main" id="{E055024D-424E-4BC7-AF8A-18749953B651}"/>
            </a:ext>
          </a:extLst>
        </xdr:cNvPr>
        <xdr:cNvSpPr txBox="1"/>
      </xdr:nvSpPr>
      <xdr:spPr>
        <a:xfrm>
          <a:off x="10515600" y="1464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154560</xdr:rowOff>
    </xdr:from>
    <xdr:to>
      <xdr:col>50</xdr:col>
      <xdr:colOff>165100</xdr:colOff>
      <xdr:row>86</xdr:row>
      <xdr:rowOff>84710</xdr:rowOff>
    </xdr:to>
    <xdr:sp macro="" textlink="">
      <xdr:nvSpPr>
        <xdr:cNvPr id="263" name="楕円 262">
          <a:extLst>
            <a:ext uri="{FF2B5EF4-FFF2-40B4-BE49-F238E27FC236}">
              <a16:creationId xmlns:a16="http://schemas.microsoft.com/office/drawing/2014/main" id="{FA27D2BC-954E-4B74-B6E1-C061DEB574F9}"/>
            </a:ext>
          </a:extLst>
        </xdr:cNvPr>
        <xdr:cNvSpPr/>
      </xdr:nvSpPr>
      <xdr:spPr>
        <a:xfrm>
          <a:off x="9588500" y="147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32956</xdr:rowOff>
    </xdr:from>
    <xdr:to>
      <xdr:col>55</xdr:col>
      <xdr:colOff>0</xdr:colOff>
      <xdr:row>86</xdr:row>
      <xdr:rowOff>33910</xdr:rowOff>
    </xdr:to>
    <xdr:cxnSp macro="">
      <xdr:nvCxnSpPr>
        <xdr:cNvPr id="264" name="直線コネクタ 263">
          <a:extLst>
            <a:ext uri="{FF2B5EF4-FFF2-40B4-BE49-F238E27FC236}">
              <a16:creationId xmlns:a16="http://schemas.microsoft.com/office/drawing/2014/main" id="{6979C1C8-932D-4136-8931-66A4EA3F9CEF}"/>
            </a:ext>
          </a:extLst>
        </xdr:cNvPr>
        <xdr:cNvCxnSpPr/>
      </xdr:nvCxnSpPr>
      <xdr:spPr>
        <a:xfrm flipV="1">
          <a:off x="9639300" y="14777656"/>
          <a:ext cx="8382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157798</xdr:rowOff>
    </xdr:from>
    <xdr:to>
      <xdr:col>46</xdr:col>
      <xdr:colOff>38100</xdr:colOff>
      <xdr:row>86</xdr:row>
      <xdr:rowOff>87948</xdr:rowOff>
    </xdr:to>
    <xdr:sp macro="" textlink="">
      <xdr:nvSpPr>
        <xdr:cNvPr id="265" name="楕円 264">
          <a:extLst>
            <a:ext uri="{FF2B5EF4-FFF2-40B4-BE49-F238E27FC236}">
              <a16:creationId xmlns:a16="http://schemas.microsoft.com/office/drawing/2014/main" id="{83239C42-6CEB-4D3D-8667-BC1446831AFB}"/>
            </a:ext>
          </a:extLst>
        </xdr:cNvPr>
        <xdr:cNvSpPr/>
      </xdr:nvSpPr>
      <xdr:spPr>
        <a:xfrm>
          <a:off x="8699500" y="1473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33910</xdr:rowOff>
    </xdr:from>
    <xdr:to>
      <xdr:col>50</xdr:col>
      <xdr:colOff>114300</xdr:colOff>
      <xdr:row>86</xdr:row>
      <xdr:rowOff>37148</xdr:rowOff>
    </xdr:to>
    <xdr:cxnSp macro="">
      <xdr:nvCxnSpPr>
        <xdr:cNvPr id="266" name="直線コネクタ 265">
          <a:extLst>
            <a:ext uri="{FF2B5EF4-FFF2-40B4-BE49-F238E27FC236}">
              <a16:creationId xmlns:a16="http://schemas.microsoft.com/office/drawing/2014/main" id="{3BE79F31-A784-4665-ACB3-6545B3CC6224}"/>
            </a:ext>
          </a:extLst>
        </xdr:cNvPr>
        <xdr:cNvCxnSpPr/>
      </xdr:nvCxnSpPr>
      <xdr:spPr>
        <a:xfrm flipV="1">
          <a:off x="8750300" y="14778610"/>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159702</xdr:rowOff>
    </xdr:from>
    <xdr:to>
      <xdr:col>41</xdr:col>
      <xdr:colOff>101600</xdr:colOff>
      <xdr:row>86</xdr:row>
      <xdr:rowOff>89852</xdr:rowOff>
    </xdr:to>
    <xdr:sp macro="" textlink="">
      <xdr:nvSpPr>
        <xdr:cNvPr id="267" name="楕円 266">
          <a:extLst>
            <a:ext uri="{FF2B5EF4-FFF2-40B4-BE49-F238E27FC236}">
              <a16:creationId xmlns:a16="http://schemas.microsoft.com/office/drawing/2014/main" id="{A5191650-B6D9-4127-BE18-7DFDA5BF79F8}"/>
            </a:ext>
          </a:extLst>
        </xdr:cNvPr>
        <xdr:cNvSpPr/>
      </xdr:nvSpPr>
      <xdr:spPr>
        <a:xfrm>
          <a:off x="7810500" y="147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37148</xdr:rowOff>
    </xdr:from>
    <xdr:to>
      <xdr:col>45</xdr:col>
      <xdr:colOff>177800</xdr:colOff>
      <xdr:row>86</xdr:row>
      <xdr:rowOff>39052</xdr:rowOff>
    </xdr:to>
    <xdr:cxnSp macro="">
      <xdr:nvCxnSpPr>
        <xdr:cNvPr id="268" name="直線コネクタ 267">
          <a:extLst>
            <a:ext uri="{FF2B5EF4-FFF2-40B4-BE49-F238E27FC236}">
              <a16:creationId xmlns:a16="http://schemas.microsoft.com/office/drawing/2014/main" id="{C235D317-11C0-407E-92AD-C6E93FF68B95}"/>
            </a:ext>
          </a:extLst>
        </xdr:cNvPr>
        <xdr:cNvCxnSpPr/>
      </xdr:nvCxnSpPr>
      <xdr:spPr>
        <a:xfrm flipV="1">
          <a:off x="7861300" y="14781848"/>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162561</xdr:rowOff>
    </xdr:from>
    <xdr:to>
      <xdr:col>36</xdr:col>
      <xdr:colOff>165100</xdr:colOff>
      <xdr:row>86</xdr:row>
      <xdr:rowOff>92711</xdr:rowOff>
    </xdr:to>
    <xdr:sp macro="" textlink="">
      <xdr:nvSpPr>
        <xdr:cNvPr id="269" name="楕円 268">
          <a:extLst>
            <a:ext uri="{FF2B5EF4-FFF2-40B4-BE49-F238E27FC236}">
              <a16:creationId xmlns:a16="http://schemas.microsoft.com/office/drawing/2014/main" id="{0E76587C-9B75-49BD-914E-23F36FC41626}"/>
            </a:ext>
          </a:extLst>
        </xdr:cNvPr>
        <xdr:cNvSpPr/>
      </xdr:nvSpPr>
      <xdr:spPr>
        <a:xfrm>
          <a:off x="6921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39052</xdr:rowOff>
    </xdr:from>
    <xdr:to>
      <xdr:col>41</xdr:col>
      <xdr:colOff>50800</xdr:colOff>
      <xdr:row>86</xdr:row>
      <xdr:rowOff>41911</xdr:rowOff>
    </xdr:to>
    <xdr:cxnSp macro="">
      <xdr:nvCxnSpPr>
        <xdr:cNvPr id="270" name="直線コネクタ 269">
          <a:extLst>
            <a:ext uri="{FF2B5EF4-FFF2-40B4-BE49-F238E27FC236}">
              <a16:creationId xmlns:a16="http://schemas.microsoft.com/office/drawing/2014/main" id="{2148B700-1068-4E63-982C-AF63321B94C5}"/>
            </a:ext>
          </a:extLst>
        </xdr:cNvPr>
        <xdr:cNvCxnSpPr/>
      </xdr:nvCxnSpPr>
      <xdr:spPr>
        <a:xfrm flipV="1">
          <a:off x="6972300" y="14783752"/>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FDB8E8EF-9353-4375-B208-630582D69DF5}"/>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525D4F21-FBFE-49DF-8AE1-5F4C38DA3413}"/>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23702</xdr:rowOff>
    </xdr:from>
    <xdr:ext cx="469744" cy="259045"/>
    <xdr:sp macro="" textlink="">
      <xdr:nvSpPr>
        <xdr:cNvPr id="273" name="n_3aveValue【福祉施設】&#10;一人当たり面積">
          <a:extLst>
            <a:ext uri="{FF2B5EF4-FFF2-40B4-BE49-F238E27FC236}">
              <a16:creationId xmlns:a16="http://schemas.microsoft.com/office/drawing/2014/main" id="{519D4A21-A555-4CC9-AE9A-99435AEE1516}"/>
            </a:ext>
          </a:extLst>
        </xdr:cNvPr>
        <xdr:cNvSpPr txBox="1"/>
      </xdr:nvSpPr>
      <xdr:spPr>
        <a:xfrm>
          <a:off x="7626427" y="1442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16463</xdr:rowOff>
    </xdr:from>
    <xdr:ext cx="469744" cy="259045"/>
    <xdr:sp macro="" textlink="">
      <xdr:nvSpPr>
        <xdr:cNvPr id="274" name="n_4aveValue【福祉施設】&#10;一人当たり面積">
          <a:extLst>
            <a:ext uri="{FF2B5EF4-FFF2-40B4-BE49-F238E27FC236}">
              <a16:creationId xmlns:a16="http://schemas.microsoft.com/office/drawing/2014/main" id="{E91DB393-95DF-48F0-B693-E9B4BA972224}"/>
            </a:ext>
          </a:extLst>
        </xdr:cNvPr>
        <xdr:cNvSpPr txBox="1"/>
      </xdr:nvSpPr>
      <xdr:spPr>
        <a:xfrm>
          <a:off x="6737427" y="1441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75837</xdr:rowOff>
    </xdr:from>
    <xdr:ext cx="469744" cy="259045"/>
    <xdr:sp macro="" textlink="">
      <xdr:nvSpPr>
        <xdr:cNvPr id="275" name="n_1mainValue【福祉施設】&#10;一人当たり面積">
          <a:extLst>
            <a:ext uri="{FF2B5EF4-FFF2-40B4-BE49-F238E27FC236}">
              <a16:creationId xmlns:a16="http://schemas.microsoft.com/office/drawing/2014/main" id="{74923797-2A4F-4ED9-83DA-805A35B2572F}"/>
            </a:ext>
          </a:extLst>
        </xdr:cNvPr>
        <xdr:cNvSpPr txBox="1"/>
      </xdr:nvSpPr>
      <xdr:spPr>
        <a:xfrm>
          <a:off x="9391727" y="148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79075</xdr:rowOff>
    </xdr:from>
    <xdr:ext cx="469744" cy="259045"/>
    <xdr:sp macro="" textlink="">
      <xdr:nvSpPr>
        <xdr:cNvPr id="276" name="n_2mainValue【福祉施設】&#10;一人当たり面積">
          <a:extLst>
            <a:ext uri="{FF2B5EF4-FFF2-40B4-BE49-F238E27FC236}">
              <a16:creationId xmlns:a16="http://schemas.microsoft.com/office/drawing/2014/main" id="{3AB45B92-53A8-41CD-8495-2AF3247A089F}"/>
            </a:ext>
          </a:extLst>
        </xdr:cNvPr>
        <xdr:cNvSpPr txBox="1"/>
      </xdr:nvSpPr>
      <xdr:spPr>
        <a:xfrm>
          <a:off x="8515427" y="1482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80979</xdr:rowOff>
    </xdr:from>
    <xdr:ext cx="469744" cy="259045"/>
    <xdr:sp macro="" textlink="">
      <xdr:nvSpPr>
        <xdr:cNvPr id="277" name="n_3mainValue【福祉施設】&#10;一人当たり面積">
          <a:extLst>
            <a:ext uri="{FF2B5EF4-FFF2-40B4-BE49-F238E27FC236}">
              <a16:creationId xmlns:a16="http://schemas.microsoft.com/office/drawing/2014/main" id="{44D342DF-596A-4494-A61D-0E406D78DF63}"/>
            </a:ext>
          </a:extLst>
        </xdr:cNvPr>
        <xdr:cNvSpPr txBox="1"/>
      </xdr:nvSpPr>
      <xdr:spPr>
        <a:xfrm>
          <a:off x="7626427" y="1482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83838</xdr:rowOff>
    </xdr:from>
    <xdr:ext cx="469744" cy="259045"/>
    <xdr:sp macro="" textlink="">
      <xdr:nvSpPr>
        <xdr:cNvPr id="278" name="n_4mainValue【福祉施設】&#10;一人当たり面積">
          <a:extLst>
            <a:ext uri="{FF2B5EF4-FFF2-40B4-BE49-F238E27FC236}">
              <a16:creationId xmlns:a16="http://schemas.microsoft.com/office/drawing/2014/main" id="{E06A497C-72B6-4398-AB93-7E017661088B}"/>
            </a:ext>
          </a:extLst>
        </xdr:cNvPr>
        <xdr:cNvSpPr txBox="1"/>
      </xdr:nvSpPr>
      <xdr:spPr>
        <a:xfrm>
          <a:off x="6737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81E6450E-F30F-480C-A84B-C968B1C6BB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2755E4-01DF-490F-98EE-E1DAD4665A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6AB8723B-7799-481B-B6E9-92A710ACF6C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44B0A9AD-10BC-48BC-A93E-A05F3CC04C0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DF379964-566F-4094-9631-CD4B1E01F3F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D39B65A0-3824-42C8-B7CD-9FFD754A578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CA26E102-7EDD-4C6F-8668-DD6F4F66F2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AF99BDAD-7DD2-491D-ACD8-8192947D522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FE101D21-CCBB-441F-8C5D-EF835C00D8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846D9C2F-B5F0-46E0-9092-451D38CB7B9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715BFFA5-7E16-42DC-9603-8FA5C8978CD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707ED3AC-7377-48E3-8F38-45484F4AD51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21872E5F-C608-496E-B494-5295860B27C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E9BDDCE0-C261-4DA8-9383-7B93F96EECA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8AAA96A4-755F-4990-B977-2254E20EC50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3DA50361-D11E-43DE-BD27-6A9AD07C6DB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6917A025-5D6C-476B-9576-D8EC0FEF0DE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25192BBA-88B3-473C-9F34-321813C413E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FFB05F3A-FC15-4CA6-BA7D-51ED34224FD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727F106D-759E-4C53-A114-C2B60C9206A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D910F046-ED0B-41D3-9062-847CD43EA49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E4B54007-BC96-424F-9396-92B33CD8153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F2F2BCFD-D0FE-4CE9-88F7-210A94EF354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50D060A4-70EF-4CDB-9581-5C750AAFB0B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48DBDB96-E479-4A1C-AC16-875E0B6190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4FA06098-2BF7-4C91-ACCF-A40F49F922A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348DF7B2-E1F2-403A-A794-ED2E41F2E3F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789870C7-C585-40DF-A586-EEF2175835C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BF6B26BA-423D-4D01-8C7A-5C642D949A6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68E1416D-30E5-4C58-9B82-753A5A2BE33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8D7BD6FD-022C-4600-A75C-E6036B6A908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248FBEDB-23AD-421D-843D-895BF970AE6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E987351B-BA8F-494B-A621-2CD77F3005A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9B7B32D6-24DA-46A0-B6D9-4866CA9D735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900BFE2-E3D4-471D-837D-4DE69F9FACC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2A0F642-5048-4E10-8D4A-5E2C1D03174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F0B95B7F-1F80-4420-B2B2-39F27769329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5D461A7B-4A27-423E-8DE8-B04BE93123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7A771F9D-381E-4E23-893C-EABC83AAAE2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CFFF844F-23FF-4763-A3D3-38689A4A928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0C212696-BEB2-453A-9932-44A602BD6BE8}"/>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686AA4E4-1F7C-4D93-BD45-834FC33FD4B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92F2DD66-E28D-43A6-A37D-07292EF2BA6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C0D8DFB2-1846-4A41-B7D1-D10370951343}"/>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3" name="直線コネクタ 322">
          <a:extLst>
            <a:ext uri="{FF2B5EF4-FFF2-40B4-BE49-F238E27FC236}">
              <a16:creationId xmlns:a16="http://schemas.microsoft.com/office/drawing/2014/main" id="{CEBB64B8-E566-4639-A9B1-269FA08A9344}"/>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887067F9-E757-4D09-85CE-2450AB527C01}"/>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2C2F18FC-B20E-4B67-B83C-ED9BFC530DBE}"/>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6" name="フローチャート: 判断 325">
          <a:extLst>
            <a:ext uri="{FF2B5EF4-FFF2-40B4-BE49-F238E27FC236}">
              <a16:creationId xmlns:a16="http://schemas.microsoft.com/office/drawing/2014/main" id="{275A5CF9-5B7E-4085-92AA-DEF9B2F4DA25}"/>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7" name="フローチャート: 判断 326">
          <a:extLst>
            <a:ext uri="{FF2B5EF4-FFF2-40B4-BE49-F238E27FC236}">
              <a16:creationId xmlns:a16="http://schemas.microsoft.com/office/drawing/2014/main" id="{8A55049D-D221-429D-97DB-75E5B4C842C6}"/>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328" name="フローチャート: 判断 327">
          <a:extLst>
            <a:ext uri="{FF2B5EF4-FFF2-40B4-BE49-F238E27FC236}">
              <a16:creationId xmlns:a16="http://schemas.microsoft.com/office/drawing/2014/main" id="{B4DEC200-631E-4F49-A919-B4CB1755F079}"/>
            </a:ext>
          </a:extLst>
        </xdr:cNvPr>
        <xdr:cNvSpPr/>
      </xdr:nvSpPr>
      <xdr:spPr>
        <a:xfrm>
          <a:off x="13652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147320</xdr:rowOff>
    </xdr:from>
    <xdr:to>
      <xdr:col>67</xdr:col>
      <xdr:colOff>101600</xdr:colOff>
      <xdr:row>36</xdr:row>
      <xdr:rowOff>77470</xdr:rowOff>
    </xdr:to>
    <xdr:sp macro="" textlink="">
      <xdr:nvSpPr>
        <xdr:cNvPr id="329" name="フローチャート: 判断 328">
          <a:extLst>
            <a:ext uri="{FF2B5EF4-FFF2-40B4-BE49-F238E27FC236}">
              <a16:creationId xmlns:a16="http://schemas.microsoft.com/office/drawing/2014/main" id="{74E3DE02-2E1D-411D-B7ED-330B1AB8B206}"/>
            </a:ext>
          </a:extLst>
        </xdr:cNvPr>
        <xdr:cNvSpPr/>
      </xdr:nvSpPr>
      <xdr:spPr>
        <a:xfrm>
          <a:off x="12763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F331121-7666-483E-9397-6BEC9B16D78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38B9C3E-8BDC-4FA8-B121-BDB75C3F4E5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D1333A1D-9428-4F93-A511-8CABE0B056B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96B7E80D-66DE-4E26-8977-4F5F78CFB92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8E7D6F50-BA99-4DCD-BFC4-FF4F8A08D0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133985</xdr:rowOff>
    </xdr:from>
    <xdr:to>
      <xdr:col>85</xdr:col>
      <xdr:colOff>177800</xdr:colOff>
      <xdr:row>37</xdr:row>
      <xdr:rowOff>64135</xdr:rowOff>
    </xdr:to>
    <xdr:sp macro="" textlink="">
      <xdr:nvSpPr>
        <xdr:cNvPr id="335" name="楕円 334">
          <a:extLst>
            <a:ext uri="{FF2B5EF4-FFF2-40B4-BE49-F238E27FC236}">
              <a16:creationId xmlns:a16="http://schemas.microsoft.com/office/drawing/2014/main" id="{3E7B9B74-BD52-414A-949B-4028EBA28EAA}"/>
            </a:ext>
          </a:extLst>
        </xdr:cNvPr>
        <xdr:cNvSpPr/>
      </xdr:nvSpPr>
      <xdr:spPr>
        <a:xfrm>
          <a:off x="162687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112412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C48A933E-2602-4D99-A286-50CC8E1EED81}"/>
            </a:ext>
          </a:extLst>
        </xdr:cNvPr>
        <xdr:cNvSpPr txBox="1"/>
      </xdr:nvSpPr>
      <xdr:spPr>
        <a:xfrm>
          <a:off x="16357600"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337" name="楕円 336">
          <a:extLst>
            <a:ext uri="{FF2B5EF4-FFF2-40B4-BE49-F238E27FC236}">
              <a16:creationId xmlns:a16="http://schemas.microsoft.com/office/drawing/2014/main" id="{FDF68A6C-3DBE-4FDC-91EF-4EF9B05EC590}"/>
            </a:ext>
          </a:extLst>
        </xdr:cNvPr>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144780</xdr:rowOff>
    </xdr:from>
    <xdr:to>
      <xdr:col>85</xdr:col>
      <xdr:colOff>127000</xdr:colOff>
      <xdr:row>37</xdr:row>
      <xdr:rowOff>13335</xdr:rowOff>
    </xdr:to>
    <xdr:cxnSp macro="">
      <xdr:nvCxnSpPr>
        <xdr:cNvPr id="338" name="直線コネクタ 337">
          <a:extLst>
            <a:ext uri="{FF2B5EF4-FFF2-40B4-BE49-F238E27FC236}">
              <a16:creationId xmlns:a16="http://schemas.microsoft.com/office/drawing/2014/main" id="{B87582FC-7361-4224-8FC8-A21F97ECA44C}"/>
            </a:ext>
          </a:extLst>
        </xdr:cNvPr>
        <xdr:cNvCxnSpPr/>
      </xdr:nvCxnSpPr>
      <xdr:spPr>
        <a:xfrm>
          <a:off x="15481300" y="63169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34925</xdr:rowOff>
    </xdr:from>
    <xdr:to>
      <xdr:col>76</xdr:col>
      <xdr:colOff>165100</xdr:colOff>
      <xdr:row>38</xdr:row>
      <xdr:rowOff>136525</xdr:rowOff>
    </xdr:to>
    <xdr:sp macro="" textlink="">
      <xdr:nvSpPr>
        <xdr:cNvPr id="339" name="楕円 338">
          <a:extLst>
            <a:ext uri="{FF2B5EF4-FFF2-40B4-BE49-F238E27FC236}">
              <a16:creationId xmlns:a16="http://schemas.microsoft.com/office/drawing/2014/main" id="{48A23F43-8B4D-40BC-8BE2-36584DA9B0E4}"/>
            </a:ext>
          </a:extLst>
        </xdr:cNvPr>
        <xdr:cNvSpPr/>
      </xdr:nvSpPr>
      <xdr:spPr>
        <a:xfrm>
          <a:off x="14541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38</xdr:row>
      <xdr:rowOff>85725</xdr:rowOff>
    </xdr:to>
    <xdr:cxnSp macro="">
      <xdr:nvCxnSpPr>
        <xdr:cNvPr id="340" name="直線コネクタ 339">
          <a:extLst>
            <a:ext uri="{FF2B5EF4-FFF2-40B4-BE49-F238E27FC236}">
              <a16:creationId xmlns:a16="http://schemas.microsoft.com/office/drawing/2014/main" id="{F8C27B2B-91B1-4C11-9965-172DD7AAAD48}"/>
            </a:ext>
          </a:extLst>
        </xdr:cNvPr>
        <xdr:cNvCxnSpPr/>
      </xdr:nvCxnSpPr>
      <xdr:spPr>
        <a:xfrm flipV="1">
          <a:off x="14592300" y="6316980"/>
          <a:ext cx="889000" cy="2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168275</xdr:rowOff>
    </xdr:from>
    <xdr:to>
      <xdr:col>72</xdr:col>
      <xdr:colOff>38100</xdr:colOff>
      <xdr:row>38</xdr:row>
      <xdr:rowOff>98425</xdr:rowOff>
    </xdr:to>
    <xdr:sp macro="" textlink="">
      <xdr:nvSpPr>
        <xdr:cNvPr id="341" name="楕円 340">
          <a:extLst>
            <a:ext uri="{FF2B5EF4-FFF2-40B4-BE49-F238E27FC236}">
              <a16:creationId xmlns:a16="http://schemas.microsoft.com/office/drawing/2014/main" id="{D3401B58-3C3A-4198-89BA-519CF3246C15}"/>
            </a:ext>
          </a:extLst>
        </xdr:cNvPr>
        <xdr:cNvSpPr/>
      </xdr:nvSpPr>
      <xdr:spPr>
        <a:xfrm>
          <a:off x="13652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47625</xdr:rowOff>
    </xdr:from>
    <xdr:to>
      <xdr:col>76</xdr:col>
      <xdr:colOff>114300</xdr:colOff>
      <xdr:row>38</xdr:row>
      <xdr:rowOff>85725</xdr:rowOff>
    </xdr:to>
    <xdr:cxnSp macro="">
      <xdr:nvCxnSpPr>
        <xdr:cNvPr id="342" name="直線コネクタ 341">
          <a:extLst>
            <a:ext uri="{FF2B5EF4-FFF2-40B4-BE49-F238E27FC236}">
              <a16:creationId xmlns:a16="http://schemas.microsoft.com/office/drawing/2014/main" id="{379D37CB-05F5-45EA-B8BA-528A4329ED5C}"/>
            </a:ext>
          </a:extLst>
        </xdr:cNvPr>
        <xdr:cNvCxnSpPr/>
      </xdr:nvCxnSpPr>
      <xdr:spPr>
        <a:xfrm>
          <a:off x="13703300" y="65627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61595</xdr:rowOff>
    </xdr:from>
    <xdr:to>
      <xdr:col>67</xdr:col>
      <xdr:colOff>101600</xdr:colOff>
      <xdr:row>40</xdr:row>
      <xdr:rowOff>163195</xdr:rowOff>
    </xdr:to>
    <xdr:sp macro="" textlink="">
      <xdr:nvSpPr>
        <xdr:cNvPr id="343" name="楕円 342">
          <a:extLst>
            <a:ext uri="{FF2B5EF4-FFF2-40B4-BE49-F238E27FC236}">
              <a16:creationId xmlns:a16="http://schemas.microsoft.com/office/drawing/2014/main" id="{8891710A-F7AB-45F1-9C80-2420412FEBE5}"/>
            </a:ext>
          </a:extLst>
        </xdr:cNvPr>
        <xdr:cNvSpPr/>
      </xdr:nvSpPr>
      <xdr:spPr>
        <a:xfrm>
          <a:off x="12763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47625</xdr:rowOff>
    </xdr:from>
    <xdr:to>
      <xdr:col>71</xdr:col>
      <xdr:colOff>177800</xdr:colOff>
      <xdr:row>40</xdr:row>
      <xdr:rowOff>112395</xdr:rowOff>
    </xdr:to>
    <xdr:cxnSp macro="">
      <xdr:nvCxnSpPr>
        <xdr:cNvPr id="344" name="直線コネクタ 343">
          <a:extLst>
            <a:ext uri="{FF2B5EF4-FFF2-40B4-BE49-F238E27FC236}">
              <a16:creationId xmlns:a16="http://schemas.microsoft.com/office/drawing/2014/main" id="{619C005C-EBA5-4FDA-914B-188A8CF966EC}"/>
            </a:ext>
          </a:extLst>
        </xdr:cNvPr>
        <xdr:cNvCxnSpPr/>
      </xdr:nvCxnSpPr>
      <xdr:spPr>
        <a:xfrm flipV="1">
          <a:off x="12814300" y="6562725"/>
          <a:ext cx="88900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28592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2A176B5F-CC5B-4AC5-97ED-6634D0B9CB06}"/>
            </a:ext>
          </a:extLst>
        </xdr:cNvPr>
        <xdr:cNvSpPr txBox="1"/>
      </xdr:nvSpPr>
      <xdr:spPr>
        <a:xfrm>
          <a:off x="152660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4F3DE781-53F5-42F2-B724-B2BBD5945061}"/>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124B6FC1-35B8-4E45-A644-690E37964412}"/>
            </a:ext>
          </a:extLst>
        </xdr:cNvPr>
        <xdr:cNvSpPr txBox="1"/>
      </xdr:nvSpPr>
      <xdr:spPr>
        <a:xfrm>
          <a:off x="13500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93997</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C032D1C2-ED2B-47AD-810E-BBE8BADF0F3A}"/>
            </a:ext>
          </a:extLst>
        </xdr:cNvPr>
        <xdr:cNvSpPr txBox="1"/>
      </xdr:nvSpPr>
      <xdr:spPr>
        <a:xfrm>
          <a:off x="12611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40657</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0C871A07-4593-4339-80D4-B1EFFA281FD6}"/>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127652</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674A5147-4727-4A63-A670-77302A8318E3}"/>
            </a:ext>
          </a:extLst>
        </xdr:cNvPr>
        <xdr:cNvSpPr txBox="1"/>
      </xdr:nvSpPr>
      <xdr:spPr>
        <a:xfrm>
          <a:off x="14389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89552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7C5A104B-6A5D-4A58-9E6D-95CB8F5EC317}"/>
            </a:ext>
          </a:extLst>
        </xdr:cNvPr>
        <xdr:cNvSpPr txBox="1"/>
      </xdr:nvSpPr>
      <xdr:spPr>
        <a:xfrm>
          <a:off x="13500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154322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DDEA654E-45AA-4A4D-A7D1-E11E37D04E99}"/>
            </a:ext>
          </a:extLst>
        </xdr:cNvPr>
        <xdr:cNvSpPr txBox="1"/>
      </xdr:nvSpPr>
      <xdr:spPr>
        <a:xfrm>
          <a:off x="12611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411F030C-0F8F-47CB-8756-782C8D0D11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ECC657B6-E48D-4977-AEBE-B2570DEAD25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355DEF82-E846-4A50-8991-683FA33D8C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37DD5006-0DEA-4579-8A2C-1AF20C603B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C3D0A82C-EBB3-454F-B8FA-07145AA5CAD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A64F44B6-E01B-4BD3-885D-478B71155E2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418A5510-64B7-4D8D-8BB1-BE6BFFA424E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E555A6AF-4ACC-4E80-B356-EED091DEE93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ECC55219-D9C1-45EC-96BF-DBD4E17060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EB7FD450-740D-4040-8D86-A4AEEB69761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51467EE2-0872-4E1E-A400-7A91F31B890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4923C29B-4086-4F4C-9E1E-F8279288261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B780147A-76FB-4CE8-BE06-26F9FD909D6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2ECA2191-C4C4-4BE0-A53A-85FFF3746612}"/>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267E0FDE-C0F4-4E72-B43E-55A45136A78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584DA162-048A-4130-810C-3B24808AF76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47095770-D323-4E52-A1CA-4A38F90619D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32D9E990-889B-48D4-93C5-9685F4259F47}"/>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8239D5B7-65D0-4B9E-8BAB-2596FA0EFD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5AE1AEB8-5490-48E0-A8D8-D28E53489D7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9ADC391F-1D7D-430D-A373-60AF5E28E0F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4" name="直線コネクタ 373">
          <a:extLst>
            <a:ext uri="{FF2B5EF4-FFF2-40B4-BE49-F238E27FC236}">
              <a16:creationId xmlns:a16="http://schemas.microsoft.com/office/drawing/2014/main" id="{B3ED9601-237F-4E08-9BB6-69C5F5776C9A}"/>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F3708E49-10B6-4AF0-857B-296F46E516AB}"/>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6" name="直線コネクタ 375">
          <a:extLst>
            <a:ext uri="{FF2B5EF4-FFF2-40B4-BE49-F238E27FC236}">
              <a16:creationId xmlns:a16="http://schemas.microsoft.com/office/drawing/2014/main" id="{20F0C990-6DD2-4030-B323-792FB99BDA26}"/>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5850AADB-8B9A-4BBB-B816-E6C4C4DE8EDA}"/>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78" name="直線コネクタ 377">
          <a:extLst>
            <a:ext uri="{FF2B5EF4-FFF2-40B4-BE49-F238E27FC236}">
              <a16:creationId xmlns:a16="http://schemas.microsoft.com/office/drawing/2014/main" id="{3621F5BA-2B5A-4AFE-8D71-55221491970B}"/>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31D8F27B-0332-4AEF-B017-BA5B6D32DFBF}"/>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0" name="フローチャート: 判断 379">
          <a:extLst>
            <a:ext uri="{FF2B5EF4-FFF2-40B4-BE49-F238E27FC236}">
              <a16:creationId xmlns:a16="http://schemas.microsoft.com/office/drawing/2014/main" id="{5B03E298-93F7-480C-94BE-216ECEC61E18}"/>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1" name="フローチャート: 判断 380">
          <a:extLst>
            <a:ext uri="{FF2B5EF4-FFF2-40B4-BE49-F238E27FC236}">
              <a16:creationId xmlns:a16="http://schemas.microsoft.com/office/drawing/2014/main" id="{DCCB515E-AE2E-4577-A5D4-5CBE89EBBF9A}"/>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2" name="フローチャート: 判断 381">
          <a:extLst>
            <a:ext uri="{FF2B5EF4-FFF2-40B4-BE49-F238E27FC236}">
              <a16:creationId xmlns:a16="http://schemas.microsoft.com/office/drawing/2014/main" id="{4EDD4D98-876B-4F29-8E13-3A4A55CB2C85}"/>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160389</xdr:rowOff>
    </xdr:from>
    <xdr:to>
      <xdr:col>102</xdr:col>
      <xdr:colOff>165100</xdr:colOff>
      <xdr:row>41</xdr:row>
      <xdr:rowOff>90539</xdr:rowOff>
    </xdr:to>
    <xdr:sp macro="" textlink="">
      <xdr:nvSpPr>
        <xdr:cNvPr id="383" name="フローチャート: 判断 382">
          <a:extLst>
            <a:ext uri="{FF2B5EF4-FFF2-40B4-BE49-F238E27FC236}">
              <a16:creationId xmlns:a16="http://schemas.microsoft.com/office/drawing/2014/main" id="{48324D44-C425-4B23-9CB2-1C5819538920}"/>
            </a:ext>
          </a:extLst>
        </xdr:cNvPr>
        <xdr:cNvSpPr/>
      </xdr:nvSpPr>
      <xdr:spPr>
        <a:xfrm>
          <a:off x="19494500" y="70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167125</xdr:rowOff>
    </xdr:from>
    <xdr:to>
      <xdr:col>98</xdr:col>
      <xdr:colOff>38100</xdr:colOff>
      <xdr:row>41</xdr:row>
      <xdr:rowOff>97275</xdr:rowOff>
    </xdr:to>
    <xdr:sp macro="" textlink="">
      <xdr:nvSpPr>
        <xdr:cNvPr id="384" name="フローチャート: 判断 383">
          <a:extLst>
            <a:ext uri="{FF2B5EF4-FFF2-40B4-BE49-F238E27FC236}">
              <a16:creationId xmlns:a16="http://schemas.microsoft.com/office/drawing/2014/main" id="{B6036791-ADA9-4EA2-B34D-E41712DC6334}"/>
            </a:ext>
          </a:extLst>
        </xdr:cNvPr>
        <xdr:cNvSpPr/>
      </xdr:nvSpPr>
      <xdr:spPr>
        <a:xfrm>
          <a:off x="18605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A8E1E28E-3516-4794-BE82-069A23C88BE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C2EB42A7-3C2E-4CC2-8ACF-B0F7F1E30D0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D82B23B-A318-4125-B659-33111866FF8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B19E855-E72D-429F-BF46-40D1B18B25F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8FA43D79-D1BC-4F7E-AD55-354C406CF43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1681</xdr:rowOff>
    </xdr:from>
    <xdr:to>
      <xdr:col>116</xdr:col>
      <xdr:colOff>114300</xdr:colOff>
      <xdr:row>41</xdr:row>
      <xdr:rowOff>103281</xdr:rowOff>
    </xdr:to>
    <xdr:sp macro="" textlink="">
      <xdr:nvSpPr>
        <xdr:cNvPr id="390" name="楕円 389">
          <a:extLst>
            <a:ext uri="{FF2B5EF4-FFF2-40B4-BE49-F238E27FC236}">
              <a16:creationId xmlns:a16="http://schemas.microsoft.com/office/drawing/2014/main" id="{C91D98BD-426A-4B85-9815-5BC95AF8B1C1}"/>
            </a:ext>
          </a:extLst>
        </xdr:cNvPr>
        <xdr:cNvSpPr/>
      </xdr:nvSpPr>
      <xdr:spPr>
        <a:xfrm>
          <a:off x="22110700" y="70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88058</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37918272-A208-4C06-AD30-23120B497617}"/>
            </a:ext>
          </a:extLst>
        </xdr:cNvPr>
        <xdr:cNvSpPr txBox="1"/>
      </xdr:nvSpPr>
      <xdr:spPr>
        <a:xfrm>
          <a:off x="22199600" y="694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2758</xdr:rowOff>
    </xdr:from>
    <xdr:to>
      <xdr:col>112</xdr:col>
      <xdr:colOff>38100</xdr:colOff>
      <xdr:row>41</xdr:row>
      <xdr:rowOff>104358</xdr:rowOff>
    </xdr:to>
    <xdr:sp macro="" textlink="">
      <xdr:nvSpPr>
        <xdr:cNvPr id="392" name="楕円 391">
          <a:extLst>
            <a:ext uri="{FF2B5EF4-FFF2-40B4-BE49-F238E27FC236}">
              <a16:creationId xmlns:a16="http://schemas.microsoft.com/office/drawing/2014/main" id="{946079CD-C786-4750-B37D-706B4C0E6486}"/>
            </a:ext>
          </a:extLst>
        </xdr:cNvPr>
        <xdr:cNvSpPr/>
      </xdr:nvSpPr>
      <xdr:spPr>
        <a:xfrm>
          <a:off x="21272500" y="703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52481</xdr:rowOff>
    </xdr:from>
    <xdr:to>
      <xdr:col>116</xdr:col>
      <xdr:colOff>63500</xdr:colOff>
      <xdr:row>41</xdr:row>
      <xdr:rowOff>53558</xdr:rowOff>
    </xdr:to>
    <xdr:cxnSp macro="">
      <xdr:nvCxnSpPr>
        <xdr:cNvPr id="393" name="直線コネクタ 392">
          <a:extLst>
            <a:ext uri="{FF2B5EF4-FFF2-40B4-BE49-F238E27FC236}">
              <a16:creationId xmlns:a16="http://schemas.microsoft.com/office/drawing/2014/main" id="{B904E403-0359-4564-8D64-34A982ECB93E}"/>
            </a:ext>
          </a:extLst>
        </xdr:cNvPr>
        <xdr:cNvCxnSpPr/>
      </xdr:nvCxnSpPr>
      <xdr:spPr>
        <a:xfrm flipV="1">
          <a:off x="21323300" y="7081931"/>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24878</xdr:rowOff>
    </xdr:from>
    <xdr:to>
      <xdr:col>107</xdr:col>
      <xdr:colOff>101600</xdr:colOff>
      <xdr:row>41</xdr:row>
      <xdr:rowOff>126478</xdr:rowOff>
    </xdr:to>
    <xdr:sp macro="" textlink="">
      <xdr:nvSpPr>
        <xdr:cNvPr id="394" name="楕円 393">
          <a:extLst>
            <a:ext uri="{FF2B5EF4-FFF2-40B4-BE49-F238E27FC236}">
              <a16:creationId xmlns:a16="http://schemas.microsoft.com/office/drawing/2014/main" id="{54F329B7-5C27-444F-B190-CC99598B72E2}"/>
            </a:ext>
          </a:extLst>
        </xdr:cNvPr>
        <xdr:cNvSpPr/>
      </xdr:nvSpPr>
      <xdr:spPr>
        <a:xfrm>
          <a:off x="20383500" y="705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53558</xdr:rowOff>
    </xdr:from>
    <xdr:to>
      <xdr:col>111</xdr:col>
      <xdr:colOff>177800</xdr:colOff>
      <xdr:row>41</xdr:row>
      <xdr:rowOff>75678</xdr:rowOff>
    </xdr:to>
    <xdr:cxnSp macro="">
      <xdr:nvCxnSpPr>
        <xdr:cNvPr id="395" name="直線コネクタ 394">
          <a:extLst>
            <a:ext uri="{FF2B5EF4-FFF2-40B4-BE49-F238E27FC236}">
              <a16:creationId xmlns:a16="http://schemas.microsoft.com/office/drawing/2014/main" id="{A1BF1227-9BF2-48DA-AF84-EFFDF28962A5}"/>
            </a:ext>
          </a:extLst>
        </xdr:cNvPr>
        <xdr:cNvCxnSpPr/>
      </xdr:nvCxnSpPr>
      <xdr:spPr>
        <a:xfrm flipV="1">
          <a:off x="20434300" y="7083008"/>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26376</xdr:rowOff>
    </xdr:from>
    <xdr:to>
      <xdr:col>102</xdr:col>
      <xdr:colOff>165100</xdr:colOff>
      <xdr:row>41</xdr:row>
      <xdr:rowOff>127976</xdr:rowOff>
    </xdr:to>
    <xdr:sp macro="" textlink="">
      <xdr:nvSpPr>
        <xdr:cNvPr id="396" name="楕円 395">
          <a:extLst>
            <a:ext uri="{FF2B5EF4-FFF2-40B4-BE49-F238E27FC236}">
              <a16:creationId xmlns:a16="http://schemas.microsoft.com/office/drawing/2014/main" id="{C0ED5E87-5CEA-4765-8225-6DFAD25BB12C}"/>
            </a:ext>
          </a:extLst>
        </xdr:cNvPr>
        <xdr:cNvSpPr/>
      </xdr:nvSpPr>
      <xdr:spPr>
        <a:xfrm>
          <a:off x="19494500" y="705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75678</xdr:rowOff>
    </xdr:from>
    <xdr:to>
      <xdr:col>107</xdr:col>
      <xdr:colOff>50800</xdr:colOff>
      <xdr:row>41</xdr:row>
      <xdr:rowOff>77176</xdr:rowOff>
    </xdr:to>
    <xdr:cxnSp macro="">
      <xdr:nvCxnSpPr>
        <xdr:cNvPr id="397" name="直線コネクタ 396">
          <a:extLst>
            <a:ext uri="{FF2B5EF4-FFF2-40B4-BE49-F238E27FC236}">
              <a16:creationId xmlns:a16="http://schemas.microsoft.com/office/drawing/2014/main" id="{8AF09B63-4D85-4147-83A1-B72B41770388}"/>
            </a:ext>
          </a:extLst>
        </xdr:cNvPr>
        <xdr:cNvCxnSpPr/>
      </xdr:nvCxnSpPr>
      <xdr:spPr>
        <a:xfrm flipV="1">
          <a:off x="19545300" y="7105128"/>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43060</xdr:rowOff>
    </xdr:from>
    <xdr:to>
      <xdr:col>98</xdr:col>
      <xdr:colOff>38100</xdr:colOff>
      <xdr:row>41</xdr:row>
      <xdr:rowOff>144660</xdr:rowOff>
    </xdr:to>
    <xdr:sp macro="" textlink="">
      <xdr:nvSpPr>
        <xdr:cNvPr id="398" name="楕円 397">
          <a:extLst>
            <a:ext uri="{FF2B5EF4-FFF2-40B4-BE49-F238E27FC236}">
              <a16:creationId xmlns:a16="http://schemas.microsoft.com/office/drawing/2014/main" id="{0F1B1785-9921-43E1-B93B-EB2A72248E6E}"/>
            </a:ext>
          </a:extLst>
        </xdr:cNvPr>
        <xdr:cNvSpPr/>
      </xdr:nvSpPr>
      <xdr:spPr>
        <a:xfrm>
          <a:off x="18605500" y="70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77176</xdr:rowOff>
    </xdr:from>
    <xdr:to>
      <xdr:col>102</xdr:col>
      <xdr:colOff>114300</xdr:colOff>
      <xdr:row>41</xdr:row>
      <xdr:rowOff>93860</xdr:rowOff>
    </xdr:to>
    <xdr:cxnSp macro="">
      <xdr:nvCxnSpPr>
        <xdr:cNvPr id="399" name="直線コネクタ 398">
          <a:extLst>
            <a:ext uri="{FF2B5EF4-FFF2-40B4-BE49-F238E27FC236}">
              <a16:creationId xmlns:a16="http://schemas.microsoft.com/office/drawing/2014/main" id="{4E93661B-9C78-40B9-83FA-533A157ABD1E}"/>
            </a:ext>
          </a:extLst>
        </xdr:cNvPr>
        <xdr:cNvCxnSpPr/>
      </xdr:nvCxnSpPr>
      <xdr:spPr>
        <a:xfrm flipV="1">
          <a:off x="18656300" y="7106626"/>
          <a:ext cx="889000" cy="1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4A4A3A8A-0554-4017-ACAD-100FD0EB7FCF}"/>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E4FBB02A-C965-4891-B1D5-AB94AD1AF8D5}"/>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107066</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DEA71607-D933-4EA0-968E-C4DCA296490D}"/>
            </a:ext>
          </a:extLst>
        </xdr:cNvPr>
        <xdr:cNvSpPr txBox="1"/>
      </xdr:nvSpPr>
      <xdr:spPr>
        <a:xfrm>
          <a:off x="19245795" y="679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113802</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AAE55FC5-7F33-4496-B25E-A9D12193E389}"/>
            </a:ext>
          </a:extLst>
        </xdr:cNvPr>
        <xdr:cNvSpPr txBox="1"/>
      </xdr:nvSpPr>
      <xdr:spPr>
        <a:xfrm>
          <a:off x="18356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95485</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71A43C9D-ECDD-4F28-A386-6C7DF4246A29}"/>
            </a:ext>
          </a:extLst>
        </xdr:cNvPr>
        <xdr:cNvSpPr txBox="1"/>
      </xdr:nvSpPr>
      <xdr:spPr>
        <a:xfrm>
          <a:off x="21011095" y="712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117605</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C4412898-4BF9-49A4-9B89-BB646E346C95}"/>
            </a:ext>
          </a:extLst>
        </xdr:cNvPr>
        <xdr:cNvSpPr txBox="1"/>
      </xdr:nvSpPr>
      <xdr:spPr>
        <a:xfrm>
          <a:off x="20134795" y="714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119103</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99771778-D5BC-4DAB-9053-35A186F29DB1}"/>
            </a:ext>
          </a:extLst>
        </xdr:cNvPr>
        <xdr:cNvSpPr txBox="1"/>
      </xdr:nvSpPr>
      <xdr:spPr>
        <a:xfrm>
          <a:off x="19245795" y="714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135787</xdr:rowOff>
    </xdr:from>
    <xdr:ext cx="534377" cy="259045"/>
    <xdr:sp macro="" textlink="">
      <xdr:nvSpPr>
        <xdr:cNvPr id="407" name="n_4mainValue【一般廃棄物処理施設】&#10;一人当たり有形固定資産（償却資産）額">
          <a:extLst>
            <a:ext uri="{FF2B5EF4-FFF2-40B4-BE49-F238E27FC236}">
              <a16:creationId xmlns:a16="http://schemas.microsoft.com/office/drawing/2014/main" id="{1FB3F9E5-1568-4330-845D-9C6CE1F9E9D7}"/>
            </a:ext>
          </a:extLst>
        </xdr:cNvPr>
        <xdr:cNvSpPr txBox="1"/>
      </xdr:nvSpPr>
      <xdr:spPr>
        <a:xfrm>
          <a:off x="18389111" y="71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EFE0FDB3-C7EE-40AC-A6AD-F317671704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30D73318-F30A-47DE-BD55-504873C9ACF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F68FFA17-D7EE-47B4-8CF8-CB8D7E609D3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4E1B4531-87E5-4311-B5F6-53E296B8031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9C5B28CE-C1A0-4A7F-937E-61CCB9AD213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1BD69EF6-1641-47BA-B25E-7BC20389236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D979841A-9F55-4FA7-86BF-28414B154EB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5044FC9E-9570-4B55-8E4A-936DA4FD5D8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A51395BF-55F3-4B42-B560-717C644927E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53527B7D-FC5B-4816-95A6-17C5943FD66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BD120563-93AA-428A-9EFA-3078915C347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77C0772C-F1AD-4AE4-9E86-87CA1B553C2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FA8C81D3-4246-40F7-9D2A-7351918D94E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6AB93973-D08B-4B10-A62E-748ABEB353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205166EF-73E6-4A1C-BF25-921BA9F827C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431A0FCE-E6AC-4DFF-84E9-228CB46E0CC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4B021DE2-374E-4D1D-8482-02C74E8D38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76BFB538-6C74-4886-AF4D-DEE62D2437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B34014D8-8C50-479B-ADE1-1F16E35F111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D7E7DA09-AA7F-44B5-9795-E467B0E4D7F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7475C7D1-2E1A-4EC6-AD5D-ED5B82F10F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364292AB-F613-44E9-B0B1-5E7527DC78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49290D10-F481-494D-B674-B36B0A87142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EF8F21A6-B727-47AF-92F3-FC6FEEB53A9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0B081AEC-B034-4D22-A903-9CCF7C427A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637A473A-9B09-4E99-BE86-3C2D80E81CA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F03C48AD-1B38-4DFC-8489-9FBAFB8D8E6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a:extLst>
            <a:ext uri="{FF2B5EF4-FFF2-40B4-BE49-F238E27FC236}">
              <a16:creationId xmlns:a16="http://schemas.microsoft.com/office/drawing/2014/main" id="{FE9216BB-5CBA-4F22-BAF0-92F8E6EFC9A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a:extLst>
            <a:ext uri="{FF2B5EF4-FFF2-40B4-BE49-F238E27FC236}">
              <a16:creationId xmlns:a16="http://schemas.microsoft.com/office/drawing/2014/main" id="{CEA4C005-B780-48A8-BE95-CB228739B32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a:extLst>
            <a:ext uri="{FF2B5EF4-FFF2-40B4-BE49-F238E27FC236}">
              <a16:creationId xmlns:a16="http://schemas.microsoft.com/office/drawing/2014/main" id="{BBD6E96E-8CC8-47F5-8CDE-3A1A615AD99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a:extLst>
            <a:ext uri="{FF2B5EF4-FFF2-40B4-BE49-F238E27FC236}">
              <a16:creationId xmlns:a16="http://schemas.microsoft.com/office/drawing/2014/main" id="{56CB86A8-70DF-4B29-91A5-34EA4231B2F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a:extLst>
            <a:ext uri="{FF2B5EF4-FFF2-40B4-BE49-F238E27FC236}">
              <a16:creationId xmlns:a16="http://schemas.microsoft.com/office/drawing/2014/main" id="{7AAD754F-BA9D-48A2-A776-ECA4836D42E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a:extLst>
            <a:ext uri="{FF2B5EF4-FFF2-40B4-BE49-F238E27FC236}">
              <a16:creationId xmlns:a16="http://schemas.microsoft.com/office/drawing/2014/main" id="{866BFB8A-4C88-4DFE-95FB-94769EDC854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a:extLst>
            <a:ext uri="{FF2B5EF4-FFF2-40B4-BE49-F238E27FC236}">
              <a16:creationId xmlns:a16="http://schemas.microsoft.com/office/drawing/2014/main" id="{DC76CD58-B2B2-4285-84CB-3A2591FBE14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a:extLst>
            <a:ext uri="{FF2B5EF4-FFF2-40B4-BE49-F238E27FC236}">
              <a16:creationId xmlns:a16="http://schemas.microsoft.com/office/drawing/2014/main" id="{BCAD0074-A616-42A1-AD1D-3D6EE3BB85D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a:extLst>
            <a:ext uri="{FF2B5EF4-FFF2-40B4-BE49-F238E27FC236}">
              <a16:creationId xmlns:a16="http://schemas.microsoft.com/office/drawing/2014/main" id="{BD188BA3-9ABC-490B-A068-27245AAE2BE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a:extLst>
            <a:ext uri="{FF2B5EF4-FFF2-40B4-BE49-F238E27FC236}">
              <a16:creationId xmlns:a16="http://schemas.microsoft.com/office/drawing/2014/main" id="{5E3E014D-18AC-4D0D-B2F4-CF2D1A689EB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a:extLst>
            <a:ext uri="{FF2B5EF4-FFF2-40B4-BE49-F238E27FC236}">
              <a16:creationId xmlns:a16="http://schemas.microsoft.com/office/drawing/2014/main" id="{D3BF096B-A0F2-4ABB-9D1B-19A59717DA9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a:extLst>
            <a:ext uri="{FF2B5EF4-FFF2-40B4-BE49-F238E27FC236}">
              <a16:creationId xmlns:a16="http://schemas.microsoft.com/office/drawing/2014/main" id="{86B0FF64-1B00-4243-AB72-A2031884335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51ADFD7E-9F3A-465E-A699-85E7466599C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97041793-B389-4DA2-875D-301A244DB0F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49" name="直線コネクタ 448">
          <a:extLst>
            <a:ext uri="{FF2B5EF4-FFF2-40B4-BE49-F238E27FC236}">
              <a16:creationId xmlns:a16="http://schemas.microsoft.com/office/drawing/2014/main" id="{FF4F90FB-EE55-4F0E-B588-8961780747DD}"/>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864533E8-6198-4597-927B-35F9053F604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a:extLst>
            <a:ext uri="{FF2B5EF4-FFF2-40B4-BE49-F238E27FC236}">
              <a16:creationId xmlns:a16="http://schemas.microsoft.com/office/drawing/2014/main" id="{D89C1708-5A5F-482B-888E-3E2190F009C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176107FD-5246-4200-B68E-9E5BC290DA9E}"/>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3" name="直線コネクタ 452">
          <a:extLst>
            <a:ext uri="{FF2B5EF4-FFF2-40B4-BE49-F238E27FC236}">
              <a16:creationId xmlns:a16="http://schemas.microsoft.com/office/drawing/2014/main" id="{349C9AC7-4641-4C6C-B889-1B0B13B4D4BF}"/>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F364149B-F648-4CBC-AA92-D1BBA7066822}"/>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5" name="フローチャート: 判断 454">
          <a:extLst>
            <a:ext uri="{FF2B5EF4-FFF2-40B4-BE49-F238E27FC236}">
              <a16:creationId xmlns:a16="http://schemas.microsoft.com/office/drawing/2014/main" id="{C1ED0E7B-A57D-4C25-A284-B7FBDB340401}"/>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6" name="フローチャート: 判断 455">
          <a:extLst>
            <a:ext uri="{FF2B5EF4-FFF2-40B4-BE49-F238E27FC236}">
              <a16:creationId xmlns:a16="http://schemas.microsoft.com/office/drawing/2014/main" id="{81A9AD4A-2818-4F1A-A445-EC1EEBBE1095}"/>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57" name="フローチャート: 判断 456">
          <a:extLst>
            <a:ext uri="{FF2B5EF4-FFF2-40B4-BE49-F238E27FC236}">
              <a16:creationId xmlns:a16="http://schemas.microsoft.com/office/drawing/2014/main" id="{744E883A-9F78-4CD6-909C-F30EE7514876}"/>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458" name="フローチャート: 判断 457">
          <a:extLst>
            <a:ext uri="{FF2B5EF4-FFF2-40B4-BE49-F238E27FC236}">
              <a16:creationId xmlns:a16="http://schemas.microsoft.com/office/drawing/2014/main" id="{4CC02280-17FF-449F-83F2-C35DFD02033F}"/>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459" name="フローチャート: 判断 458">
          <a:extLst>
            <a:ext uri="{FF2B5EF4-FFF2-40B4-BE49-F238E27FC236}">
              <a16:creationId xmlns:a16="http://schemas.microsoft.com/office/drawing/2014/main" id="{FA8BC0F6-5880-487E-BA8F-2066A59EC0FC}"/>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D876DBEE-90EC-4003-8117-116EB3370D1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48D1A1B8-53EA-455D-B924-5764EE95400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B5A18C7F-7BCC-479B-ACC7-D6D7D73433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19C25BD8-A71C-4010-941B-8DE9EEB0F68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7925FE92-03E2-4D69-8BF9-A07F732FCCD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465" name="楕円 464">
          <a:extLst>
            <a:ext uri="{FF2B5EF4-FFF2-40B4-BE49-F238E27FC236}">
              <a16:creationId xmlns:a16="http://schemas.microsoft.com/office/drawing/2014/main" id="{CAB22833-5D90-44D2-B36D-1419277C691F}"/>
            </a:ext>
          </a:extLst>
        </xdr:cNvPr>
        <xdr:cNvSpPr/>
      </xdr:nvSpPr>
      <xdr:spPr>
        <a:xfrm>
          <a:off x="16268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158766</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C309C955-A93A-4ADF-AE4C-29CD9D9FB413}"/>
            </a:ext>
          </a:extLst>
        </xdr:cNvPr>
        <xdr:cNvSpPr txBox="1"/>
      </xdr:nvSpPr>
      <xdr:spPr>
        <a:xfrm>
          <a:off x="163576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77107</xdr:rowOff>
    </xdr:from>
    <xdr:to>
      <xdr:col>81</xdr:col>
      <xdr:colOff>101600</xdr:colOff>
      <xdr:row>82</xdr:row>
      <xdr:rowOff>7257</xdr:rowOff>
    </xdr:to>
    <xdr:sp macro="" textlink="">
      <xdr:nvSpPr>
        <xdr:cNvPr id="467" name="楕円 466">
          <a:extLst>
            <a:ext uri="{FF2B5EF4-FFF2-40B4-BE49-F238E27FC236}">
              <a16:creationId xmlns:a16="http://schemas.microsoft.com/office/drawing/2014/main" id="{4B8F4D21-BA01-4FFB-9C0A-288D7FFD0935}"/>
            </a:ext>
          </a:extLst>
        </xdr:cNvPr>
        <xdr:cNvSpPr/>
      </xdr:nvSpPr>
      <xdr:spPr>
        <a:xfrm>
          <a:off x="15430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127907</xdr:rowOff>
    </xdr:from>
    <xdr:to>
      <xdr:col>85</xdr:col>
      <xdr:colOff>127000</xdr:colOff>
      <xdr:row>82</xdr:row>
      <xdr:rowOff>15239</xdr:rowOff>
    </xdr:to>
    <xdr:cxnSp macro="">
      <xdr:nvCxnSpPr>
        <xdr:cNvPr id="468" name="直線コネクタ 467">
          <a:extLst>
            <a:ext uri="{FF2B5EF4-FFF2-40B4-BE49-F238E27FC236}">
              <a16:creationId xmlns:a16="http://schemas.microsoft.com/office/drawing/2014/main" id="{37F0080A-C874-4E2C-8260-4B34CBFF0B21}"/>
            </a:ext>
          </a:extLst>
        </xdr:cNvPr>
        <xdr:cNvCxnSpPr/>
      </xdr:nvCxnSpPr>
      <xdr:spPr>
        <a:xfrm>
          <a:off x="15481300" y="14015357"/>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101600</xdr:rowOff>
    </xdr:from>
    <xdr:to>
      <xdr:col>76</xdr:col>
      <xdr:colOff>165100</xdr:colOff>
      <xdr:row>82</xdr:row>
      <xdr:rowOff>31750</xdr:rowOff>
    </xdr:to>
    <xdr:sp macro="" textlink="">
      <xdr:nvSpPr>
        <xdr:cNvPr id="469" name="楕円 468">
          <a:extLst>
            <a:ext uri="{FF2B5EF4-FFF2-40B4-BE49-F238E27FC236}">
              <a16:creationId xmlns:a16="http://schemas.microsoft.com/office/drawing/2014/main" id="{499EDD4A-385B-4289-AB10-325B48FD4C46}"/>
            </a:ext>
          </a:extLst>
        </xdr:cNvPr>
        <xdr:cNvSpPr/>
      </xdr:nvSpPr>
      <xdr:spPr>
        <a:xfrm>
          <a:off x="14541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127907</xdr:rowOff>
    </xdr:from>
    <xdr:to>
      <xdr:col>81</xdr:col>
      <xdr:colOff>50800</xdr:colOff>
      <xdr:row>81</xdr:row>
      <xdr:rowOff>152400</xdr:rowOff>
    </xdr:to>
    <xdr:cxnSp macro="">
      <xdr:nvCxnSpPr>
        <xdr:cNvPr id="470" name="直線コネクタ 469">
          <a:extLst>
            <a:ext uri="{FF2B5EF4-FFF2-40B4-BE49-F238E27FC236}">
              <a16:creationId xmlns:a16="http://schemas.microsoft.com/office/drawing/2014/main" id="{06A1B385-DD3A-4271-AB54-D7967D77D6CB}"/>
            </a:ext>
          </a:extLst>
        </xdr:cNvPr>
        <xdr:cNvCxnSpPr/>
      </xdr:nvCxnSpPr>
      <xdr:spPr>
        <a:xfrm flipV="1">
          <a:off x="14592300" y="140153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113030</xdr:rowOff>
    </xdr:from>
    <xdr:to>
      <xdr:col>72</xdr:col>
      <xdr:colOff>38100</xdr:colOff>
      <xdr:row>82</xdr:row>
      <xdr:rowOff>43180</xdr:rowOff>
    </xdr:to>
    <xdr:sp macro="" textlink="">
      <xdr:nvSpPr>
        <xdr:cNvPr id="471" name="楕円 470">
          <a:extLst>
            <a:ext uri="{FF2B5EF4-FFF2-40B4-BE49-F238E27FC236}">
              <a16:creationId xmlns:a16="http://schemas.microsoft.com/office/drawing/2014/main" id="{D327F211-E9B5-49AA-BAEC-40D652CFC2CC}"/>
            </a:ext>
          </a:extLst>
        </xdr:cNvPr>
        <xdr:cNvSpPr/>
      </xdr:nvSpPr>
      <xdr:spPr>
        <a:xfrm>
          <a:off x="1365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152400</xdr:rowOff>
    </xdr:from>
    <xdr:to>
      <xdr:col>76</xdr:col>
      <xdr:colOff>114300</xdr:colOff>
      <xdr:row>81</xdr:row>
      <xdr:rowOff>163830</xdr:rowOff>
    </xdr:to>
    <xdr:cxnSp macro="">
      <xdr:nvCxnSpPr>
        <xdr:cNvPr id="472" name="直線コネクタ 471">
          <a:extLst>
            <a:ext uri="{FF2B5EF4-FFF2-40B4-BE49-F238E27FC236}">
              <a16:creationId xmlns:a16="http://schemas.microsoft.com/office/drawing/2014/main" id="{A0953F73-0A2A-493A-B312-2CEE88196874}"/>
            </a:ext>
          </a:extLst>
        </xdr:cNvPr>
        <xdr:cNvCxnSpPr/>
      </xdr:nvCxnSpPr>
      <xdr:spPr>
        <a:xfrm flipV="1">
          <a:off x="13703300" y="14039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59145</xdr:rowOff>
    </xdr:from>
    <xdr:to>
      <xdr:col>67</xdr:col>
      <xdr:colOff>101600</xdr:colOff>
      <xdr:row>81</xdr:row>
      <xdr:rowOff>160745</xdr:rowOff>
    </xdr:to>
    <xdr:sp macro="" textlink="">
      <xdr:nvSpPr>
        <xdr:cNvPr id="473" name="楕円 472">
          <a:extLst>
            <a:ext uri="{FF2B5EF4-FFF2-40B4-BE49-F238E27FC236}">
              <a16:creationId xmlns:a16="http://schemas.microsoft.com/office/drawing/2014/main" id="{20ED4C5A-FF9F-4107-AF82-C8A953C30CFA}"/>
            </a:ext>
          </a:extLst>
        </xdr:cNvPr>
        <xdr:cNvSpPr/>
      </xdr:nvSpPr>
      <xdr:spPr>
        <a:xfrm>
          <a:off x="12763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109945</xdr:rowOff>
    </xdr:from>
    <xdr:to>
      <xdr:col>71</xdr:col>
      <xdr:colOff>177800</xdr:colOff>
      <xdr:row>81</xdr:row>
      <xdr:rowOff>163830</xdr:rowOff>
    </xdr:to>
    <xdr:cxnSp macro="">
      <xdr:nvCxnSpPr>
        <xdr:cNvPr id="474" name="直線コネクタ 473">
          <a:extLst>
            <a:ext uri="{FF2B5EF4-FFF2-40B4-BE49-F238E27FC236}">
              <a16:creationId xmlns:a16="http://schemas.microsoft.com/office/drawing/2014/main" id="{745B750B-717C-469C-AB34-15A26F09EFA5}"/>
            </a:ext>
          </a:extLst>
        </xdr:cNvPr>
        <xdr:cNvCxnSpPr/>
      </xdr:nvCxnSpPr>
      <xdr:spPr>
        <a:xfrm>
          <a:off x="12814300" y="13997395"/>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475" name="n_1aveValue【消防施設】&#10;有形固定資産減価償却率">
          <a:extLst>
            <a:ext uri="{FF2B5EF4-FFF2-40B4-BE49-F238E27FC236}">
              <a16:creationId xmlns:a16="http://schemas.microsoft.com/office/drawing/2014/main" id="{18B3FC69-AD5E-45FE-9E77-E5714E56C030}"/>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476" name="n_2aveValue【消防施設】&#10;有形固定資産減価償却率">
          <a:extLst>
            <a:ext uri="{FF2B5EF4-FFF2-40B4-BE49-F238E27FC236}">
              <a16:creationId xmlns:a16="http://schemas.microsoft.com/office/drawing/2014/main" id="{A365D310-37D2-4B2E-98F1-F511E2E26522}"/>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477" name="n_3aveValue【消防施設】&#10;有形固定資産減価償却率">
          <a:extLst>
            <a:ext uri="{FF2B5EF4-FFF2-40B4-BE49-F238E27FC236}">
              <a16:creationId xmlns:a16="http://schemas.microsoft.com/office/drawing/2014/main" id="{D123B4C9-BFB9-420D-A7D1-63F0AFF168AA}"/>
            </a:ext>
          </a:extLst>
        </xdr:cNvPr>
        <xdr:cNvSpPr txBox="1"/>
      </xdr:nvSpPr>
      <xdr:spPr>
        <a:xfrm>
          <a:off x="13500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478" name="n_4aveValue【消防施設】&#10;有形固定資産減価償却率">
          <a:extLst>
            <a:ext uri="{FF2B5EF4-FFF2-40B4-BE49-F238E27FC236}">
              <a16:creationId xmlns:a16="http://schemas.microsoft.com/office/drawing/2014/main" id="{22E5B76A-B31C-4BDF-AB30-744250F9C7DB}"/>
            </a:ext>
          </a:extLst>
        </xdr:cNvPr>
        <xdr:cNvSpPr txBox="1"/>
      </xdr:nvSpPr>
      <xdr:spPr>
        <a:xfrm>
          <a:off x="12611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23784</xdr:rowOff>
    </xdr:from>
    <xdr:ext cx="405111" cy="259045"/>
    <xdr:sp macro="" textlink="">
      <xdr:nvSpPr>
        <xdr:cNvPr id="479" name="n_1mainValue【消防施設】&#10;有形固定資産減価償却率">
          <a:extLst>
            <a:ext uri="{FF2B5EF4-FFF2-40B4-BE49-F238E27FC236}">
              <a16:creationId xmlns:a16="http://schemas.microsoft.com/office/drawing/2014/main" id="{7603335A-F21A-4089-B537-441BEBB865FE}"/>
            </a:ext>
          </a:extLst>
        </xdr:cNvPr>
        <xdr:cNvSpPr txBox="1"/>
      </xdr:nvSpPr>
      <xdr:spPr>
        <a:xfrm>
          <a:off x="152660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48277</xdr:rowOff>
    </xdr:from>
    <xdr:ext cx="405111" cy="259045"/>
    <xdr:sp macro="" textlink="">
      <xdr:nvSpPr>
        <xdr:cNvPr id="480" name="n_2mainValue【消防施設】&#10;有形固定資産減価償却率">
          <a:extLst>
            <a:ext uri="{FF2B5EF4-FFF2-40B4-BE49-F238E27FC236}">
              <a16:creationId xmlns:a16="http://schemas.microsoft.com/office/drawing/2014/main" id="{605554A4-6B5B-4498-AF7F-D8120AD94577}"/>
            </a:ext>
          </a:extLst>
        </xdr:cNvPr>
        <xdr:cNvSpPr txBox="1"/>
      </xdr:nvSpPr>
      <xdr:spPr>
        <a:xfrm>
          <a:off x="14389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481" name="n_3mainValue【消防施設】&#10;有形固定資産減価償却率">
          <a:extLst>
            <a:ext uri="{FF2B5EF4-FFF2-40B4-BE49-F238E27FC236}">
              <a16:creationId xmlns:a16="http://schemas.microsoft.com/office/drawing/2014/main" id="{0ED1E965-F676-466F-9192-FF530534CE66}"/>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5822</xdr:rowOff>
    </xdr:from>
    <xdr:ext cx="405111" cy="259045"/>
    <xdr:sp macro="" textlink="">
      <xdr:nvSpPr>
        <xdr:cNvPr id="482" name="n_4mainValue【消防施設】&#10;有形固定資産減価償却率">
          <a:extLst>
            <a:ext uri="{FF2B5EF4-FFF2-40B4-BE49-F238E27FC236}">
              <a16:creationId xmlns:a16="http://schemas.microsoft.com/office/drawing/2014/main" id="{A6EEE89E-DCDE-4FFE-A4F9-5B21C81BF4F3}"/>
            </a:ext>
          </a:extLst>
        </xdr:cNvPr>
        <xdr:cNvSpPr txBox="1"/>
      </xdr:nvSpPr>
      <xdr:spPr>
        <a:xfrm>
          <a:off x="126117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1FB16BE9-45F3-47E3-AB9D-93A2352E702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77972F54-6ACF-4BDE-B03F-776182FD3B2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5F4788F9-3E1E-4BBF-94A7-CA35771CEF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E8893398-E9EB-4488-B666-ED124451FF9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2D7B657E-C878-4633-9C15-0A0163F53F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BEF055D2-ADE8-4F52-8AF5-C084A80C908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40EBFF2B-394C-488E-8FAD-22980CA8F57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B58FC808-0EAC-4171-8C1B-5F34A7BF022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6E0BB0A3-C631-4005-BAB7-9E540827850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0EFB1DE5-F261-488B-9C68-FB0F4A85DBB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a:extLst>
            <a:ext uri="{FF2B5EF4-FFF2-40B4-BE49-F238E27FC236}">
              <a16:creationId xmlns:a16="http://schemas.microsoft.com/office/drawing/2014/main" id="{5C16DEA4-831C-4A9D-A35C-8E336D15061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a:extLst>
            <a:ext uri="{FF2B5EF4-FFF2-40B4-BE49-F238E27FC236}">
              <a16:creationId xmlns:a16="http://schemas.microsoft.com/office/drawing/2014/main" id="{C8EB6342-2B03-4E76-972D-0A9A9FF0A36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a:extLst>
            <a:ext uri="{FF2B5EF4-FFF2-40B4-BE49-F238E27FC236}">
              <a16:creationId xmlns:a16="http://schemas.microsoft.com/office/drawing/2014/main" id="{2EF9A38C-6E59-4A74-A7C1-12A5CBBA84F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a:extLst>
            <a:ext uri="{FF2B5EF4-FFF2-40B4-BE49-F238E27FC236}">
              <a16:creationId xmlns:a16="http://schemas.microsoft.com/office/drawing/2014/main" id="{A038DE1B-C607-461E-ABBA-6A915CCA8F2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a:extLst>
            <a:ext uri="{FF2B5EF4-FFF2-40B4-BE49-F238E27FC236}">
              <a16:creationId xmlns:a16="http://schemas.microsoft.com/office/drawing/2014/main" id="{F77BB5B9-B1D1-4ACE-8C58-7D5CB30904D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a:extLst>
            <a:ext uri="{FF2B5EF4-FFF2-40B4-BE49-F238E27FC236}">
              <a16:creationId xmlns:a16="http://schemas.microsoft.com/office/drawing/2014/main" id="{4A25AA52-1BC1-4215-9F36-E0127211339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a:extLst>
            <a:ext uri="{FF2B5EF4-FFF2-40B4-BE49-F238E27FC236}">
              <a16:creationId xmlns:a16="http://schemas.microsoft.com/office/drawing/2014/main" id="{7CFA6682-CB66-4450-9CDC-4532A05D0B0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a:extLst>
            <a:ext uri="{FF2B5EF4-FFF2-40B4-BE49-F238E27FC236}">
              <a16:creationId xmlns:a16="http://schemas.microsoft.com/office/drawing/2014/main" id="{6E00F105-7D40-4DDE-A23B-B03C0889309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a:extLst>
            <a:ext uri="{FF2B5EF4-FFF2-40B4-BE49-F238E27FC236}">
              <a16:creationId xmlns:a16="http://schemas.microsoft.com/office/drawing/2014/main" id="{064151C2-55A6-4DF4-834E-0F0D12BA1C1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a:extLst>
            <a:ext uri="{FF2B5EF4-FFF2-40B4-BE49-F238E27FC236}">
              <a16:creationId xmlns:a16="http://schemas.microsoft.com/office/drawing/2014/main" id="{BEC832A5-C97F-40A5-9137-333A035C88D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a:extLst>
            <a:ext uri="{FF2B5EF4-FFF2-40B4-BE49-F238E27FC236}">
              <a16:creationId xmlns:a16="http://schemas.microsoft.com/office/drawing/2014/main" id="{76A7FE5C-5C5C-4054-A55E-698B0A8F910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35524B37-36C6-426C-BDDC-9EDDD51E62B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4D242105-0A94-47C1-9989-25E8958DA15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665F2E56-D2A4-4FE1-B893-DE90390650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70D6424D-0BE9-4267-9D80-A7DA294AB5B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8" name="直線コネクタ 507">
          <a:extLst>
            <a:ext uri="{FF2B5EF4-FFF2-40B4-BE49-F238E27FC236}">
              <a16:creationId xmlns:a16="http://schemas.microsoft.com/office/drawing/2014/main" id="{AAA5750D-6721-4F25-8C3A-5DD3C66E33A8}"/>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09" name="【消防施設】&#10;一人当たり面積最小値テキスト">
          <a:extLst>
            <a:ext uri="{FF2B5EF4-FFF2-40B4-BE49-F238E27FC236}">
              <a16:creationId xmlns:a16="http://schemas.microsoft.com/office/drawing/2014/main" id="{62E2456D-326E-4998-AE6A-5075F1BFC2CA}"/>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0" name="直線コネクタ 509">
          <a:extLst>
            <a:ext uri="{FF2B5EF4-FFF2-40B4-BE49-F238E27FC236}">
              <a16:creationId xmlns:a16="http://schemas.microsoft.com/office/drawing/2014/main" id="{7647F15F-9E69-4376-A9B5-D5611DD9E429}"/>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1" name="【消防施設】&#10;一人当たり面積最大値テキスト">
          <a:extLst>
            <a:ext uri="{FF2B5EF4-FFF2-40B4-BE49-F238E27FC236}">
              <a16:creationId xmlns:a16="http://schemas.microsoft.com/office/drawing/2014/main" id="{1F884B82-ACDD-45F0-8A5F-19B5E0DB26DB}"/>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2" name="直線コネクタ 511">
          <a:extLst>
            <a:ext uri="{FF2B5EF4-FFF2-40B4-BE49-F238E27FC236}">
              <a16:creationId xmlns:a16="http://schemas.microsoft.com/office/drawing/2014/main" id="{877A8752-5986-46D2-AD9E-517B65AF71C8}"/>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513" name="【消防施設】&#10;一人当たり面積平均値テキスト">
          <a:extLst>
            <a:ext uri="{FF2B5EF4-FFF2-40B4-BE49-F238E27FC236}">
              <a16:creationId xmlns:a16="http://schemas.microsoft.com/office/drawing/2014/main" id="{DDFE4ABF-7EB9-4A2A-9EA6-92CBFC7C22A0}"/>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4" name="フローチャート: 判断 513">
          <a:extLst>
            <a:ext uri="{FF2B5EF4-FFF2-40B4-BE49-F238E27FC236}">
              <a16:creationId xmlns:a16="http://schemas.microsoft.com/office/drawing/2014/main" id="{29BE3B92-1330-4E0D-80C7-46D2E726D8DE}"/>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5" name="フローチャート: 判断 514">
          <a:extLst>
            <a:ext uri="{FF2B5EF4-FFF2-40B4-BE49-F238E27FC236}">
              <a16:creationId xmlns:a16="http://schemas.microsoft.com/office/drawing/2014/main" id="{72768716-F269-4789-8A65-F2CD15867A2A}"/>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6" name="フローチャート: 判断 515">
          <a:extLst>
            <a:ext uri="{FF2B5EF4-FFF2-40B4-BE49-F238E27FC236}">
              <a16:creationId xmlns:a16="http://schemas.microsoft.com/office/drawing/2014/main" id="{5DB9ADE8-4CB8-4049-A8FF-E15B91D8D12E}"/>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517" name="フローチャート: 判断 516">
          <a:extLst>
            <a:ext uri="{FF2B5EF4-FFF2-40B4-BE49-F238E27FC236}">
              <a16:creationId xmlns:a16="http://schemas.microsoft.com/office/drawing/2014/main" id="{78832E52-E4EA-44E3-A59A-EC2904D202BE}"/>
            </a:ext>
          </a:extLst>
        </xdr:cNvPr>
        <xdr:cNvSpPr/>
      </xdr:nvSpPr>
      <xdr:spPr>
        <a:xfrm>
          <a:off x="19494500" y="1477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518" name="フローチャート: 判断 517">
          <a:extLst>
            <a:ext uri="{FF2B5EF4-FFF2-40B4-BE49-F238E27FC236}">
              <a16:creationId xmlns:a16="http://schemas.microsoft.com/office/drawing/2014/main" id="{1FED7D7C-AE06-41F6-BF16-44B0C76C4640}"/>
            </a:ext>
          </a:extLst>
        </xdr:cNvPr>
        <xdr:cNvSpPr/>
      </xdr:nvSpPr>
      <xdr:spPr>
        <a:xfrm>
          <a:off x="18605500" y="1469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7BD5EC23-1770-48E3-8EF6-099A648FB2A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C5B0235E-ACC2-4218-8CB7-776DCFA7F02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2C19BFB9-96D2-4776-B52B-F241E87505B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A1A3AEA1-D20A-489C-8504-452BAC40C18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6A7E666-0FAF-4022-ABBA-54C5D76F18B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19304</xdr:rowOff>
    </xdr:from>
    <xdr:to>
      <xdr:col>116</xdr:col>
      <xdr:colOff>114300</xdr:colOff>
      <xdr:row>85</xdr:row>
      <xdr:rowOff>120904</xdr:rowOff>
    </xdr:to>
    <xdr:sp macro="" textlink="">
      <xdr:nvSpPr>
        <xdr:cNvPr id="524" name="楕円 523">
          <a:extLst>
            <a:ext uri="{FF2B5EF4-FFF2-40B4-BE49-F238E27FC236}">
              <a16:creationId xmlns:a16="http://schemas.microsoft.com/office/drawing/2014/main" id="{B4CBDD76-B0DC-47FE-9E76-F40620AACF9D}"/>
            </a:ext>
          </a:extLst>
        </xdr:cNvPr>
        <xdr:cNvSpPr/>
      </xdr:nvSpPr>
      <xdr:spPr>
        <a:xfrm>
          <a:off x="221107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42181</xdr:rowOff>
    </xdr:from>
    <xdr:ext cx="469744" cy="259045"/>
    <xdr:sp macro="" textlink="">
      <xdr:nvSpPr>
        <xdr:cNvPr id="525" name="【消防施設】&#10;一人当たり面積該当値テキスト">
          <a:extLst>
            <a:ext uri="{FF2B5EF4-FFF2-40B4-BE49-F238E27FC236}">
              <a16:creationId xmlns:a16="http://schemas.microsoft.com/office/drawing/2014/main" id="{3584FFB3-D866-4198-98E0-345E6E2B30F9}"/>
            </a:ext>
          </a:extLst>
        </xdr:cNvPr>
        <xdr:cNvSpPr txBox="1"/>
      </xdr:nvSpPr>
      <xdr:spPr>
        <a:xfrm>
          <a:off x="22199600" y="1444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56533</xdr:rowOff>
    </xdr:from>
    <xdr:to>
      <xdr:col>112</xdr:col>
      <xdr:colOff>38100</xdr:colOff>
      <xdr:row>85</xdr:row>
      <xdr:rowOff>158133</xdr:rowOff>
    </xdr:to>
    <xdr:sp macro="" textlink="">
      <xdr:nvSpPr>
        <xdr:cNvPr id="526" name="楕円 525">
          <a:extLst>
            <a:ext uri="{FF2B5EF4-FFF2-40B4-BE49-F238E27FC236}">
              <a16:creationId xmlns:a16="http://schemas.microsoft.com/office/drawing/2014/main" id="{7958A249-7218-4AF0-9267-D8D5C43AEDFE}"/>
            </a:ext>
          </a:extLst>
        </xdr:cNvPr>
        <xdr:cNvSpPr/>
      </xdr:nvSpPr>
      <xdr:spPr>
        <a:xfrm>
          <a:off x="21272500" y="146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70104</xdr:rowOff>
    </xdr:from>
    <xdr:to>
      <xdr:col>116</xdr:col>
      <xdr:colOff>63500</xdr:colOff>
      <xdr:row>85</xdr:row>
      <xdr:rowOff>107333</xdr:rowOff>
    </xdr:to>
    <xdr:cxnSp macro="">
      <xdr:nvCxnSpPr>
        <xdr:cNvPr id="527" name="直線コネクタ 526">
          <a:extLst>
            <a:ext uri="{FF2B5EF4-FFF2-40B4-BE49-F238E27FC236}">
              <a16:creationId xmlns:a16="http://schemas.microsoft.com/office/drawing/2014/main" id="{4C1132DC-1DF7-4989-A452-F8304CA076DF}"/>
            </a:ext>
          </a:extLst>
        </xdr:cNvPr>
        <xdr:cNvCxnSpPr/>
      </xdr:nvCxnSpPr>
      <xdr:spPr>
        <a:xfrm flipV="1">
          <a:off x="21323300" y="14643354"/>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83313</xdr:rowOff>
    </xdr:from>
    <xdr:to>
      <xdr:col>107</xdr:col>
      <xdr:colOff>101600</xdr:colOff>
      <xdr:row>86</xdr:row>
      <xdr:rowOff>13463</xdr:rowOff>
    </xdr:to>
    <xdr:sp macro="" textlink="">
      <xdr:nvSpPr>
        <xdr:cNvPr id="528" name="楕円 527">
          <a:extLst>
            <a:ext uri="{FF2B5EF4-FFF2-40B4-BE49-F238E27FC236}">
              <a16:creationId xmlns:a16="http://schemas.microsoft.com/office/drawing/2014/main" id="{48F80840-610D-45DA-B849-F66CF78F7FA4}"/>
            </a:ext>
          </a:extLst>
        </xdr:cNvPr>
        <xdr:cNvSpPr/>
      </xdr:nvSpPr>
      <xdr:spPr>
        <a:xfrm>
          <a:off x="203835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107333</xdr:rowOff>
    </xdr:from>
    <xdr:to>
      <xdr:col>111</xdr:col>
      <xdr:colOff>177800</xdr:colOff>
      <xdr:row>85</xdr:row>
      <xdr:rowOff>134113</xdr:rowOff>
    </xdr:to>
    <xdr:cxnSp macro="">
      <xdr:nvCxnSpPr>
        <xdr:cNvPr id="529" name="直線コネクタ 528">
          <a:extLst>
            <a:ext uri="{FF2B5EF4-FFF2-40B4-BE49-F238E27FC236}">
              <a16:creationId xmlns:a16="http://schemas.microsoft.com/office/drawing/2014/main" id="{32DEDCB6-78A2-4512-BA70-74F323265AF2}"/>
            </a:ext>
          </a:extLst>
        </xdr:cNvPr>
        <xdr:cNvCxnSpPr/>
      </xdr:nvCxnSpPr>
      <xdr:spPr>
        <a:xfrm flipV="1">
          <a:off x="20434300" y="14680583"/>
          <a:ext cx="889000" cy="2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93762</xdr:rowOff>
    </xdr:from>
    <xdr:to>
      <xdr:col>102</xdr:col>
      <xdr:colOff>165100</xdr:colOff>
      <xdr:row>86</xdr:row>
      <xdr:rowOff>23912</xdr:rowOff>
    </xdr:to>
    <xdr:sp macro="" textlink="">
      <xdr:nvSpPr>
        <xdr:cNvPr id="530" name="楕円 529">
          <a:extLst>
            <a:ext uri="{FF2B5EF4-FFF2-40B4-BE49-F238E27FC236}">
              <a16:creationId xmlns:a16="http://schemas.microsoft.com/office/drawing/2014/main" id="{481E7DEB-9551-462E-9D9B-E112B91D2CAC}"/>
            </a:ext>
          </a:extLst>
        </xdr:cNvPr>
        <xdr:cNvSpPr/>
      </xdr:nvSpPr>
      <xdr:spPr>
        <a:xfrm>
          <a:off x="19494500" y="146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134113</xdr:rowOff>
    </xdr:from>
    <xdr:to>
      <xdr:col>107</xdr:col>
      <xdr:colOff>50800</xdr:colOff>
      <xdr:row>85</xdr:row>
      <xdr:rowOff>144562</xdr:rowOff>
    </xdr:to>
    <xdr:cxnSp macro="">
      <xdr:nvCxnSpPr>
        <xdr:cNvPr id="531" name="直線コネクタ 530">
          <a:extLst>
            <a:ext uri="{FF2B5EF4-FFF2-40B4-BE49-F238E27FC236}">
              <a16:creationId xmlns:a16="http://schemas.microsoft.com/office/drawing/2014/main" id="{EF0EE853-1207-418F-AD14-2269134EA8CA}"/>
            </a:ext>
          </a:extLst>
        </xdr:cNvPr>
        <xdr:cNvCxnSpPr/>
      </xdr:nvCxnSpPr>
      <xdr:spPr>
        <a:xfrm flipV="1">
          <a:off x="19545300" y="14707363"/>
          <a:ext cx="889000" cy="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99968</xdr:rowOff>
    </xdr:from>
    <xdr:to>
      <xdr:col>98</xdr:col>
      <xdr:colOff>38100</xdr:colOff>
      <xdr:row>86</xdr:row>
      <xdr:rowOff>30118</xdr:rowOff>
    </xdr:to>
    <xdr:sp macro="" textlink="">
      <xdr:nvSpPr>
        <xdr:cNvPr id="532" name="楕円 531">
          <a:extLst>
            <a:ext uri="{FF2B5EF4-FFF2-40B4-BE49-F238E27FC236}">
              <a16:creationId xmlns:a16="http://schemas.microsoft.com/office/drawing/2014/main" id="{AF505B5A-63D2-4D0F-A04D-96FE4C58B55D}"/>
            </a:ext>
          </a:extLst>
        </xdr:cNvPr>
        <xdr:cNvSpPr/>
      </xdr:nvSpPr>
      <xdr:spPr>
        <a:xfrm>
          <a:off x="18605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144562</xdr:rowOff>
    </xdr:from>
    <xdr:to>
      <xdr:col>102</xdr:col>
      <xdr:colOff>114300</xdr:colOff>
      <xdr:row>85</xdr:row>
      <xdr:rowOff>150768</xdr:rowOff>
    </xdr:to>
    <xdr:cxnSp macro="">
      <xdr:nvCxnSpPr>
        <xdr:cNvPr id="533" name="直線コネクタ 532">
          <a:extLst>
            <a:ext uri="{FF2B5EF4-FFF2-40B4-BE49-F238E27FC236}">
              <a16:creationId xmlns:a16="http://schemas.microsoft.com/office/drawing/2014/main" id="{CAD7C743-01A7-49C9-BDE6-106E113011B7}"/>
            </a:ext>
          </a:extLst>
        </xdr:cNvPr>
        <xdr:cNvCxnSpPr/>
      </xdr:nvCxnSpPr>
      <xdr:spPr>
        <a:xfrm flipV="1">
          <a:off x="18656300" y="14717812"/>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534" name="n_1aveValue【消防施設】&#10;一人当たり面積">
          <a:extLst>
            <a:ext uri="{FF2B5EF4-FFF2-40B4-BE49-F238E27FC236}">
              <a16:creationId xmlns:a16="http://schemas.microsoft.com/office/drawing/2014/main" id="{C45CF92C-A83C-47E5-9159-4E6B8C7AB644}"/>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535" name="n_2aveValue【消防施設】&#10;一人当たり面積">
          <a:extLst>
            <a:ext uri="{FF2B5EF4-FFF2-40B4-BE49-F238E27FC236}">
              <a16:creationId xmlns:a16="http://schemas.microsoft.com/office/drawing/2014/main" id="{B8084605-6FDC-4544-BA6E-3375945802EF}"/>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122155</xdr:rowOff>
    </xdr:from>
    <xdr:ext cx="469744" cy="259045"/>
    <xdr:sp macro="" textlink="">
      <xdr:nvSpPr>
        <xdr:cNvPr id="536" name="n_3aveValue【消防施設】&#10;一人当たり面積">
          <a:extLst>
            <a:ext uri="{FF2B5EF4-FFF2-40B4-BE49-F238E27FC236}">
              <a16:creationId xmlns:a16="http://schemas.microsoft.com/office/drawing/2014/main" id="{49AC02D3-F4F1-42B8-A5F1-9D13EC066952}"/>
            </a:ext>
          </a:extLst>
        </xdr:cNvPr>
        <xdr:cNvSpPr txBox="1"/>
      </xdr:nvSpPr>
      <xdr:spPr>
        <a:xfrm>
          <a:off x="19310427" y="1486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40839</xdr:rowOff>
    </xdr:from>
    <xdr:ext cx="469744" cy="259045"/>
    <xdr:sp macro="" textlink="">
      <xdr:nvSpPr>
        <xdr:cNvPr id="537" name="n_4aveValue【消防施設】&#10;一人当たり面積">
          <a:extLst>
            <a:ext uri="{FF2B5EF4-FFF2-40B4-BE49-F238E27FC236}">
              <a16:creationId xmlns:a16="http://schemas.microsoft.com/office/drawing/2014/main" id="{59A8E768-92E8-4FD5-A9A0-899B877E0D38}"/>
            </a:ext>
          </a:extLst>
        </xdr:cNvPr>
        <xdr:cNvSpPr txBox="1"/>
      </xdr:nvSpPr>
      <xdr:spPr>
        <a:xfrm>
          <a:off x="184214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3210</xdr:rowOff>
    </xdr:from>
    <xdr:ext cx="469744" cy="259045"/>
    <xdr:sp macro="" textlink="">
      <xdr:nvSpPr>
        <xdr:cNvPr id="538" name="n_1mainValue【消防施設】&#10;一人当たり面積">
          <a:extLst>
            <a:ext uri="{FF2B5EF4-FFF2-40B4-BE49-F238E27FC236}">
              <a16:creationId xmlns:a16="http://schemas.microsoft.com/office/drawing/2014/main" id="{68AAB256-AA09-475A-BB1A-D6A17034F382}"/>
            </a:ext>
          </a:extLst>
        </xdr:cNvPr>
        <xdr:cNvSpPr txBox="1"/>
      </xdr:nvSpPr>
      <xdr:spPr>
        <a:xfrm>
          <a:off x="21075727" y="1440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29990</xdr:rowOff>
    </xdr:from>
    <xdr:ext cx="469744" cy="259045"/>
    <xdr:sp macro="" textlink="">
      <xdr:nvSpPr>
        <xdr:cNvPr id="539" name="n_2mainValue【消防施設】&#10;一人当たり面積">
          <a:extLst>
            <a:ext uri="{FF2B5EF4-FFF2-40B4-BE49-F238E27FC236}">
              <a16:creationId xmlns:a16="http://schemas.microsoft.com/office/drawing/2014/main" id="{7C7FE34C-06C0-4B96-A48D-17B4F8EFFB4B}"/>
            </a:ext>
          </a:extLst>
        </xdr:cNvPr>
        <xdr:cNvSpPr txBox="1"/>
      </xdr:nvSpPr>
      <xdr:spPr>
        <a:xfrm>
          <a:off x="201994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40439</xdr:rowOff>
    </xdr:from>
    <xdr:ext cx="469744" cy="259045"/>
    <xdr:sp macro="" textlink="">
      <xdr:nvSpPr>
        <xdr:cNvPr id="540" name="n_3mainValue【消防施設】&#10;一人当たり面積">
          <a:extLst>
            <a:ext uri="{FF2B5EF4-FFF2-40B4-BE49-F238E27FC236}">
              <a16:creationId xmlns:a16="http://schemas.microsoft.com/office/drawing/2014/main" id="{2028E9AB-F138-4491-A65F-FCF93392B695}"/>
            </a:ext>
          </a:extLst>
        </xdr:cNvPr>
        <xdr:cNvSpPr txBox="1"/>
      </xdr:nvSpPr>
      <xdr:spPr>
        <a:xfrm>
          <a:off x="19310427" y="144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46645</xdr:rowOff>
    </xdr:from>
    <xdr:ext cx="469744" cy="259045"/>
    <xdr:sp macro="" textlink="">
      <xdr:nvSpPr>
        <xdr:cNvPr id="541" name="n_4mainValue【消防施設】&#10;一人当たり面積">
          <a:extLst>
            <a:ext uri="{FF2B5EF4-FFF2-40B4-BE49-F238E27FC236}">
              <a16:creationId xmlns:a16="http://schemas.microsoft.com/office/drawing/2014/main" id="{E7425CD0-FC5F-4C8E-854F-9FFD621C325B}"/>
            </a:ext>
          </a:extLst>
        </xdr:cNvPr>
        <xdr:cNvSpPr txBox="1"/>
      </xdr:nvSpPr>
      <xdr:spPr>
        <a:xfrm>
          <a:off x="18421427" y="144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81CE7A27-55E2-42D3-89AC-3D733EE8D43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5B2B4954-B842-40F9-9CCC-85B6775F473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A86BEAC0-DF8D-4326-B763-02CB9DCB0E8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7DD1F0E0-F1B1-477B-8F77-2E7530650C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99E7CEFA-BA02-420A-B00D-9140FF7F0C3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A0D7F221-9D78-458C-B4A2-A71E722B9C4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F4F32B3B-F661-406C-A6FA-C556434FB38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4EA0AA7B-E3A2-46CB-A8EA-52FB905D66E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0C4B14A1-6891-4A4B-B468-8019D8C9411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F1867F8A-8678-4552-A6CD-203737C6D7A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23354AC7-65E2-4FF3-86C4-1494977AB89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91AA1D7D-AFD7-4CD0-BA2C-F2969DFFD66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2BDDD92A-BF8E-4C0F-93DF-9AFDE04B52D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E719AF42-8D11-4406-BDDC-A0F729108E4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0F746462-5E30-4727-B067-153E9B574E2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922363E6-98F1-4AAB-BFA9-2DEF6438DF1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0C3CFF79-1540-4A92-95FD-39CB8E8B2E4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80997C47-C260-4D9E-BE29-B30DFE14488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52311E14-B3AE-432A-8B1B-04DDD630137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12C78016-D029-4AF2-84C5-CDE7F3625AE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368966AF-060B-4450-839D-7F2B00418B7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D88E4CAB-A8E5-4C92-86CE-22044EA4275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8BBF1A22-7D31-4359-B679-55C2C9EEFB9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08BEB18A-A4AE-455A-8CD8-29787F9E78C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15599239-CD54-45FA-A382-2741D51D3F3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20AB7D0A-3BED-4E61-BB37-D3283AC86C26}"/>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504EF08F-E1DA-46FF-932F-18A0297334D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B6833B76-D15A-4C10-9E94-2247C578F4C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0" name="【庁舎】&#10;有形固定資産減価償却率最大値テキスト">
          <a:extLst>
            <a:ext uri="{FF2B5EF4-FFF2-40B4-BE49-F238E27FC236}">
              <a16:creationId xmlns:a16="http://schemas.microsoft.com/office/drawing/2014/main" id="{5E466BEA-2D10-4A73-8E7F-68CFCADA1D6A}"/>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1" name="直線コネクタ 570">
          <a:extLst>
            <a:ext uri="{FF2B5EF4-FFF2-40B4-BE49-F238E27FC236}">
              <a16:creationId xmlns:a16="http://schemas.microsoft.com/office/drawing/2014/main" id="{49B5142F-76A8-470A-8327-5BEA6BA0B8CC}"/>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72" name="【庁舎】&#10;有形固定資産減価償却率平均値テキスト">
          <a:extLst>
            <a:ext uri="{FF2B5EF4-FFF2-40B4-BE49-F238E27FC236}">
              <a16:creationId xmlns:a16="http://schemas.microsoft.com/office/drawing/2014/main" id="{7EF914BE-3108-47F4-9F91-23264D276C7F}"/>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3" name="フローチャート: 判断 572">
          <a:extLst>
            <a:ext uri="{FF2B5EF4-FFF2-40B4-BE49-F238E27FC236}">
              <a16:creationId xmlns:a16="http://schemas.microsoft.com/office/drawing/2014/main" id="{4584E076-3028-469B-A8C1-EBFEB8870256}"/>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4" name="フローチャート: 判断 573">
          <a:extLst>
            <a:ext uri="{FF2B5EF4-FFF2-40B4-BE49-F238E27FC236}">
              <a16:creationId xmlns:a16="http://schemas.microsoft.com/office/drawing/2014/main" id="{8EDE63FD-F82C-4857-BE8A-3B6B0AF7C05E}"/>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5" name="フローチャート: 判断 574">
          <a:extLst>
            <a:ext uri="{FF2B5EF4-FFF2-40B4-BE49-F238E27FC236}">
              <a16:creationId xmlns:a16="http://schemas.microsoft.com/office/drawing/2014/main" id="{1B88FF5C-9D18-4F86-BEE8-C14A992D47ED}"/>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576" name="フローチャート: 判断 575">
          <a:extLst>
            <a:ext uri="{FF2B5EF4-FFF2-40B4-BE49-F238E27FC236}">
              <a16:creationId xmlns:a16="http://schemas.microsoft.com/office/drawing/2014/main" id="{055B2D34-E541-4AFE-AB32-0898E30E1BE5}"/>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577" name="フローチャート: 判断 576">
          <a:extLst>
            <a:ext uri="{FF2B5EF4-FFF2-40B4-BE49-F238E27FC236}">
              <a16:creationId xmlns:a16="http://schemas.microsoft.com/office/drawing/2014/main" id="{5FCDB96B-2157-424D-83F2-73F443B9BF87}"/>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4D9A9341-0CAD-426A-96EC-DF2976FAB6D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482365C2-97D5-4278-A617-F30A1F7AF3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BFA15D84-5596-469B-A51B-993B5E18AD6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55554F7B-9427-4F31-AEB0-841E75CCD2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4EDEB136-CB12-4466-ADCF-BA08C065AD4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76019</xdr:rowOff>
    </xdr:from>
    <xdr:to>
      <xdr:col>85</xdr:col>
      <xdr:colOff>177800</xdr:colOff>
      <xdr:row>109</xdr:row>
      <xdr:rowOff>6169</xdr:rowOff>
    </xdr:to>
    <xdr:sp macro="" textlink="">
      <xdr:nvSpPr>
        <xdr:cNvPr id="583" name="楕円 582">
          <a:extLst>
            <a:ext uri="{FF2B5EF4-FFF2-40B4-BE49-F238E27FC236}">
              <a16:creationId xmlns:a16="http://schemas.microsoft.com/office/drawing/2014/main" id="{4CD7B874-8CEE-438D-8D2C-0FF106E9615E}"/>
            </a:ext>
          </a:extLst>
        </xdr:cNvPr>
        <xdr:cNvSpPr/>
      </xdr:nvSpPr>
      <xdr:spPr>
        <a:xfrm>
          <a:off x="162687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162396</xdr:rowOff>
    </xdr:from>
    <xdr:ext cx="405111" cy="259045"/>
    <xdr:sp macro="" textlink="">
      <xdr:nvSpPr>
        <xdr:cNvPr id="584" name="【庁舎】&#10;有形固定資産減価償却率該当値テキスト">
          <a:extLst>
            <a:ext uri="{FF2B5EF4-FFF2-40B4-BE49-F238E27FC236}">
              <a16:creationId xmlns:a16="http://schemas.microsoft.com/office/drawing/2014/main" id="{D1A6F25C-43D5-484F-8DB8-FF2E59FB4EC0}"/>
            </a:ext>
          </a:extLst>
        </xdr:cNvPr>
        <xdr:cNvSpPr txBox="1"/>
      </xdr:nvSpPr>
      <xdr:spPr>
        <a:xfrm>
          <a:off x="16357600" y="1850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69487</xdr:rowOff>
    </xdr:from>
    <xdr:to>
      <xdr:col>81</xdr:col>
      <xdr:colOff>101600</xdr:colOff>
      <xdr:row>108</xdr:row>
      <xdr:rowOff>171087</xdr:rowOff>
    </xdr:to>
    <xdr:sp macro="" textlink="">
      <xdr:nvSpPr>
        <xdr:cNvPr id="585" name="楕円 584">
          <a:extLst>
            <a:ext uri="{FF2B5EF4-FFF2-40B4-BE49-F238E27FC236}">
              <a16:creationId xmlns:a16="http://schemas.microsoft.com/office/drawing/2014/main" id="{5A4C70D8-9429-4B6C-A72C-50B3B7BD05FE}"/>
            </a:ext>
          </a:extLst>
        </xdr:cNvPr>
        <xdr:cNvSpPr/>
      </xdr:nvSpPr>
      <xdr:spPr>
        <a:xfrm>
          <a:off x="15430500" y="18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120287</xdr:rowOff>
    </xdr:from>
    <xdr:to>
      <xdr:col>85</xdr:col>
      <xdr:colOff>127000</xdr:colOff>
      <xdr:row>108</xdr:row>
      <xdr:rowOff>126819</xdr:rowOff>
    </xdr:to>
    <xdr:cxnSp macro="">
      <xdr:nvCxnSpPr>
        <xdr:cNvPr id="586" name="直線コネクタ 585">
          <a:extLst>
            <a:ext uri="{FF2B5EF4-FFF2-40B4-BE49-F238E27FC236}">
              <a16:creationId xmlns:a16="http://schemas.microsoft.com/office/drawing/2014/main" id="{602DF65E-87C6-4320-A08D-BED773C927DE}"/>
            </a:ext>
          </a:extLst>
        </xdr:cNvPr>
        <xdr:cNvCxnSpPr/>
      </xdr:nvCxnSpPr>
      <xdr:spPr>
        <a:xfrm>
          <a:off x="15481300" y="1863688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62956</xdr:rowOff>
    </xdr:from>
    <xdr:to>
      <xdr:col>76</xdr:col>
      <xdr:colOff>165100</xdr:colOff>
      <xdr:row>108</xdr:row>
      <xdr:rowOff>164556</xdr:rowOff>
    </xdr:to>
    <xdr:sp macro="" textlink="">
      <xdr:nvSpPr>
        <xdr:cNvPr id="587" name="楕円 586">
          <a:extLst>
            <a:ext uri="{FF2B5EF4-FFF2-40B4-BE49-F238E27FC236}">
              <a16:creationId xmlns:a16="http://schemas.microsoft.com/office/drawing/2014/main" id="{F843DB99-2949-4EE0-B276-F098D635AD30}"/>
            </a:ext>
          </a:extLst>
        </xdr:cNvPr>
        <xdr:cNvSpPr/>
      </xdr:nvSpPr>
      <xdr:spPr>
        <a:xfrm>
          <a:off x="145415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113756</xdr:rowOff>
    </xdr:from>
    <xdr:to>
      <xdr:col>81</xdr:col>
      <xdr:colOff>50800</xdr:colOff>
      <xdr:row>108</xdr:row>
      <xdr:rowOff>120287</xdr:rowOff>
    </xdr:to>
    <xdr:cxnSp macro="">
      <xdr:nvCxnSpPr>
        <xdr:cNvPr id="588" name="直線コネクタ 587">
          <a:extLst>
            <a:ext uri="{FF2B5EF4-FFF2-40B4-BE49-F238E27FC236}">
              <a16:creationId xmlns:a16="http://schemas.microsoft.com/office/drawing/2014/main" id="{E6AB4F25-3E5C-49B3-AF72-391BFD78F6E0}"/>
            </a:ext>
          </a:extLst>
        </xdr:cNvPr>
        <xdr:cNvCxnSpPr/>
      </xdr:nvCxnSpPr>
      <xdr:spPr>
        <a:xfrm>
          <a:off x="14592300" y="1863035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67855</xdr:rowOff>
    </xdr:from>
    <xdr:to>
      <xdr:col>72</xdr:col>
      <xdr:colOff>38100</xdr:colOff>
      <xdr:row>108</xdr:row>
      <xdr:rowOff>169455</xdr:rowOff>
    </xdr:to>
    <xdr:sp macro="" textlink="">
      <xdr:nvSpPr>
        <xdr:cNvPr id="589" name="楕円 588">
          <a:extLst>
            <a:ext uri="{FF2B5EF4-FFF2-40B4-BE49-F238E27FC236}">
              <a16:creationId xmlns:a16="http://schemas.microsoft.com/office/drawing/2014/main" id="{0EB8F15B-3770-4DBD-A5EC-8F8A83E5771F}"/>
            </a:ext>
          </a:extLst>
        </xdr:cNvPr>
        <xdr:cNvSpPr/>
      </xdr:nvSpPr>
      <xdr:spPr>
        <a:xfrm>
          <a:off x="13652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113756</xdr:rowOff>
    </xdr:from>
    <xdr:to>
      <xdr:col>76</xdr:col>
      <xdr:colOff>114300</xdr:colOff>
      <xdr:row>108</xdr:row>
      <xdr:rowOff>118655</xdr:rowOff>
    </xdr:to>
    <xdr:cxnSp macro="">
      <xdr:nvCxnSpPr>
        <xdr:cNvPr id="590" name="直線コネクタ 589">
          <a:extLst>
            <a:ext uri="{FF2B5EF4-FFF2-40B4-BE49-F238E27FC236}">
              <a16:creationId xmlns:a16="http://schemas.microsoft.com/office/drawing/2014/main" id="{0AD2CC41-EB2E-4AD8-9843-8783AFE97753}"/>
            </a:ext>
          </a:extLst>
        </xdr:cNvPr>
        <xdr:cNvCxnSpPr/>
      </xdr:nvCxnSpPr>
      <xdr:spPr>
        <a:xfrm flipV="1">
          <a:off x="13703300" y="1863035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79284</xdr:rowOff>
    </xdr:from>
    <xdr:to>
      <xdr:col>67</xdr:col>
      <xdr:colOff>101600</xdr:colOff>
      <xdr:row>109</xdr:row>
      <xdr:rowOff>9434</xdr:rowOff>
    </xdr:to>
    <xdr:sp macro="" textlink="">
      <xdr:nvSpPr>
        <xdr:cNvPr id="591" name="楕円 590">
          <a:extLst>
            <a:ext uri="{FF2B5EF4-FFF2-40B4-BE49-F238E27FC236}">
              <a16:creationId xmlns:a16="http://schemas.microsoft.com/office/drawing/2014/main" id="{3526367B-4755-4D3D-B6B9-C66B80DFE8A9}"/>
            </a:ext>
          </a:extLst>
        </xdr:cNvPr>
        <xdr:cNvSpPr/>
      </xdr:nvSpPr>
      <xdr:spPr>
        <a:xfrm>
          <a:off x="12763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118655</xdr:rowOff>
    </xdr:from>
    <xdr:to>
      <xdr:col>71</xdr:col>
      <xdr:colOff>177800</xdr:colOff>
      <xdr:row>108</xdr:row>
      <xdr:rowOff>130084</xdr:rowOff>
    </xdr:to>
    <xdr:cxnSp macro="">
      <xdr:nvCxnSpPr>
        <xdr:cNvPr id="592" name="直線コネクタ 591">
          <a:extLst>
            <a:ext uri="{FF2B5EF4-FFF2-40B4-BE49-F238E27FC236}">
              <a16:creationId xmlns:a16="http://schemas.microsoft.com/office/drawing/2014/main" id="{80ECABED-5D0B-4757-B64C-7CC1E3F694FF}"/>
            </a:ext>
          </a:extLst>
        </xdr:cNvPr>
        <xdr:cNvCxnSpPr/>
      </xdr:nvCxnSpPr>
      <xdr:spPr>
        <a:xfrm flipV="1">
          <a:off x="12814300" y="1863525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93" name="n_1aveValue【庁舎】&#10;有形固定資産減価償却率">
          <a:extLst>
            <a:ext uri="{FF2B5EF4-FFF2-40B4-BE49-F238E27FC236}">
              <a16:creationId xmlns:a16="http://schemas.microsoft.com/office/drawing/2014/main" id="{89F99B61-EBC9-4BA6-9421-A47B0908D471}"/>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94" name="n_2aveValue【庁舎】&#10;有形固定資産減価償却率">
          <a:extLst>
            <a:ext uri="{FF2B5EF4-FFF2-40B4-BE49-F238E27FC236}">
              <a16:creationId xmlns:a16="http://schemas.microsoft.com/office/drawing/2014/main" id="{D02E0717-9E71-4A1E-A7D7-50A600756E93}"/>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595" name="n_3aveValue【庁舎】&#10;有形固定資産減価償却率">
          <a:extLst>
            <a:ext uri="{FF2B5EF4-FFF2-40B4-BE49-F238E27FC236}">
              <a16:creationId xmlns:a16="http://schemas.microsoft.com/office/drawing/2014/main" id="{7D38858A-8064-4095-9255-78BB35736582}"/>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596" name="n_4aveValue【庁舎】&#10;有形固定資産減価償却率">
          <a:extLst>
            <a:ext uri="{FF2B5EF4-FFF2-40B4-BE49-F238E27FC236}">
              <a16:creationId xmlns:a16="http://schemas.microsoft.com/office/drawing/2014/main" id="{6A67AD7A-0443-4EBB-9048-CBC21E18090B}"/>
            </a:ext>
          </a:extLst>
        </xdr:cNvPr>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162214</xdr:rowOff>
    </xdr:from>
    <xdr:ext cx="405111" cy="259045"/>
    <xdr:sp macro="" textlink="">
      <xdr:nvSpPr>
        <xdr:cNvPr id="597" name="n_1mainValue【庁舎】&#10;有形固定資産減価償却率">
          <a:extLst>
            <a:ext uri="{FF2B5EF4-FFF2-40B4-BE49-F238E27FC236}">
              <a16:creationId xmlns:a16="http://schemas.microsoft.com/office/drawing/2014/main" id="{6F6ECB58-727A-4768-8B58-C9C8B00E1AC9}"/>
            </a:ext>
          </a:extLst>
        </xdr:cNvPr>
        <xdr:cNvSpPr txBox="1"/>
      </xdr:nvSpPr>
      <xdr:spPr>
        <a:xfrm>
          <a:off x="15266044" y="186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155683</xdr:rowOff>
    </xdr:from>
    <xdr:ext cx="405111" cy="259045"/>
    <xdr:sp macro="" textlink="">
      <xdr:nvSpPr>
        <xdr:cNvPr id="598" name="n_2mainValue【庁舎】&#10;有形固定資産減価償却率">
          <a:extLst>
            <a:ext uri="{FF2B5EF4-FFF2-40B4-BE49-F238E27FC236}">
              <a16:creationId xmlns:a16="http://schemas.microsoft.com/office/drawing/2014/main" id="{0E175DEA-40E0-4A01-A9CE-5D0EFF718E4B}"/>
            </a:ext>
          </a:extLst>
        </xdr:cNvPr>
        <xdr:cNvSpPr txBox="1"/>
      </xdr:nvSpPr>
      <xdr:spPr>
        <a:xfrm>
          <a:off x="14389744" y="1867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160582</xdr:rowOff>
    </xdr:from>
    <xdr:ext cx="405111" cy="259045"/>
    <xdr:sp macro="" textlink="">
      <xdr:nvSpPr>
        <xdr:cNvPr id="599" name="n_3mainValue【庁舎】&#10;有形固定資産減価償却率">
          <a:extLst>
            <a:ext uri="{FF2B5EF4-FFF2-40B4-BE49-F238E27FC236}">
              <a16:creationId xmlns:a16="http://schemas.microsoft.com/office/drawing/2014/main" id="{7300207D-228D-47DA-9800-1CDB2B669A6A}"/>
            </a:ext>
          </a:extLst>
        </xdr:cNvPr>
        <xdr:cNvSpPr txBox="1"/>
      </xdr:nvSpPr>
      <xdr:spPr>
        <a:xfrm>
          <a:off x="13500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561</xdr:rowOff>
    </xdr:from>
    <xdr:ext cx="405111" cy="259045"/>
    <xdr:sp macro="" textlink="">
      <xdr:nvSpPr>
        <xdr:cNvPr id="600" name="n_4mainValue【庁舎】&#10;有形固定資産減価償却率">
          <a:extLst>
            <a:ext uri="{FF2B5EF4-FFF2-40B4-BE49-F238E27FC236}">
              <a16:creationId xmlns:a16="http://schemas.microsoft.com/office/drawing/2014/main" id="{B97C169E-E95C-4505-8497-78B3F683F195}"/>
            </a:ext>
          </a:extLst>
        </xdr:cNvPr>
        <xdr:cNvSpPr txBox="1"/>
      </xdr:nvSpPr>
      <xdr:spPr>
        <a:xfrm>
          <a:off x="12611744" y="186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630F712C-6D31-4B8C-9D39-DB2C1BA66A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3F32FA42-2365-4975-A72E-8A816C69181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D9A131BF-EA40-4DE1-877E-9CF7AA007C8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F3EC8857-09CA-404A-9DFD-D73BE6BD823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146562C8-BF80-414F-9E24-9975E78CBC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91878084-8C59-4E37-A849-2FB0D970EC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C699F7F7-B00D-4740-BFF0-6D13132A606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4FA0B988-68AB-455D-961B-1A0BE39F2DD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7CA0BF0F-CA2D-45AD-98B8-4034429B228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7A6E4277-0112-4DDA-870C-505C66A919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A16D38A5-8414-405F-95C4-AC92D0D353F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9F8A479A-96BB-4E19-83AD-5788AA6256F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D505F442-0A5D-4A4B-897B-42D42CC8238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B1212694-FE02-45DF-982E-EE4DE549216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2E0034C7-41BC-4181-9B03-A6A264D1A46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FBAAAF9F-F8EC-4850-A7AD-C796267218E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F2681D41-B434-407E-A7A5-914147C696D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0F107BDA-6B97-4ED9-BF5B-D8A24E2F73B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EB50E255-FE0C-4EDD-AAE7-D543E8C5ECE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4866860C-D27B-4AD6-9A13-E7AF5828D33E}"/>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4844AED9-2E33-4D55-B11C-DA6151759F7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CE264AAA-52F3-4A7A-A400-D278FF3C635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7349174C-4521-4D08-B89F-5442A4EC444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4" name="直線コネクタ 623">
          <a:extLst>
            <a:ext uri="{FF2B5EF4-FFF2-40B4-BE49-F238E27FC236}">
              <a16:creationId xmlns:a16="http://schemas.microsoft.com/office/drawing/2014/main" id="{021A0E8C-36CB-4328-B7FD-9AAF5610428E}"/>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5" name="【庁舎】&#10;一人当たり面積最小値テキスト">
          <a:extLst>
            <a:ext uri="{FF2B5EF4-FFF2-40B4-BE49-F238E27FC236}">
              <a16:creationId xmlns:a16="http://schemas.microsoft.com/office/drawing/2014/main" id="{7AEC6F31-9E16-4BD4-A730-BF3EAB39E76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6" name="直線コネクタ 625">
          <a:extLst>
            <a:ext uri="{FF2B5EF4-FFF2-40B4-BE49-F238E27FC236}">
              <a16:creationId xmlns:a16="http://schemas.microsoft.com/office/drawing/2014/main" id="{9939DC6E-5F9B-40C7-AA22-3CE96DB73E97}"/>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7" name="【庁舎】&#10;一人当たり面積最大値テキスト">
          <a:extLst>
            <a:ext uri="{FF2B5EF4-FFF2-40B4-BE49-F238E27FC236}">
              <a16:creationId xmlns:a16="http://schemas.microsoft.com/office/drawing/2014/main" id="{2D90EDDF-D605-44F9-827D-D3E84632E7F4}"/>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8" name="直線コネクタ 627">
          <a:extLst>
            <a:ext uri="{FF2B5EF4-FFF2-40B4-BE49-F238E27FC236}">
              <a16:creationId xmlns:a16="http://schemas.microsoft.com/office/drawing/2014/main" id="{7D4B52D4-2958-4D03-BD44-0A565929DF77}"/>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629" name="【庁舎】&#10;一人当たり面積平均値テキスト">
          <a:extLst>
            <a:ext uri="{FF2B5EF4-FFF2-40B4-BE49-F238E27FC236}">
              <a16:creationId xmlns:a16="http://schemas.microsoft.com/office/drawing/2014/main" id="{E82E773F-FC55-4377-BF9E-8A9B5BA9557D}"/>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0" name="フローチャート: 判断 629">
          <a:extLst>
            <a:ext uri="{FF2B5EF4-FFF2-40B4-BE49-F238E27FC236}">
              <a16:creationId xmlns:a16="http://schemas.microsoft.com/office/drawing/2014/main" id="{CEA958FC-1BB6-4CE9-B7CE-5139DCFD25DA}"/>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1" name="フローチャート: 判断 630">
          <a:extLst>
            <a:ext uri="{FF2B5EF4-FFF2-40B4-BE49-F238E27FC236}">
              <a16:creationId xmlns:a16="http://schemas.microsoft.com/office/drawing/2014/main" id="{CB715020-9FD5-4037-9823-CC22352FF2A2}"/>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2" name="フローチャート: 判断 631">
          <a:extLst>
            <a:ext uri="{FF2B5EF4-FFF2-40B4-BE49-F238E27FC236}">
              <a16:creationId xmlns:a16="http://schemas.microsoft.com/office/drawing/2014/main" id="{61AF44D2-FA60-459A-A3BE-6C89D9486D3B}"/>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633" name="フローチャート: 判断 632">
          <a:extLst>
            <a:ext uri="{FF2B5EF4-FFF2-40B4-BE49-F238E27FC236}">
              <a16:creationId xmlns:a16="http://schemas.microsoft.com/office/drawing/2014/main" id="{FBD00A5E-1D98-4F01-A973-80084B29DEA4}"/>
            </a:ext>
          </a:extLst>
        </xdr:cNvPr>
        <xdr:cNvSpPr/>
      </xdr:nvSpPr>
      <xdr:spPr>
        <a:xfrm>
          <a:off x="19494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634" name="フローチャート: 判断 633">
          <a:extLst>
            <a:ext uri="{FF2B5EF4-FFF2-40B4-BE49-F238E27FC236}">
              <a16:creationId xmlns:a16="http://schemas.microsoft.com/office/drawing/2014/main" id="{ECD4AABE-6A20-4FB7-8334-F6B3455168C2}"/>
            </a:ext>
          </a:extLst>
        </xdr:cNvPr>
        <xdr:cNvSpPr/>
      </xdr:nvSpPr>
      <xdr:spPr>
        <a:xfrm>
          <a:off x="18605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75039950-D9D6-477B-9C30-39711E8BE9C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9082CB5-9225-461B-809A-EFA7716FE96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4876B9B-A474-49FE-937C-6DC8F5F6530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A10C3620-4463-4ED9-9A72-9B5DDC872A5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56D1AB82-4BE2-44D9-9B66-5DA5A35C32B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12064</xdr:rowOff>
    </xdr:from>
    <xdr:to>
      <xdr:col>116</xdr:col>
      <xdr:colOff>114300</xdr:colOff>
      <xdr:row>107</xdr:row>
      <xdr:rowOff>113664</xdr:rowOff>
    </xdr:to>
    <xdr:sp macro="" textlink="">
      <xdr:nvSpPr>
        <xdr:cNvPr id="640" name="楕円 639">
          <a:extLst>
            <a:ext uri="{FF2B5EF4-FFF2-40B4-BE49-F238E27FC236}">
              <a16:creationId xmlns:a16="http://schemas.microsoft.com/office/drawing/2014/main" id="{93E3B364-2AAF-4178-B4CB-DE2C346ED8A7}"/>
            </a:ext>
          </a:extLst>
        </xdr:cNvPr>
        <xdr:cNvSpPr/>
      </xdr:nvSpPr>
      <xdr:spPr>
        <a:xfrm>
          <a:off x="221107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34941</xdr:rowOff>
    </xdr:from>
    <xdr:ext cx="469744" cy="259045"/>
    <xdr:sp macro="" textlink="">
      <xdr:nvSpPr>
        <xdr:cNvPr id="641" name="【庁舎】&#10;一人当たり面積該当値テキスト">
          <a:extLst>
            <a:ext uri="{FF2B5EF4-FFF2-40B4-BE49-F238E27FC236}">
              <a16:creationId xmlns:a16="http://schemas.microsoft.com/office/drawing/2014/main" id="{0084F85C-07AC-41C1-ABD5-3DD97D14A0FB}"/>
            </a:ext>
          </a:extLst>
        </xdr:cNvPr>
        <xdr:cNvSpPr txBox="1"/>
      </xdr:nvSpPr>
      <xdr:spPr>
        <a:xfrm>
          <a:off x="22199600" y="1820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14987</xdr:rowOff>
    </xdr:from>
    <xdr:to>
      <xdr:col>112</xdr:col>
      <xdr:colOff>38100</xdr:colOff>
      <xdr:row>107</xdr:row>
      <xdr:rowOff>116587</xdr:rowOff>
    </xdr:to>
    <xdr:sp macro="" textlink="">
      <xdr:nvSpPr>
        <xdr:cNvPr id="642" name="楕円 641">
          <a:extLst>
            <a:ext uri="{FF2B5EF4-FFF2-40B4-BE49-F238E27FC236}">
              <a16:creationId xmlns:a16="http://schemas.microsoft.com/office/drawing/2014/main" id="{0E29169D-EB2C-4822-9DDE-D48647C0EDB2}"/>
            </a:ext>
          </a:extLst>
        </xdr:cNvPr>
        <xdr:cNvSpPr/>
      </xdr:nvSpPr>
      <xdr:spPr>
        <a:xfrm>
          <a:off x="21272500" y="183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62864</xdr:rowOff>
    </xdr:from>
    <xdr:to>
      <xdr:col>116</xdr:col>
      <xdr:colOff>63500</xdr:colOff>
      <xdr:row>107</xdr:row>
      <xdr:rowOff>65787</xdr:rowOff>
    </xdr:to>
    <xdr:cxnSp macro="">
      <xdr:nvCxnSpPr>
        <xdr:cNvPr id="643" name="直線コネクタ 642">
          <a:extLst>
            <a:ext uri="{FF2B5EF4-FFF2-40B4-BE49-F238E27FC236}">
              <a16:creationId xmlns:a16="http://schemas.microsoft.com/office/drawing/2014/main" id="{24CB103E-9DF8-4CDD-BF4E-5DFAA487E289}"/>
            </a:ext>
          </a:extLst>
        </xdr:cNvPr>
        <xdr:cNvCxnSpPr/>
      </xdr:nvCxnSpPr>
      <xdr:spPr>
        <a:xfrm flipV="1">
          <a:off x="21323300" y="18408014"/>
          <a:ext cx="8382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25146</xdr:rowOff>
    </xdr:from>
    <xdr:to>
      <xdr:col>107</xdr:col>
      <xdr:colOff>101600</xdr:colOff>
      <xdr:row>107</xdr:row>
      <xdr:rowOff>126746</xdr:rowOff>
    </xdr:to>
    <xdr:sp macro="" textlink="">
      <xdr:nvSpPr>
        <xdr:cNvPr id="644" name="楕円 643">
          <a:extLst>
            <a:ext uri="{FF2B5EF4-FFF2-40B4-BE49-F238E27FC236}">
              <a16:creationId xmlns:a16="http://schemas.microsoft.com/office/drawing/2014/main" id="{4A4C0994-7DFB-46EC-98F2-FB4F0D3BCB91}"/>
            </a:ext>
          </a:extLst>
        </xdr:cNvPr>
        <xdr:cNvSpPr/>
      </xdr:nvSpPr>
      <xdr:spPr>
        <a:xfrm>
          <a:off x="20383500" y="1837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65787</xdr:rowOff>
    </xdr:from>
    <xdr:to>
      <xdr:col>111</xdr:col>
      <xdr:colOff>177800</xdr:colOff>
      <xdr:row>107</xdr:row>
      <xdr:rowOff>75946</xdr:rowOff>
    </xdr:to>
    <xdr:cxnSp macro="">
      <xdr:nvCxnSpPr>
        <xdr:cNvPr id="645" name="直線コネクタ 644">
          <a:extLst>
            <a:ext uri="{FF2B5EF4-FFF2-40B4-BE49-F238E27FC236}">
              <a16:creationId xmlns:a16="http://schemas.microsoft.com/office/drawing/2014/main" id="{DB007920-79AA-4492-8D5F-42C8ADF6B5BA}"/>
            </a:ext>
          </a:extLst>
        </xdr:cNvPr>
        <xdr:cNvCxnSpPr/>
      </xdr:nvCxnSpPr>
      <xdr:spPr>
        <a:xfrm flipV="1">
          <a:off x="20434300" y="18410937"/>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31623</xdr:rowOff>
    </xdr:from>
    <xdr:to>
      <xdr:col>102</xdr:col>
      <xdr:colOff>165100</xdr:colOff>
      <xdr:row>107</xdr:row>
      <xdr:rowOff>133223</xdr:rowOff>
    </xdr:to>
    <xdr:sp macro="" textlink="">
      <xdr:nvSpPr>
        <xdr:cNvPr id="646" name="楕円 645">
          <a:extLst>
            <a:ext uri="{FF2B5EF4-FFF2-40B4-BE49-F238E27FC236}">
              <a16:creationId xmlns:a16="http://schemas.microsoft.com/office/drawing/2014/main" id="{5082C7C7-35B7-450F-8109-EA6F0C32221B}"/>
            </a:ext>
          </a:extLst>
        </xdr:cNvPr>
        <xdr:cNvSpPr/>
      </xdr:nvSpPr>
      <xdr:spPr>
        <a:xfrm>
          <a:off x="19494500" y="183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75946</xdr:rowOff>
    </xdr:from>
    <xdr:to>
      <xdr:col>107</xdr:col>
      <xdr:colOff>50800</xdr:colOff>
      <xdr:row>107</xdr:row>
      <xdr:rowOff>82423</xdr:rowOff>
    </xdr:to>
    <xdr:cxnSp macro="">
      <xdr:nvCxnSpPr>
        <xdr:cNvPr id="647" name="直線コネクタ 646">
          <a:extLst>
            <a:ext uri="{FF2B5EF4-FFF2-40B4-BE49-F238E27FC236}">
              <a16:creationId xmlns:a16="http://schemas.microsoft.com/office/drawing/2014/main" id="{C60FC10D-D336-4463-BFF7-D1B899903609}"/>
            </a:ext>
          </a:extLst>
        </xdr:cNvPr>
        <xdr:cNvCxnSpPr/>
      </xdr:nvCxnSpPr>
      <xdr:spPr>
        <a:xfrm flipV="1">
          <a:off x="19545300" y="1842109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40387</xdr:rowOff>
    </xdr:from>
    <xdr:to>
      <xdr:col>98</xdr:col>
      <xdr:colOff>38100</xdr:colOff>
      <xdr:row>107</xdr:row>
      <xdr:rowOff>141987</xdr:rowOff>
    </xdr:to>
    <xdr:sp macro="" textlink="">
      <xdr:nvSpPr>
        <xdr:cNvPr id="648" name="楕円 647">
          <a:extLst>
            <a:ext uri="{FF2B5EF4-FFF2-40B4-BE49-F238E27FC236}">
              <a16:creationId xmlns:a16="http://schemas.microsoft.com/office/drawing/2014/main" id="{ACB31394-3F8C-47EC-AA1E-69670489EB8D}"/>
            </a:ext>
          </a:extLst>
        </xdr:cNvPr>
        <xdr:cNvSpPr/>
      </xdr:nvSpPr>
      <xdr:spPr>
        <a:xfrm>
          <a:off x="18605500" y="183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82423</xdr:rowOff>
    </xdr:from>
    <xdr:to>
      <xdr:col>102</xdr:col>
      <xdr:colOff>114300</xdr:colOff>
      <xdr:row>107</xdr:row>
      <xdr:rowOff>91187</xdr:rowOff>
    </xdr:to>
    <xdr:cxnSp macro="">
      <xdr:nvCxnSpPr>
        <xdr:cNvPr id="649" name="直線コネクタ 648">
          <a:extLst>
            <a:ext uri="{FF2B5EF4-FFF2-40B4-BE49-F238E27FC236}">
              <a16:creationId xmlns:a16="http://schemas.microsoft.com/office/drawing/2014/main" id="{844F746F-923C-405C-9356-E7968FFE2A2C}"/>
            </a:ext>
          </a:extLst>
        </xdr:cNvPr>
        <xdr:cNvCxnSpPr/>
      </xdr:nvCxnSpPr>
      <xdr:spPr>
        <a:xfrm flipV="1">
          <a:off x="18656300" y="18427573"/>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650" name="n_1aveValue【庁舎】&#10;一人当たり面積">
          <a:extLst>
            <a:ext uri="{FF2B5EF4-FFF2-40B4-BE49-F238E27FC236}">
              <a16:creationId xmlns:a16="http://schemas.microsoft.com/office/drawing/2014/main" id="{12DDA87D-14EB-4EF1-B62D-CBD198788058}"/>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651" name="n_2aveValue【庁舎】&#10;一人当たり面積">
          <a:extLst>
            <a:ext uri="{FF2B5EF4-FFF2-40B4-BE49-F238E27FC236}">
              <a16:creationId xmlns:a16="http://schemas.microsoft.com/office/drawing/2014/main" id="{BFB7CB97-9FCE-4BF5-80DC-39B6ED7C05C0}"/>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88664</xdr:rowOff>
    </xdr:from>
    <xdr:ext cx="469744" cy="259045"/>
    <xdr:sp macro="" textlink="">
      <xdr:nvSpPr>
        <xdr:cNvPr id="652" name="n_3aveValue【庁舎】&#10;一人当たり面積">
          <a:extLst>
            <a:ext uri="{FF2B5EF4-FFF2-40B4-BE49-F238E27FC236}">
              <a16:creationId xmlns:a16="http://schemas.microsoft.com/office/drawing/2014/main" id="{87BF0AE3-DDC3-4C2B-9CE0-F05D04148B5F}"/>
            </a:ext>
          </a:extLst>
        </xdr:cNvPr>
        <xdr:cNvSpPr txBox="1"/>
      </xdr:nvSpPr>
      <xdr:spPr>
        <a:xfrm>
          <a:off x="19310427" y="186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95014</xdr:rowOff>
    </xdr:from>
    <xdr:ext cx="469744" cy="259045"/>
    <xdr:sp macro="" textlink="">
      <xdr:nvSpPr>
        <xdr:cNvPr id="653" name="n_4aveValue【庁舎】&#10;一人当たり面積">
          <a:extLst>
            <a:ext uri="{FF2B5EF4-FFF2-40B4-BE49-F238E27FC236}">
              <a16:creationId xmlns:a16="http://schemas.microsoft.com/office/drawing/2014/main" id="{DB64C91E-CF8A-465E-A7CD-7BE553F74DD9}"/>
            </a:ext>
          </a:extLst>
        </xdr:cNvPr>
        <xdr:cNvSpPr txBox="1"/>
      </xdr:nvSpPr>
      <xdr:spPr>
        <a:xfrm>
          <a:off x="18421427" y="1861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133114</xdr:rowOff>
    </xdr:from>
    <xdr:ext cx="469744" cy="259045"/>
    <xdr:sp macro="" textlink="">
      <xdr:nvSpPr>
        <xdr:cNvPr id="654" name="n_1mainValue【庁舎】&#10;一人当たり面積">
          <a:extLst>
            <a:ext uri="{FF2B5EF4-FFF2-40B4-BE49-F238E27FC236}">
              <a16:creationId xmlns:a16="http://schemas.microsoft.com/office/drawing/2014/main" id="{94B4D0F4-1DBD-41E3-AF6F-D86125804A83}"/>
            </a:ext>
          </a:extLst>
        </xdr:cNvPr>
        <xdr:cNvSpPr txBox="1"/>
      </xdr:nvSpPr>
      <xdr:spPr>
        <a:xfrm>
          <a:off x="21075727" y="1813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143273</xdr:rowOff>
    </xdr:from>
    <xdr:ext cx="469744" cy="259045"/>
    <xdr:sp macro="" textlink="">
      <xdr:nvSpPr>
        <xdr:cNvPr id="655" name="n_2mainValue【庁舎】&#10;一人当たり面積">
          <a:extLst>
            <a:ext uri="{FF2B5EF4-FFF2-40B4-BE49-F238E27FC236}">
              <a16:creationId xmlns:a16="http://schemas.microsoft.com/office/drawing/2014/main" id="{0201D902-E8ED-4A0C-A13F-97E0B3ECC231}"/>
            </a:ext>
          </a:extLst>
        </xdr:cNvPr>
        <xdr:cNvSpPr txBox="1"/>
      </xdr:nvSpPr>
      <xdr:spPr>
        <a:xfrm>
          <a:off x="20199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149750</xdr:rowOff>
    </xdr:from>
    <xdr:ext cx="469744" cy="259045"/>
    <xdr:sp macro="" textlink="">
      <xdr:nvSpPr>
        <xdr:cNvPr id="656" name="n_3mainValue【庁舎】&#10;一人当たり面積">
          <a:extLst>
            <a:ext uri="{FF2B5EF4-FFF2-40B4-BE49-F238E27FC236}">
              <a16:creationId xmlns:a16="http://schemas.microsoft.com/office/drawing/2014/main" id="{0E67A2E3-9B6A-4B4E-B297-6B8787EF12F5}"/>
            </a:ext>
          </a:extLst>
        </xdr:cNvPr>
        <xdr:cNvSpPr txBox="1"/>
      </xdr:nvSpPr>
      <xdr:spPr>
        <a:xfrm>
          <a:off x="19310427" y="1815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158514</xdr:rowOff>
    </xdr:from>
    <xdr:ext cx="469744" cy="259045"/>
    <xdr:sp macro="" textlink="">
      <xdr:nvSpPr>
        <xdr:cNvPr id="657" name="n_4mainValue【庁舎】&#10;一人当たり面積">
          <a:extLst>
            <a:ext uri="{FF2B5EF4-FFF2-40B4-BE49-F238E27FC236}">
              <a16:creationId xmlns:a16="http://schemas.microsoft.com/office/drawing/2014/main" id="{2CFBF226-4539-43A5-A1A5-BE784666DEB6}"/>
            </a:ext>
          </a:extLst>
        </xdr:cNvPr>
        <xdr:cNvSpPr txBox="1"/>
      </xdr:nvSpPr>
      <xdr:spPr>
        <a:xfrm>
          <a:off x="18421427" y="1816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6F6D7A65-8DF1-44FE-987E-4F951BC946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B3D4E38B-8157-4CCB-B8C3-D461821763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E0B45CA0-8A7A-4CC6-AABB-1FBE74026B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有形固定資産減価償却率については、多くの施設で類似団体平均を上回っている。特に体育館</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96.7</a:t>
          </a:r>
          <a:r>
            <a:rPr kumimoji="1" lang="ja-JP" altLang="en-US" sz="1100">
              <a:solidFill>
                <a:schemeClr val="dk1"/>
              </a:solidFill>
              <a:effectLst/>
              <a:latin typeface="+mn-lt"/>
              <a:ea typeface="+mn-ea"/>
              <a:cs typeface="+mn-cs"/>
            </a:rPr>
            <a:t>％（類似団体平均</a:t>
          </a:r>
          <a:r>
            <a:rPr kumimoji="1" lang="en-US" altLang="ja-JP" sz="1100">
              <a:solidFill>
                <a:schemeClr val="dk1"/>
              </a:solidFill>
              <a:effectLst/>
              <a:latin typeface="+mn-lt"/>
              <a:ea typeface="+mn-ea"/>
              <a:cs typeface="+mn-cs"/>
            </a:rPr>
            <a:t>73.1</a:t>
          </a:r>
          <a:r>
            <a:rPr kumimoji="1" lang="ja-JP" altLang="en-US" sz="1100">
              <a:solidFill>
                <a:schemeClr val="dk1"/>
              </a:solidFill>
              <a:effectLst/>
              <a:latin typeface="+mn-lt"/>
              <a:ea typeface="+mn-ea"/>
              <a:cs typeface="+mn-cs"/>
            </a:rPr>
            <a:t>％）、福祉施設で</a:t>
          </a:r>
          <a:r>
            <a:rPr kumimoji="1" lang="en-US" altLang="ja-JP" sz="1100">
              <a:solidFill>
                <a:schemeClr val="dk1"/>
              </a:solidFill>
              <a:effectLst/>
              <a:latin typeface="+mn-lt"/>
              <a:ea typeface="+mn-ea"/>
              <a:cs typeface="+mn-cs"/>
            </a:rPr>
            <a:t>90.4</a:t>
          </a:r>
          <a:r>
            <a:rPr kumimoji="1" lang="ja-JP" altLang="en-US" sz="1100">
              <a:solidFill>
                <a:schemeClr val="dk1"/>
              </a:solidFill>
              <a:effectLst/>
              <a:latin typeface="+mn-lt"/>
              <a:ea typeface="+mn-ea"/>
              <a:cs typeface="+mn-cs"/>
            </a:rPr>
            <a:t>％（類似団体平均</a:t>
          </a:r>
          <a:r>
            <a:rPr kumimoji="1" lang="en-US" altLang="ja-JP" sz="1100">
              <a:solidFill>
                <a:schemeClr val="dk1"/>
              </a:solidFill>
              <a:effectLst/>
              <a:latin typeface="+mn-lt"/>
              <a:ea typeface="+mn-ea"/>
              <a:cs typeface="+mn-cs"/>
            </a:rPr>
            <a:t>53.0</a:t>
          </a:r>
          <a:r>
            <a:rPr kumimoji="1" lang="ja-JP" altLang="en-US" sz="1100">
              <a:solidFill>
                <a:schemeClr val="dk1"/>
              </a:solidFill>
              <a:effectLst/>
              <a:latin typeface="+mn-lt"/>
              <a:ea typeface="+mn-ea"/>
              <a:cs typeface="+mn-cs"/>
            </a:rPr>
            <a:t>％）、庁舎で</a:t>
          </a:r>
          <a:r>
            <a:rPr kumimoji="1" lang="en-US" altLang="ja-JP" sz="1100">
              <a:solidFill>
                <a:schemeClr val="dk1"/>
              </a:solidFill>
              <a:effectLst/>
              <a:latin typeface="+mn-lt"/>
              <a:ea typeface="+mn-ea"/>
              <a:cs typeface="+mn-cs"/>
            </a:rPr>
            <a:t>95.1</a:t>
          </a:r>
          <a:r>
            <a:rPr kumimoji="1" lang="ja-JP" altLang="en-US" sz="1100">
              <a:solidFill>
                <a:schemeClr val="dk1"/>
              </a:solidFill>
              <a:effectLst/>
              <a:latin typeface="+mn-lt"/>
              <a:ea typeface="+mn-ea"/>
              <a:cs typeface="+mn-cs"/>
            </a:rPr>
            <a:t>％（類似団体平均</a:t>
          </a:r>
          <a:r>
            <a:rPr kumimoji="1" lang="en-US" altLang="ja-JP" sz="1100">
              <a:solidFill>
                <a:schemeClr val="dk1"/>
              </a:solidFill>
              <a:effectLst/>
              <a:latin typeface="+mn-lt"/>
              <a:ea typeface="+mn-ea"/>
              <a:cs typeface="+mn-cs"/>
            </a:rPr>
            <a:t>50.1</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全体的に</a:t>
          </a:r>
          <a:r>
            <a:rPr kumimoji="1" lang="ja-JP" altLang="ja-JP" sz="1100" baseline="0">
              <a:solidFill>
                <a:schemeClr val="dk1"/>
              </a:solidFill>
              <a:effectLst/>
              <a:latin typeface="+mn-lt"/>
              <a:ea typeface="+mn-ea"/>
              <a:cs typeface="+mn-cs"/>
            </a:rPr>
            <a:t>施設の老朽化が進んでいるが、今後は長寿命化や最適化を推進していく。特に数値が大幅に上回っている施設については、優先的に実施する必要がある。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
1,768
293.92
3,630,672
3,422,804
190,324
2,145,289
2,357,618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並みの数値となっている。人口減少や高齢化が進む本町においては、町税等の増収に期待するのは難しいが、今後も滞納額の圧縮等によるさらなる徴収率強化による財源確保を図る。また、事業内容を見直すなど歳入規模に合わせた歳出の削減により、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164392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前年並みの数値となった。今後も、</a:t>
          </a:r>
          <a:r>
            <a:rPr lang="ja-JP" altLang="en-US" sz="1100" b="0" i="0">
              <a:solidFill>
                <a:schemeClr val="dk1"/>
              </a:solidFill>
              <a:effectLst/>
              <a:latin typeface="+mn-lt"/>
              <a:ea typeface="+mn-ea"/>
              <a:cs typeface="+mn-cs"/>
            </a:rPr>
            <a:t>毎年支出が必要になる義務的経費に充てる財源に加えて、社会経済や行政需要の変化に適切に対応していくための施策に充てる財源を確保していくことが必要である。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82804</xdr:rowOff>
    </xdr:from>
    <xdr:to>
      <xdr:col>23</xdr:col>
      <xdr:colOff>133350</xdr:colOff>
      <xdr:row>64</xdr:row>
      <xdr:rowOff>85217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5560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109474</xdr:rowOff>
    </xdr:from>
    <xdr:to>
      <xdr:col>19</xdr:col>
      <xdr:colOff>133350</xdr:colOff>
      <xdr:row>64</xdr:row>
      <xdr:rowOff>82804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1082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109474</xdr:rowOff>
    </xdr:from>
    <xdr:to>
      <xdr:col>15</xdr:col>
      <xdr:colOff>82550</xdr:colOff>
      <xdr:row>64</xdr:row>
      <xdr:rowOff>97282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1082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97282</xdr:rowOff>
    </xdr:from>
    <xdr:to>
      <xdr:col>11</xdr:col>
      <xdr:colOff>31750</xdr:colOff>
      <xdr:row>64</xdr:row>
      <xdr:rowOff>126238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7008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5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31386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34417</xdr:rowOff>
    </xdr:from>
    <xdr:to>
      <xdr:col>23</xdr:col>
      <xdr:colOff>184150</xdr:colOff>
      <xdr:row>64</xdr:row>
      <xdr:rowOff>136017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50944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5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32004</xdr:rowOff>
    </xdr:from>
    <xdr:to>
      <xdr:col>19</xdr:col>
      <xdr:colOff>184150</xdr:colOff>
      <xdr:row>64</xdr:row>
      <xdr:rowOff>133604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143781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73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58674</xdr:rowOff>
    </xdr:from>
    <xdr:to>
      <xdr:col>15</xdr:col>
      <xdr:colOff>133350</xdr:colOff>
      <xdr:row>63</xdr:row>
      <xdr:rowOff>160274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170451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46482</xdr:rowOff>
    </xdr:from>
    <xdr:to>
      <xdr:col>11</xdr:col>
      <xdr:colOff>82550</xdr:colOff>
      <xdr:row>64</xdr:row>
      <xdr:rowOff>148082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の中でも高い数値となっているのは、特に維持補修費について施設の老朽化が進み、大規模な維持補修が必要となっている施設が多くなってきているのが要因となっている。そのような維持補修がある年に集中しないよう、計画的に行う必要がある。</a:t>
          </a:r>
          <a:endParaRPr lang="ja-JP" altLang="ja-JP" sz="1400">
            <a:effectLst/>
          </a:endParaRPr>
        </a:p>
        <a:p>
          <a:r>
            <a:rPr kumimoji="1" lang="ja-JP" altLang="ja-JP" sz="1100">
              <a:solidFill>
                <a:schemeClr val="dk1"/>
              </a:solidFill>
              <a:effectLst/>
              <a:latin typeface="+mn-lt"/>
              <a:ea typeface="+mn-ea"/>
              <a:cs typeface="+mn-cs"/>
            </a:rPr>
            <a:t>　人件費については、今後も人員管理計画に基づいた計画的な採用を行い抑制に努め、物件費についても、住民サービスが低下しない程度の抑制に努める。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33959</xdr:rowOff>
    </xdr:from>
    <xdr:to>
      <xdr:col>23</xdr:col>
      <xdr:colOff>133350</xdr:colOff>
      <xdr:row>82</xdr:row>
      <xdr:rowOff>41325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92859"/>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16638</xdr:rowOff>
    </xdr:from>
    <xdr:to>
      <xdr:col>19</xdr:col>
      <xdr:colOff>133350</xdr:colOff>
      <xdr:row>82</xdr:row>
      <xdr:rowOff>33959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75538"/>
          <a:ext cx="889000" cy="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161142</xdr:rowOff>
    </xdr:from>
    <xdr:to>
      <xdr:col>15</xdr:col>
      <xdr:colOff>82550</xdr:colOff>
      <xdr:row>82</xdr:row>
      <xdr:rowOff>16638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48592"/>
          <a:ext cx="889000" cy="2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131257</xdr:rowOff>
    </xdr:from>
    <xdr:to>
      <xdr:col>11</xdr:col>
      <xdr:colOff>31750</xdr:colOff>
      <xdr:row>81</xdr:row>
      <xdr:rowOff>161142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8707"/>
          <a:ext cx="889000" cy="2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122503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6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161975</xdr:rowOff>
    </xdr:from>
    <xdr:to>
      <xdr:col>23</xdr:col>
      <xdr:colOff>184150</xdr:colOff>
      <xdr:row>82</xdr:row>
      <xdr:rowOff>92125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134052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2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154609</xdr:rowOff>
    </xdr:from>
    <xdr:to>
      <xdr:col>19</xdr:col>
      <xdr:colOff>184150</xdr:colOff>
      <xdr:row>82</xdr:row>
      <xdr:rowOff>84759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4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69536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28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137288</xdr:rowOff>
    </xdr:from>
    <xdr:to>
      <xdr:col>15</xdr:col>
      <xdr:colOff>133350</xdr:colOff>
      <xdr:row>82</xdr:row>
      <xdr:rowOff>67438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52215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1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110342</xdr:rowOff>
    </xdr:from>
    <xdr:to>
      <xdr:col>11</xdr:col>
      <xdr:colOff>82550</xdr:colOff>
      <xdr:row>82</xdr:row>
      <xdr:rowOff>40492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25269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8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80457</xdr:rowOff>
    </xdr:from>
    <xdr:to>
      <xdr:col>7</xdr:col>
      <xdr:colOff>31750</xdr:colOff>
      <xdr:row>82</xdr:row>
      <xdr:rowOff>10607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166834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5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前年度並みの数値となっている。職員給与については、県人事委員会勧告に基づく適正な給与の実施を行っており、今後も定員管理計画に基づき徹底した人事管理と人件費の抑制に努める。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89</xdr:row>
      <xdr:rowOff>31242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8412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88</xdr:row>
      <xdr:rowOff>144780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8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144780</xdr:rowOff>
    </xdr:from>
    <xdr:to>
      <xdr:col>72</xdr:col>
      <xdr:colOff>203200</xdr:colOff>
      <xdr:row>88</xdr:row>
      <xdr:rowOff>164085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32380"/>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115824</xdr:rowOff>
    </xdr:from>
    <xdr:to>
      <xdr:col>68</xdr:col>
      <xdr:colOff>152400</xdr:colOff>
      <xdr:row>88</xdr:row>
      <xdr:rowOff>164085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203424"/>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65803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151892</xdr:rowOff>
    </xdr:from>
    <xdr:to>
      <xdr:col>81</xdr:col>
      <xdr:colOff>95250</xdr:colOff>
      <xdr:row>89</xdr:row>
      <xdr:rowOff>82042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123969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21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113285</xdr:rowOff>
    </xdr:from>
    <xdr:to>
      <xdr:col>68</xdr:col>
      <xdr:colOff>203200</xdr:colOff>
      <xdr:row>89</xdr:row>
      <xdr:rowOff>43435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28212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65024</xdr:rowOff>
    </xdr:from>
    <xdr:to>
      <xdr:col>64</xdr:col>
      <xdr:colOff>152400</xdr:colOff>
      <xdr:row>88</xdr:row>
      <xdr:rowOff>166624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151401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3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昨年と比較すると１．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人の</a:t>
          </a:r>
          <a:r>
            <a:rPr kumimoji="1" lang="ja-JP" altLang="en-US" sz="1100">
              <a:solidFill>
                <a:schemeClr val="dk1"/>
              </a:solidFill>
              <a:effectLst/>
              <a:latin typeface="+mn-lt"/>
              <a:ea typeface="+mn-ea"/>
              <a:cs typeface="+mn-cs"/>
            </a:rPr>
            <a:t>減となっているが</a:t>
          </a:r>
          <a:r>
            <a:rPr kumimoji="1" lang="ja-JP" altLang="ja-JP" sz="1100">
              <a:solidFill>
                <a:schemeClr val="dk1"/>
              </a:solidFill>
              <a:effectLst/>
              <a:latin typeface="+mn-lt"/>
              <a:ea typeface="+mn-ea"/>
              <a:cs typeface="+mn-cs"/>
            </a:rPr>
            <a:t>、類似団体の中でも高い数値となっている。これは、退職職員より新規採用職員が多かったためである。今後、住民サービスが低下しない範囲の最小限の職員数で、事務分掌の見直しなどを行い最大の効果が発揮できるような体制を整えることが重要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26894</xdr:rowOff>
    </xdr:from>
    <xdr:to>
      <xdr:col>81</xdr:col>
      <xdr:colOff>44450</xdr:colOff>
      <xdr:row>60</xdr:row>
      <xdr:rowOff>41832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13894"/>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20000</xdr:rowOff>
    </xdr:from>
    <xdr:to>
      <xdr:col>77</xdr:col>
      <xdr:colOff>44450</xdr:colOff>
      <xdr:row>60</xdr:row>
      <xdr:rowOff>41832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0700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10347</xdr:rowOff>
    </xdr:from>
    <xdr:to>
      <xdr:col>72</xdr:col>
      <xdr:colOff>203200</xdr:colOff>
      <xdr:row>60</xdr:row>
      <xdr:rowOff>20000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97347"/>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2763</xdr:rowOff>
    </xdr:from>
    <xdr:to>
      <xdr:col>68</xdr:col>
      <xdr:colOff>152400</xdr:colOff>
      <xdr:row>60</xdr:row>
      <xdr:rowOff>10347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89763"/>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111093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103855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147544</xdr:rowOff>
    </xdr:from>
    <xdr:to>
      <xdr:col>81</xdr:col>
      <xdr:colOff>95250</xdr:colOff>
      <xdr:row>60</xdr:row>
      <xdr:rowOff>77694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119621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3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162482</xdr:rowOff>
    </xdr:from>
    <xdr:to>
      <xdr:col>77</xdr:col>
      <xdr:colOff>95250</xdr:colOff>
      <xdr:row>60</xdr:row>
      <xdr:rowOff>92632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7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77409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64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140650</xdr:rowOff>
    </xdr:from>
    <xdr:to>
      <xdr:col>73</xdr:col>
      <xdr:colOff>44450</xdr:colOff>
      <xdr:row>60</xdr:row>
      <xdr:rowOff>70800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55577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130997</xdr:rowOff>
    </xdr:from>
    <xdr:to>
      <xdr:col>68</xdr:col>
      <xdr:colOff>203200</xdr:colOff>
      <xdr:row>60</xdr:row>
      <xdr:rowOff>61147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45924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3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123413</xdr:rowOff>
    </xdr:from>
    <xdr:to>
      <xdr:col>64</xdr:col>
      <xdr:colOff>152400</xdr:colOff>
      <xdr:row>60</xdr:row>
      <xdr:rowOff>53563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3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38340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2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前年度並みの４．</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となった。重点事業（ハード）など実質公債費率の増加要因となるため、注意していく必要がある。類似団体よりも下回っているが、楽観視することなく今後さらに健全化するよう努めていきたい。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102870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447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86783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78740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3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86783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将来負担額よりも充当可能財源が大きいため比率はなかった。今後も標準財政規模の減少や重点事業による</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の発行などに留意する必要がある。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
1,768
293.92
3,630,672
3,422,804
190,324
2,145,289
2,357,618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前年度並みの数値となった。今後も、定員管理計画に基づいた職員数を維持し、住民サービスに支障をきたさない範囲で人件費の抑制に努める。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96520</xdr:rowOff>
    </xdr:from>
    <xdr:to>
      <xdr:col>24</xdr:col>
      <xdr:colOff>25400</xdr:colOff>
      <xdr:row>35</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72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45720</xdr:rowOff>
    </xdr:from>
    <xdr:to>
      <xdr:col>24</xdr:col>
      <xdr:colOff>76200</xdr:colOff>
      <xdr:row>35</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前年と比較し</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％増の１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％となった。近年保有する施設の老朽化が進み、修繕料が増加しているため、公共施設管理計画に基づき、今後は施設の必要性や計画的な修繕を実施し、数値の改善を行う必要がある。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65278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159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26416</xdr:rowOff>
    </xdr:from>
    <xdr:to>
      <xdr:col>78</xdr:col>
      <xdr:colOff>69850</xdr:colOff>
      <xdr:row>17</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6961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26416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65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168148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6504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14478</xdr:rowOff>
    </xdr:from>
    <xdr:to>
      <xdr:col>82</xdr:col>
      <xdr:colOff>158750</xdr:colOff>
      <xdr:row>17</xdr:row>
      <xdr:rowOff>116078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158005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147066</xdr:rowOff>
    </xdr:from>
    <xdr:to>
      <xdr:col>74</xdr:col>
      <xdr:colOff>31750</xdr:colOff>
      <xdr:row>16</xdr:row>
      <xdr:rowOff>77216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87393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前年度並みの数値となった。今後も歳入に見合った歳出を行い、数値の抑制に努める。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90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前年と比較し</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％となった。要因としては、令和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年度から簡易水道会計及び下水道会計が公営企業会計へ移行したことにより、繰出金から</a:t>
          </a:r>
          <a:r>
            <a:rPr kumimoji="1" lang="ja-JP" altLang="en-US" sz="1100">
              <a:solidFill>
                <a:schemeClr val="dk1"/>
              </a:solidFill>
              <a:effectLst/>
              <a:latin typeface="+mn-lt"/>
              <a:ea typeface="+mn-ea"/>
              <a:cs typeface="+mn-cs"/>
            </a:rPr>
            <a:t>負担金補助及び交付金</a:t>
          </a:r>
          <a:r>
            <a:rPr kumimoji="1" lang="ja-JP" altLang="ja-JP" sz="1100">
              <a:solidFill>
                <a:schemeClr val="dk1"/>
              </a:solidFill>
              <a:effectLst/>
              <a:latin typeface="+mn-lt"/>
              <a:ea typeface="+mn-ea"/>
              <a:cs typeface="+mn-cs"/>
            </a:rPr>
            <a:t>へ変更となった</a:t>
          </a:r>
          <a:r>
            <a:rPr kumimoji="1" lang="ja-JP" altLang="en-US" sz="1100">
              <a:solidFill>
                <a:schemeClr val="dk1"/>
              </a:solidFill>
              <a:effectLst/>
              <a:latin typeface="+mn-lt"/>
              <a:ea typeface="+mn-ea"/>
              <a:cs typeface="+mn-cs"/>
            </a:rPr>
            <a:t>ためである</a:t>
          </a:r>
          <a:r>
            <a:rPr kumimoji="1" lang="ja-JP" altLang="ja-JP"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今後、各会計の経費の圧縮を行い繰出金のさらなる縮小に努める。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60</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8728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60</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177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62230</xdr:rowOff>
    </xdr:from>
    <xdr:to>
      <xdr:col>73</xdr:col>
      <xdr:colOff>180975</xdr:colOff>
      <xdr:row>60</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1777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161290</xdr:rowOff>
    </xdr:from>
    <xdr:to>
      <xdr:col>69</xdr:col>
      <xdr:colOff>92075</xdr:colOff>
      <xdr:row>60</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276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163830</xdr:rowOff>
    </xdr:from>
    <xdr:to>
      <xdr:col>82</xdr:col>
      <xdr:colOff>158750</xdr:colOff>
      <xdr:row>58</xdr:row>
      <xdr:rowOff>93980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135907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前年より</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．７％</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年度から簡易水道会計及び下水道会計が公営企業会計へ移行したことにより、繰出金から負担金補助及び交付金へ変更となったことが増加の要因となってる。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今後も、補助金の必要性や補助率及び金額等の見直しを行い、スリム化を目指す。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37</xdr:row>
      <xdr:rowOff>156718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39764"/>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99568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443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72136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前年と比較し</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償還終了の事業があり減額となったが、</a:t>
          </a:r>
          <a:r>
            <a:rPr kumimoji="1" lang="ja-JP" altLang="ja-JP" sz="1100">
              <a:solidFill>
                <a:schemeClr val="dk1"/>
              </a:solidFill>
              <a:effectLst/>
              <a:latin typeface="+mn-lt"/>
              <a:ea typeface="+mn-ea"/>
              <a:cs typeface="+mn-cs"/>
            </a:rPr>
            <a:t>近年のハード事業の元金償還が開始することで、今後も増加する見込みである。これからも起債事業の抑制に努め、交付税算入率の高い起債を活用を行い、計画的な繰上償還を実施するなど抑制に努める。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16511</xdr:rowOff>
    </xdr:from>
    <xdr:to>
      <xdr:col>24</xdr:col>
      <xdr:colOff>25400</xdr:colOff>
      <xdr:row>76</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4671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26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26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76</xdr:row>
      <xdr:rowOff>168911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686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137160</xdr:rowOff>
    </xdr:from>
    <xdr:to>
      <xdr:col>24</xdr:col>
      <xdr:colOff>76200</xdr:colOff>
      <xdr:row>76</xdr:row>
      <xdr:rowOff>67311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153687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87630</xdr:rowOff>
    </xdr:from>
    <xdr:to>
      <xdr:col>11</xdr:col>
      <xdr:colOff>60325</xdr:colOff>
      <xdr:row>77</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経常収支比率については、前年度と比べ</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ポイントの増となった。これは、地方消費税や地方特例交付金が減となったことで、一般財源の総額が減少したと考えられる。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40458</xdr:rowOff>
    </xdr:from>
    <xdr:to>
      <xdr:col>82</xdr:col>
      <xdr:colOff>107950</xdr:colOff>
      <xdr:row>77</xdr:row>
      <xdr:rowOff>128632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42108"/>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32294</xdr:rowOff>
    </xdr:from>
    <xdr:to>
      <xdr:col>78</xdr:col>
      <xdr:colOff>69850</xdr:colOff>
      <xdr:row>77</xdr:row>
      <xdr:rowOff>40458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62494"/>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32294</xdr:rowOff>
    </xdr:from>
    <xdr:to>
      <xdr:col>73</xdr:col>
      <xdr:colOff>180975</xdr:colOff>
      <xdr:row>77</xdr:row>
      <xdr:rowOff>40458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62494"/>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40458</xdr:rowOff>
    </xdr:from>
    <xdr:to>
      <xdr:col>69</xdr:col>
      <xdr:colOff>92075</xdr:colOff>
      <xdr:row>77</xdr:row>
      <xdr:rowOff>53521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421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167476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35214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77832</xdr:rowOff>
    </xdr:from>
    <xdr:to>
      <xdr:col>82</xdr:col>
      <xdr:colOff>158750</xdr:colOff>
      <xdr:row>78</xdr:row>
      <xdr:rowOff>7982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49909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5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161108</xdr:rowOff>
    </xdr:from>
    <xdr:to>
      <xdr:col>78</xdr:col>
      <xdr:colOff>120650</xdr:colOff>
      <xdr:row>77</xdr:row>
      <xdr:rowOff>91258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101435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152944</xdr:rowOff>
    </xdr:from>
    <xdr:to>
      <xdr:col>74</xdr:col>
      <xdr:colOff>31750</xdr:colOff>
      <xdr:row>76</xdr:row>
      <xdr:rowOff>83094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93271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8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161108</xdr:rowOff>
    </xdr:from>
    <xdr:to>
      <xdr:col>69</xdr:col>
      <xdr:colOff>142875</xdr:colOff>
      <xdr:row>77</xdr:row>
      <xdr:rowOff>91258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101435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2721</xdr:rowOff>
    </xdr:from>
    <xdr:to>
      <xdr:col>65</xdr:col>
      <xdr:colOff>53975</xdr:colOff>
      <xdr:row>77</xdr:row>
      <xdr:rowOff>104321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114498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7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151489</xdr:rowOff>
    </xdr:from>
    <xdr:to>
      <xdr:col>29</xdr:col>
      <xdr:colOff>127000</xdr:colOff>
      <xdr:row>17</xdr:row>
      <xdr:rowOff>158300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003800" y="3113764"/>
          <a:ext cx="647700" cy="6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151489</xdr:rowOff>
    </xdr:from>
    <xdr:to>
      <xdr:col>26</xdr:col>
      <xdr:colOff>50800</xdr:colOff>
      <xdr:row>18</xdr:row>
      <xdr:rowOff>26208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113764"/>
          <a:ext cx="698500" cy="46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26208</xdr:rowOff>
    </xdr:from>
    <xdr:to>
      <xdr:col>22</xdr:col>
      <xdr:colOff>114300</xdr:colOff>
      <xdr:row>18</xdr:row>
      <xdr:rowOff>42217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159933"/>
          <a:ext cx="698500" cy="16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42217</xdr:rowOff>
    </xdr:from>
    <xdr:to>
      <xdr:col>18</xdr:col>
      <xdr:colOff>177800</xdr:colOff>
      <xdr:row>18</xdr:row>
      <xdr:rowOff>57265</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175942"/>
          <a:ext cx="698500" cy="15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7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60918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6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8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70613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37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107500</xdr:rowOff>
    </xdr:from>
    <xdr:to>
      <xdr:col>29</xdr:col>
      <xdr:colOff>177800</xdr:colOff>
      <xdr:row>18</xdr:row>
      <xdr:rowOff>37650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069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124027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91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100689</xdr:rowOff>
    </xdr:from>
    <xdr:to>
      <xdr:col>26</xdr:col>
      <xdr:colOff>101600</xdr:colOff>
      <xdr:row>18</xdr:row>
      <xdr:rowOff>30839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062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41016</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831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146858</xdr:rowOff>
    </xdr:from>
    <xdr:to>
      <xdr:col>22</xdr:col>
      <xdr:colOff>165100</xdr:colOff>
      <xdr:row>18</xdr:row>
      <xdr:rowOff>77008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109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87185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87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162867</xdr:rowOff>
    </xdr:from>
    <xdr:to>
      <xdr:col>19</xdr:col>
      <xdr:colOff>38100</xdr:colOff>
      <xdr:row>18</xdr:row>
      <xdr:rowOff>93017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125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103194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89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6465</xdr:rowOff>
    </xdr:from>
    <xdr:to>
      <xdr:col>15</xdr:col>
      <xdr:colOff>101600</xdr:colOff>
      <xdr:row>18</xdr:row>
      <xdr:rowOff>108065</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14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118242</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90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26146</xdr:rowOff>
    </xdr:from>
    <xdr:to>
      <xdr:col>29</xdr:col>
      <xdr:colOff>127000</xdr:colOff>
      <xdr:row>36</xdr:row>
      <xdr:rowOff>40139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79396"/>
          <a:ext cx="647700" cy="13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26146</xdr:rowOff>
    </xdr:from>
    <xdr:to>
      <xdr:col>26</xdr:col>
      <xdr:colOff>50800</xdr:colOff>
      <xdr:row>36</xdr:row>
      <xdr:rowOff>53642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79396"/>
          <a:ext cx="698500" cy="27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53642</xdr:rowOff>
    </xdr:from>
    <xdr:to>
      <xdr:col>22</xdr:col>
      <xdr:colOff>114300</xdr:colOff>
      <xdr:row>36</xdr:row>
      <xdr:rowOff>91582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06892"/>
          <a:ext cx="698500" cy="37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78541</xdr:rowOff>
    </xdr:from>
    <xdr:to>
      <xdr:col>18</xdr:col>
      <xdr:colOff>177800</xdr:colOff>
      <xdr:row>36</xdr:row>
      <xdr:rowOff>91582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31791"/>
          <a:ext cx="698500" cy="13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149763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132421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8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332239</xdr:rowOff>
    </xdr:from>
    <xdr:to>
      <xdr:col>29</xdr:col>
      <xdr:colOff>177800</xdr:colOff>
      <xdr:row>36</xdr:row>
      <xdr:rowOff>90939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42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304316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1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318246</xdr:rowOff>
    </xdr:from>
    <xdr:to>
      <xdr:col>26</xdr:col>
      <xdr:colOff>101600</xdr:colOff>
      <xdr:row>36</xdr:row>
      <xdr:rowOff>76946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28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87123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97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2842</xdr:rowOff>
    </xdr:from>
    <xdr:to>
      <xdr:col>22</xdr:col>
      <xdr:colOff>165100</xdr:colOff>
      <xdr:row>36</xdr:row>
      <xdr:rowOff>104442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56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114619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2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40782</xdr:rowOff>
    </xdr:from>
    <xdr:to>
      <xdr:col>19</xdr:col>
      <xdr:colOff>38100</xdr:colOff>
      <xdr:row>36</xdr:row>
      <xdr:rowOff>142382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9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127159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8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27741</xdr:rowOff>
    </xdr:from>
    <xdr:to>
      <xdr:col>15</xdr:col>
      <xdr:colOff>101600</xdr:colOff>
      <xdr:row>36</xdr:row>
      <xdr:rowOff>129341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80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139518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4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
1,768
293.92
3,630,672
3,422,804
190,324
2,145,289
2,357,618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88209</xdr:rowOff>
    </xdr:from>
    <xdr:to>
      <xdr:col>24</xdr:col>
      <xdr:colOff>63500</xdr:colOff>
      <xdr:row>36</xdr:row>
      <xdr:rowOff>102806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260409"/>
          <a:ext cx="8382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88209</xdr:rowOff>
    </xdr:from>
    <xdr:to>
      <xdr:col>19</xdr:col>
      <xdr:colOff>177800</xdr:colOff>
      <xdr:row>36</xdr:row>
      <xdr:rowOff>112844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60409"/>
          <a:ext cx="889000" cy="2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112844</xdr:rowOff>
    </xdr:from>
    <xdr:to>
      <xdr:col>15</xdr:col>
      <xdr:colOff>50800</xdr:colOff>
      <xdr:row>36</xdr:row>
      <xdr:rowOff>137363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85044"/>
          <a:ext cx="889000" cy="2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137363</xdr:rowOff>
    </xdr:from>
    <xdr:to>
      <xdr:col>10</xdr:col>
      <xdr:colOff>114300</xdr:colOff>
      <xdr:row>37</xdr:row>
      <xdr:rowOff>14628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09563"/>
          <a:ext cx="8890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157587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31071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52006</xdr:rowOff>
    </xdr:from>
    <xdr:to>
      <xdr:col>24</xdr:col>
      <xdr:colOff>114300</xdr:colOff>
      <xdr:row>36</xdr:row>
      <xdr:rowOff>153606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2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74883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7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37409</xdr:rowOff>
    </xdr:from>
    <xdr:to>
      <xdr:col>20</xdr:col>
      <xdr:colOff>38100</xdr:colOff>
      <xdr:row>36</xdr:row>
      <xdr:rowOff>139009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0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155536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8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62044</xdr:rowOff>
    </xdr:from>
    <xdr:to>
      <xdr:col>15</xdr:col>
      <xdr:colOff>101600</xdr:colOff>
      <xdr:row>36</xdr:row>
      <xdr:rowOff>163644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8721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0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86563</xdr:rowOff>
    </xdr:from>
    <xdr:to>
      <xdr:col>10</xdr:col>
      <xdr:colOff>165100</xdr:colOff>
      <xdr:row>37</xdr:row>
      <xdr:rowOff>16713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33240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3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135278</xdr:rowOff>
    </xdr:from>
    <xdr:to>
      <xdr:col>6</xdr:col>
      <xdr:colOff>38100</xdr:colOff>
      <xdr:row>37</xdr:row>
      <xdr:rowOff>65428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81955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8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166783</xdr:rowOff>
    </xdr:from>
    <xdr:to>
      <xdr:col>24</xdr:col>
      <xdr:colOff>63500</xdr:colOff>
      <xdr:row>57</xdr:row>
      <xdr:rowOff>13210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67983"/>
          <a:ext cx="8382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13210</xdr:rowOff>
    </xdr:from>
    <xdr:to>
      <xdr:col>19</xdr:col>
      <xdr:colOff>177800</xdr:colOff>
      <xdr:row>57</xdr:row>
      <xdr:rowOff>35674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85860"/>
          <a:ext cx="889000" cy="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35674</xdr:rowOff>
    </xdr:from>
    <xdr:to>
      <xdr:col>15</xdr:col>
      <xdr:colOff>50800</xdr:colOff>
      <xdr:row>57</xdr:row>
      <xdr:rowOff>59215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08324"/>
          <a:ext cx="889000" cy="2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58112</xdr:rowOff>
    </xdr:from>
    <xdr:to>
      <xdr:col>10</xdr:col>
      <xdr:colOff>114300</xdr:colOff>
      <xdr:row>57</xdr:row>
      <xdr:rowOff>59215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30762"/>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122949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9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130839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90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115983</xdr:rowOff>
    </xdr:from>
    <xdr:to>
      <xdr:col>24</xdr:col>
      <xdr:colOff>114300</xdr:colOff>
      <xdr:row>57</xdr:row>
      <xdr:rowOff>46133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138860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68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133860</xdr:rowOff>
    </xdr:from>
    <xdr:to>
      <xdr:col>20</xdr:col>
      <xdr:colOff>38100</xdr:colOff>
      <xdr:row>57</xdr:row>
      <xdr:rowOff>64010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3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80537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10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156324</xdr:rowOff>
    </xdr:from>
    <xdr:to>
      <xdr:col>15</xdr:col>
      <xdr:colOff>101600</xdr:colOff>
      <xdr:row>57</xdr:row>
      <xdr:rowOff>86474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103001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3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8415</xdr:rowOff>
    </xdr:from>
    <xdr:to>
      <xdr:col>10</xdr:col>
      <xdr:colOff>165100</xdr:colOff>
      <xdr:row>57</xdr:row>
      <xdr:rowOff>110015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126542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56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7312</xdr:rowOff>
    </xdr:from>
    <xdr:to>
      <xdr:col>6</xdr:col>
      <xdr:colOff>38100</xdr:colOff>
      <xdr:row>57</xdr:row>
      <xdr:rowOff>108912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125439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5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26955</xdr:rowOff>
    </xdr:from>
    <xdr:to>
      <xdr:col>24</xdr:col>
      <xdr:colOff>63500</xdr:colOff>
      <xdr:row>76</xdr:row>
      <xdr:rowOff>51350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057155"/>
          <a:ext cx="8382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125705</xdr:rowOff>
    </xdr:from>
    <xdr:to>
      <xdr:col>19</xdr:col>
      <xdr:colOff>177800</xdr:colOff>
      <xdr:row>76</xdr:row>
      <xdr:rowOff>26955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984455"/>
          <a:ext cx="889000" cy="7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125705</xdr:rowOff>
    </xdr:from>
    <xdr:to>
      <xdr:col>15</xdr:col>
      <xdr:colOff>50800</xdr:colOff>
      <xdr:row>76</xdr:row>
      <xdr:rowOff>4387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984455"/>
          <a:ext cx="889000" cy="5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4387</xdr:rowOff>
    </xdr:from>
    <xdr:to>
      <xdr:col>10</xdr:col>
      <xdr:colOff>114300</xdr:colOff>
      <xdr:row>77</xdr:row>
      <xdr:rowOff>61162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034587"/>
          <a:ext cx="889000" cy="22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56985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95431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550</xdr:rowOff>
    </xdr:from>
    <xdr:to>
      <xdr:col>24</xdr:col>
      <xdr:colOff>114300</xdr:colOff>
      <xdr:row>76</xdr:row>
      <xdr:rowOff>102150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3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23427</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147605</xdr:rowOff>
    </xdr:from>
    <xdr:to>
      <xdr:col>20</xdr:col>
      <xdr:colOff>38100</xdr:colOff>
      <xdr:row>76</xdr:row>
      <xdr:rowOff>77755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94281</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7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74905</xdr:rowOff>
    </xdr:from>
    <xdr:to>
      <xdr:col>15</xdr:col>
      <xdr:colOff>101600</xdr:colOff>
      <xdr:row>76</xdr:row>
      <xdr:rowOff>5054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9336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21582</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08795" y="1270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125037</xdr:rowOff>
    </xdr:from>
    <xdr:to>
      <xdr:col>10</xdr:col>
      <xdr:colOff>165100</xdr:colOff>
      <xdr:row>76</xdr:row>
      <xdr:rowOff>55187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98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71714</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19795" y="1275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10362</xdr:rowOff>
    </xdr:from>
    <xdr:to>
      <xdr:col>6</xdr:col>
      <xdr:colOff>38100</xdr:colOff>
      <xdr:row>77</xdr:row>
      <xdr:rowOff>111962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128489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8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125999</xdr:rowOff>
    </xdr:from>
    <xdr:to>
      <xdr:col>24</xdr:col>
      <xdr:colOff>63500</xdr:colOff>
      <xdr:row>97</xdr:row>
      <xdr:rowOff>83632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585199"/>
          <a:ext cx="838200" cy="1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125999</xdr:rowOff>
    </xdr:from>
    <xdr:to>
      <xdr:col>19</xdr:col>
      <xdr:colOff>177800</xdr:colOff>
      <xdr:row>97</xdr:row>
      <xdr:rowOff>62593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585199"/>
          <a:ext cx="889000" cy="10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62593</xdr:rowOff>
    </xdr:from>
    <xdr:to>
      <xdr:col>15</xdr:col>
      <xdr:colOff>50800</xdr:colOff>
      <xdr:row>97</xdr:row>
      <xdr:rowOff>110257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693243"/>
          <a:ext cx="889000" cy="4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106919</xdr:rowOff>
    </xdr:from>
    <xdr:to>
      <xdr:col>10</xdr:col>
      <xdr:colOff>114300</xdr:colOff>
      <xdr:row>97</xdr:row>
      <xdr:rowOff>110257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737569"/>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110901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32832</xdr:rowOff>
    </xdr:from>
    <xdr:to>
      <xdr:col>24</xdr:col>
      <xdr:colOff>114300</xdr:colOff>
      <xdr:row>97</xdr:row>
      <xdr:rowOff>134432</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6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11259</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64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75199</xdr:rowOff>
    </xdr:from>
    <xdr:to>
      <xdr:col>20</xdr:col>
      <xdr:colOff>38100</xdr:colOff>
      <xdr:row>97</xdr:row>
      <xdr:rowOff>5349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53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167926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62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11793</xdr:rowOff>
    </xdr:from>
    <xdr:to>
      <xdr:col>15</xdr:col>
      <xdr:colOff>101600</xdr:colOff>
      <xdr:row>97</xdr:row>
      <xdr:rowOff>113393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6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104520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7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59457</xdr:rowOff>
    </xdr:from>
    <xdr:to>
      <xdr:col>10</xdr:col>
      <xdr:colOff>165100</xdr:colOff>
      <xdr:row>97</xdr:row>
      <xdr:rowOff>161057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6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152184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78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56119</xdr:rowOff>
    </xdr:from>
    <xdr:to>
      <xdr:col>6</xdr:col>
      <xdr:colOff>38100</xdr:colOff>
      <xdr:row>97</xdr:row>
      <xdr:rowOff>157719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6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148846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7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158480</xdr:rowOff>
    </xdr:from>
    <xdr:to>
      <xdr:col>55</xdr:col>
      <xdr:colOff>0</xdr:colOff>
      <xdr:row>37</xdr:row>
      <xdr:rowOff>46991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30680"/>
          <a:ext cx="838200" cy="5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46991</xdr:rowOff>
    </xdr:from>
    <xdr:to>
      <xdr:col>50</xdr:col>
      <xdr:colOff>114300</xdr:colOff>
      <xdr:row>37</xdr:row>
      <xdr:rowOff>87513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390641"/>
          <a:ext cx="889000" cy="4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21909</xdr:rowOff>
    </xdr:from>
    <xdr:to>
      <xdr:col>45</xdr:col>
      <xdr:colOff>177800</xdr:colOff>
      <xdr:row>37</xdr:row>
      <xdr:rowOff>87513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65559"/>
          <a:ext cx="889000" cy="6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21909</xdr:rowOff>
    </xdr:from>
    <xdr:to>
      <xdr:col>41</xdr:col>
      <xdr:colOff>50800</xdr:colOff>
      <xdr:row>37</xdr:row>
      <xdr:rowOff>168377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65559"/>
          <a:ext cx="889000" cy="14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91014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43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55213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7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107680</xdr:rowOff>
    </xdr:from>
    <xdr:to>
      <xdr:col>55</xdr:col>
      <xdr:colOff>50800</xdr:colOff>
      <xdr:row>37</xdr:row>
      <xdr:rowOff>37830</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27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130557</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3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167641</xdr:rowOff>
    </xdr:from>
    <xdr:to>
      <xdr:col>50</xdr:col>
      <xdr:colOff>165100</xdr:colOff>
      <xdr:row>37</xdr:row>
      <xdr:rowOff>97791</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3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114318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1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36713</xdr:rowOff>
    </xdr:from>
    <xdr:to>
      <xdr:col>46</xdr:col>
      <xdr:colOff>38100</xdr:colOff>
      <xdr:row>37</xdr:row>
      <xdr:rowOff>138313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8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154840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5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142559</xdr:rowOff>
    </xdr:from>
    <xdr:to>
      <xdr:col>41</xdr:col>
      <xdr:colOff>101600</xdr:colOff>
      <xdr:row>37</xdr:row>
      <xdr:rowOff>72709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89236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08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117577</xdr:rowOff>
    </xdr:from>
    <xdr:to>
      <xdr:col>36</xdr:col>
      <xdr:colOff>165100</xdr:colOff>
      <xdr:row>38</xdr:row>
      <xdr:rowOff>47727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64254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23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63680</xdr:rowOff>
    </xdr:from>
    <xdr:to>
      <xdr:col>55</xdr:col>
      <xdr:colOff>0</xdr:colOff>
      <xdr:row>58</xdr:row>
      <xdr:rowOff>74954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07780"/>
          <a:ext cx="838200" cy="1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58728</xdr:rowOff>
    </xdr:from>
    <xdr:to>
      <xdr:col>50</xdr:col>
      <xdr:colOff>114300</xdr:colOff>
      <xdr:row>58</xdr:row>
      <xdr:rowOff>74954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02828"/>
          <a:ext cx="889000" cy="1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58728</xdr:rowOff>
    </xdr:from>
    <xdr:to>
      <xdr:col>45</xdr:col>
      <xdr:colOff>177800</xdr:colOff>
      <xdr:row>58</xdr:row>
      <xdr:rowOff>63293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02828"/>
          <a:ext cx="889000" cy="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63293</xdr:rowOff>
    </xdr:from>
    <xdr:to>
      <xdr:col>41</xdr:col>
      <xdr:colOff>50800</xdr:colOff>
      <xdr:row>58</xdr:row>
      <xdr:rowOff>75864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07393"/>
          <a:ext cx="889000" cy="1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121365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6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121224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6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12880</xdr:rowOff>
    </xdr:from>
    <xdr:to>
      <xdr:col>55</xdr:col>
      <xdr:colOff>50800</xdr:colOff>
      <xdr:row>58</xdr:row>
      <xdr:rowOff>114480</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5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143707</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4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24154</xdr:rowOff>
    </xdr:from>
    <xdr:to>
      <xdr:col>50</xdr:col>
      <xdr:colOff>165100</xdr:colOff>
      <xdr:row>58</xdr:row>
      <xdr:rowOff>125754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116881</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6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7928</xdr:rowOff>
    </xdr:from>
    <xdr:to>
      <xdr:col>46</xdr:col>
      <xdr:colOff>38100</xdr:colOff>
      <xdr:row>58</xdr:row>
      <xdr:rowOff>109528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100655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44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12493</xdr:rowOff>
    </xdr:from>
    <xdr:to>
      <xdr:col>41</xdr:col>
      <xdr:colOff>101600</xdr:colOff>
      <xdr:row>58</xdr:row>
      <xdr:rowOff>114093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5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130620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3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25064</xdr:rowOff>
    </xdr:from>
    <xdr:to>
      <xdr:col>36</xdr:col>
      <xdr:colOff>165100</xdr:colOff>
      <xdr:row>58</xdr:row>
      <xdr:rowOff>126664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143191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4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70011</xdr:rowOff>
    </xdr:from>
    <xdr:to>
      <xdr:col>55</xdr:col>
      <xdr:colOff>0</xdr:colOff>
      <xdr:row>78</xdr:row>
      <xdr:rowOff>71599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443111"/>
          <a:ext cx="8382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39072</xdr:rowOff>
    </xdr:from>
    <xdr:to>
      <xdr:col>50</xdr:col>
      <xdr:colOff>114300</xdr:colOff>
      <xdr:row>78</xdr:row>
      <xdr:rowOff>70011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412172"/>
          <a:ext cx="889000" cy="3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39072</xdr:rowOff>
    </xdr:from>
    <xdr:to>
      <xdr:col>45</xdr:col>
      <xdr:colOff>177800</xdr:colOff>
      <xdr:row>78</xdr:row>
      <xdr:rowOff>39266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12172"/>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39266</xdr:rowOff>
    </xdr:from>
    <xdr:to>
      <xdr:col>41</xdr:col>
      <xdr:colOff>50800</xdr:colOff>
      <xdr:row>78</xdr:row>
      <xdr:rowOff>107062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412366"/>
          <a:ext cx="889000" cy="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112087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48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139399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20799</xdr:rowOff>
    </xdr:from>
    <xdr:to>
      <xdr:col>55</xdr:col>
      <xdr:colOff>50800</xdr:colOff>
      <xdr:row>78</xdr:row>
      <xdr:rowOff>122399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131517</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19211</xdr:rowOff>
    </xdr:from>
    <xdr:to>
      <xdr:col>50</xdr:col>
      <xdr:colOff>165100</xdr:colOff>
      <xdr:row>78</xdr:row>
      <xdr:rowOff>120811</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9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111938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159722</xdr:rowOff>
    </xdr:from>
    <xdr:to>
      <xdr:col>46</xdr:col>
      <xdr:colOff>38100</xdr:colOff>
      <xdr:row>78</xdr:row>
      <xdr:rowOff>89872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80999</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45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159916</xdr:rowOff>
    </xdr:from>
    <xdr:to>
      <xdr:col>41</xdr:col>
      <xdr:colOff>101600</xdr:colOff>
      <xdr:row>78</xdr:row>
      <xdr:rowOff>90066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106593</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13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56262</xdr:rowOff>
    </xdr:from>
    <xdr:to>
      <xdr:col>36</xdr:col>
      <xdr:colOff>165100</xdr:colOff>
      <xdr:row>78</xdr:row>
      <xdr:rowOff>157862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2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148989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2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82159</xdr:rowOff>
    </xdr:from>
    <xdr:to>
      <xdr:col>55</xdr:col>
      <xdr:colOff>0</xdr:colOff>
      <xdr:row>98</xdr:row>
      <xdr:rowOff>92683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884259"/>
          <a:ext cx="838200" cy="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84350</xdr:rowOff>
    </xdr:from>
    <xdr:to>
      <xdr:col>50</xdr:col>
      <xdr:colOff>114300</xdr:colOff>
      <xdr:row>98</xdr:row>
      <xdr:rowOff>92683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86450"/>
          <a:ext cx="889000" cy="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84350</xdr:rowOff>
    </xdr:from>
    <xdr:to>
      <xdr:col>45</xdr:col>
      <xdr:colOff>177800</xdr:colOff>
      <xdr:row>98</xdr:row>
      <xdr:rowOff>91205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86450"/>
          <a:ext cx="889000" cy="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84590</xdr:rowOff>
    </xdr:from>
    <xdr:to>
      <xdr:col>41</xdr:col>
      <xdr:colOff>50800</xdr:colOff>
      <xdr:row>98</xdr:row>
      <xdr:rowOff>91205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886690"/>
          <a:ext cx="889000" cy="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145246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143217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31359</xdr:rowOff>
    </xdr:from>
    <xdr:to>
      <xdr:col>55</xdr:col>
      <xdr:colOff>50800</xdr:colOff>
      <xdr:row>98</xdr:row>
      <xdr:rowOff>132959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3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162186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41883</xdr:rowOff>
    </xdr:from>
    <xdr:to>
      <xdr:col>50</xdr:col>
      <xdr:colOff>165100</xdr:colOff>
      <xdr:row>98</xdr:row>
      <xdr:rowOff>143483</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4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160010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61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33550</xdr:rowOff>
    </xdr:from>
    <xdr:to>
      <xdr:col>46</xdr:col>
      <xdr:colOff>38100</xdr:colOff>
      <xdr:row>98</xdr:row>
      <xdr:rowOff>135150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151677</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1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40405</xdr:rowOff>
    </xdr:from>
    <xdr:to>
      <xdr:col>41</xdr:col>
      <xdr:colOff>101600</xdr:colOff>
      <xdr:row>98</xdr:row>
      <xdr:rowOff>142005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4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158532</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1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33790</xdr:rowOff>
    </xdr:from>
    <xdr:to>
      <xdr:col>36</xdr:col>
      <xdr:colOff>165100</xdr:colOff>
      <xdr:row>98</xdr:row>
      <xdr:rowOff>135390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151917</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1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114984</xdr:rowOff>
    </xdr:from>
    <xdr:to>
      <xdr:col>85</xdr:col>
      <xdr:colOff>127000</xdr:colOff>
      <xdr:row>39</xdr:row>
      <xdr:rowOff>30604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630084"/>
          <a:ext cx="838200" cy="8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14504</xdr:rowOff>
    </xdr:from>
    <xdr:to>
      <xdr:col>81</xdr:col>
      <xdr:colOff>50800</xdr:colOff>
      <xdr:row>39</xdr:row>
      <xdr:rowOff>30604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01054"/>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133490</xdr:rowOff>
    </xdr:from>
    <xdr:to>
      <xdr:col>76</xdr:col>
      <xdr:colOff>114300</xdr:colOff>
      <xdr:row>39</xdr:row>
      <xdr:rowOff>14504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48590"/>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133490</xdr:rowOff>
    </xdr:from>
    <xdr:to>
      <xdr:col>71</xdr:col>
      <xdr:colOff>177800</xdr:colOff>
      <xdr:row>38</xdr:row>
      <xdr:rowOff>164606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648590"/>
          <a:ext cx="889000"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162488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58239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64184</xdr:rowOff>
    </xdr:from>
    <xdr:to>
      <xdr:col>85</xdr:col>
      <xdr:colOff>177800</xdr:colOff>
      <xdr:row>38</xdr:row>
      <xdr:rowOff>165784</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57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23561</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36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151254</xdr:rowOff>
    </xdr:from>
    <xdr:to>
      <xdr:col>81</xdr:col>
      <xdr:colOff>101600</xdr:colOff>
      <xdr:row>39</xdr:row>
      <xdr:rowOff>81404</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6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72531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5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135154</xdr:rowOff>
    </xdr:from>
    <xdr:to>
      <xdr:col>76</xdr:col>
      <xdr:colOff>165100</xdr:colOff>
      <xdr:row>39</xdr:row>
      <xdr:rowOff>65304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56431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82690</xdr:rowOff>
    </xdr:from>
    <xdr:to>
      <xdr:col>72</xdr:col>
      <xdr:colOff>38100</xdr:colOff>
      <xdr:row>39</xdr:row>
      <xdr:rowOff>12840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5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3967</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9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113806</xdr:rowOff>
    </xdr:from>
    <xdr:to>
      <xdr:col>67</xdr:col>
      <xdr:colOff>101600</xdr:colOff>
      <xdr:row>39</xdr:row>
      <xdr:rowOff>43956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2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35083</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7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101709</xdr:rowOff>
    </xdr:from>
    <xdr:to>
      <xdr:col>85</xdr:col>
      <xdr:colOff>127000</xdr:colOff>
      <xdr:row>76</xdr:row>
      <xdr:rowOff>170267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131909"/>
          <a:ext cx="838200" cy="6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74597</xdr:rowOff>
    </xdr:from>
    <xdr:to>
      <xdr:col>81</xdr:col>
      <xdr:colOff>50800</xdr:colOff>
      <xdr:row>76</xdr:row>
      <xdr:rowOff>101709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104797"/>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74597</xdr:rowOff>
    </xdr:from>
    <xdr:to>
      <xdr:col>76</xdr:col>
      <xdr:colOff>114300</xdr:colOff>
      <xdr:row>77</xdr:row>
      <xdr:rowOff>18914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104797"/>
          <a:ext cx="889000" cy="11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89936</xdr:rowOff>
    </xdr:from>
    <xdr:to>
      <xdr:col>71</xdr:col>
      <xdr:colOff>177800</xdr:colOff>
      <xdr:row>77</xdr:row>
      <xdr:rowOff>18914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120136"/>
          <a:ext cx="889000" cy="10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23339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39076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4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119467</xdr:rowOff>
    </xdr:from>
    <xdr:to>
      <xdr:col>85</xdr:col>
      <xdr:colOff>177800</xdr:colOff>
      <xdr:row>77</xdr:row>
      <xdr:rowOff>49617</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14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142344</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00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50909</xdr:rowOff>
    </xdr:from>
    <xdr:to>
      <xdr:col>81</xdr:col>
      <xdr:colOff>101600</xdr:colOff>
      <xdr:row>76</xdr:row>
      <xdr:rowOff>152509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0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169036</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85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23797</xdr:rowOff>
    </xdr:from>
    <xdr:to>
      <xdr:col>76</xdr:col>
      <xdr:colOff>165100</xdr:colOff>
      <xdr:row>76</xdr:row>
      <xdr:rowOff>125397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05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141924</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82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139564</xdr:rowOff>
    </xdr:from>
    <xdr:to>
      <xdr:col>72</xdr:col>
      <xdr:colOff>38100</xdr:colOff>
      <xdr:row>77</xdr:row>
      <xdr:rowOff>69714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16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86241</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94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39136</xdr:rowOff>
    </xdr:from>
    <xdr:to>
      <xdr:col>67</xdr:col>
      <xdr:colOff>101600</xdr:colOff>
      <xdr:row>76</xdr:row>
      <xdr:rowOff>140736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06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157263</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84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164337</xdr:rowOff>
    </xdr:from>
    <xdr:to>
      <xdr:col>85</xdr:col>
      <xdr:colOff>127000</xdr:colOff>
      <xdr:row>98</xdr:row>
      <xdr:rowOff>167970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66437"/>
          <a:ext cx="838200"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164337</xdr:rowOff>
    </xdr:from>
    <xdr:to>
      <xdr:col>81</xdr:col>
      <xdr:colOff>50800</xdr:colOff>
      <xdr:row>98</xdr:row>
      <xdr:rowOff>169332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66437"/>
          <a:ext cx="8890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169332</xdr:rowOff>
    </xdr:from>
    <xdr:to>
      <xdr:col>76</xdr:col>
      <xdr:colOff>114300</xdr:colOff>
      <xdr:row>99</xdr:row>
      <xdr:rowOff>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71432"/>
          <a:ext cx="8890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xdr:rowOff>
    </xdr:from>
    <xdr:to>
      <xdr:col>71</xdr:col>
      <xdr:colOff>177800</xdr:colOff>
      <xdr:row>99</xdr:row>
      <xdr:rowOff>5855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73561"/>
          <a:ext cx="8890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135805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795" y="1659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40657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117170</xdr:rowOff>
    </xdr:from>
    <xdr:to>
      <xdr:col>85</xdr:col>
      <xdr:colOff>177800</xdr:colOff>
      <xdr:row>99</xdr:row>
      <xdr:rowOff>47320</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1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32097</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3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113537</xdr:rowOff>
    </xdr:from>
    <xdr:to>
      <xdr:col>81</xdr:col>
      <xdr:colOff>101600</xdr:colOff>
      <xdr:row>99</xdr:row>
      <xdr:rowOff>43687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34814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0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118532</xdr:rowOff>
    </xdr:from>
    <xdr:to>
      <xdr:col>76</xdr:col>
      <xdr:colOff>165100</xdr:colOff>
      <xdr:row>99</xdr:row>
      <xdr:rowOff>48682</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2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39809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120661</xdr:rowOff>
    </xdr:from>
    <xdr:to>
      <xdr:col>72</xdr:col>
      <xdr:colOff>38100</xdr:colOff>
      <xdr:row>99</xdr:row>
      <xdr:rowOff>50811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2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41938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1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126505</xdr:rowOff>
    </xdr:from>
    <xdr:to>
      <xdr:col>67</xdr:col>
      <xdr:colOff>101600</xdr:colOff>
      <xdr:row>99</xdr:row>
      <xdr:rowOff>56655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47782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2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38288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724838"/>
          <a:ext cx="838200" cy="6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670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156082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49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163767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507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158938</xdr:rowOff>
    </xdr:from>
    <xdr:to>
      <xdr:col>116</xdr:col>
      <xdr:colOff>114300</xdr:colOff>
      <xdr:row>39</xdr:row>
      <xdr:rowOff>89088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7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118316</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46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95955</xdr:rowOff>
    </xdr:from>
    <xdr:to>
      <xdr:col>116</xdr:col>
      <xdr:colOff>63500</xdr:colOff>
      <xdr:row>58</xdr:row>
      <xdr:rowOff>97355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40055"/>
          <a:ext cx="8382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97355</xdr:rowOff>
    </xdr:from>
    <xdr:to>
      <xdr:col>111</xdr:col>
      <xdr:colOff>177800</xdr:colOff>
      <xdr:row>58</xdr:row>
      <xdr:rowOff>100783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41455"/>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87543</xdr:rowOff>
    </xdr:from>
    <xdr:to>
      <xdr:col>107</xdr:col>
      <xdr:colOff>50800</xdr:colOff>
      <xdr:row>58</xdr:row>
      <xdr:rowOff>100783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31643"/>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87543</xdr:rowOff>
    </xdr:from>
    <xdr:to>
      <xdr:col>102</xdr:col>
      <xdr:colOff>114300</xdr:colOff>
      <xdr:row>58</xdr:row>
      <xdr:rowOff>96317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31643"/>
          <a:ext cx="889000" cy="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142336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1008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156996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45155</xdr:rowOff>
    </xdr:from>
    <xdr:to>
      <xdr:col>116</xdr:col>
      <xdr:colOff>114300</xdr:colOff>
      <xdr:row>58</xdr:row>
      <xdr:rowOff>146755</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99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4532</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7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46555</xdr:rowOff>
    </xdr:from>
    <xdr:to>
      <xdr:col>112</xdr:col>
      <xdr:colOff>38100</xdr:colOff>
      <xdr:row>58</xdr:row>
      <xdr:rowOff>148155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999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164682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6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49983</xdr:rowOff>
    </xdr:from>
    <xdr:to>
      <xdr:col>107</xdr:col>
      <xdr:colOff>101600</xdr:colOff>
      <xdr:row>58</xdr:row>
      <xdr:rowOff>151583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99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168110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6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36743</xdr:rowOff>
    </xdr:from>
    <xdr:to>
      <xdr:col>102</xdr:col>
      <xdr:colOff>165100</xdr:colOff>
      <xdr:row>58</xdr:row>
      <xdr:rowOff>138343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98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154870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975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45517</xdr:rowOff>
    </xdr:from>
    <xdr:to>
      <xdr:col>98</xdr:col>
      <xdr:colOff>38100</xdr:colOff>
      <xdr:row>58</xdr:row>
      <xdr:rowOff>147117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99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138244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8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166832</xdr:rowOff>
    </xdr:from>
    <xdr:to>
      <xdr:col>116</xdr:col>
      <xdr:colOff>63500</xdr:colOff>
      <xdr:row>76</xdr:row>
      <xdr:rowOff>116399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2854132"/>
          <a:ext cx="838200" cy="29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166832</xdr:rowOff>
    </xdr:from>
    <xdr:to>
      <xdr:col>111</xdr:col>
      <xdr:colOff>177800</xdr:colOff>
      <xdr:row>75</xdr:row>
      <xdr:rowOff>90930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2854132"/>
          <a:ext cx="889000" cy="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72145</xdr:rowOff>
    </xdr:from>
    <xdr:to>
      <xdr:col>107</xdr:col>
      <xdr:colOff>50800</xdr:colOff>
      <xdr:row>75</xdr:row>
      <xdr:rowOff>90930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2930895"/>
          <a:ext cx="889000" cy="1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72145</xdr:rowOff>
    </xdr:from>
    <xdr:to>
      <xdr:col>102</xdr:col>
      <xdr:colOff>114300</xdr:colOff>
      <xdr:row>75</xdr:row>
      <xdr:rowOff>131294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930895"/>
          <a:ext cx="889000" cy="5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125489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3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65599</xdr:rowOff>
    </xdr:from>
    <xdr:to>
      <xdr:col>116</xdr:col>
      <xdr:colOff>114300</xdr:colOff>
      <xdr:row>76</xdr:row>
      <xdr:rowOff>167199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09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88476</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4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116032</xdr:rowOff>
    </xdr:from>
    <xdr:to>
      <xdr:col>112</xdr:col>
      <xdr:colOff>38100</xdr:colOff>
      <xdr:row>75</xdr:row>
      <xdr:rowOff>46182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80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62709</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57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40130</xdr:rowOff>
    </xdr:from>
    <xdr:to>
      <xdr:col>107</xdr:col>
      <xdr:colOff>101600</xdr:colOff>
      <xdr:row>75</xdr:row>
      <xdr:rowOff>141730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158257</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6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21345</xdr:rowOff>
    </xdr:from>
    <xdr:to>
      <xdr:col>102</xdr:col>
      <xdr:colOff>165100</xdr:colOff>
      <xdr:row>75</xdr:row>
      <xdr:rowOff>122945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88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139472</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65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80494</xdr:rowOff>
    </xdr:from>
    <xdr:to>
      <xdr:col>98</xdr:col>
      <xdr:colOff>38100</xdr:colOff>
      <xdr:row>76</xdr:row>
      <xdr:rowOff>10644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93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27171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71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は、類似団体の中でも高い値となっているが、適正管理計画に基づき定員管理を今後も行う必要がある。維持補修費について、</a:t>
          </a:r>
          <a:r>
            <a:rPr kumimoji="1" lang="ja-JP" altLang="en-US" sz="1100">
              <a:solidFill>
                <a:schemeClr val="dk1"/>
              </a:solidFill>
              <a:effectLst/>
              <a:latin typeface="+mn-lt"/>
              <a:ea typeface="+mn-ea"/>
              <a:cs typeface="+mn-cs"/>
            </a:rPr>
            <a:t>前年度より減額となっているが、</a:t>
          </a:r>
          <a:r>
            <a:rPr kumimoji="1" lang="ja-JP" altLang="ja-JP" sz="1100">
              <a:solidFill>
                <a:schemeClr val="dk1"/>
              </a:solidFill>
              <a:effectLst/>
              <a:latin typeface="+mn-lt"/>
              <a:ea typeface="+mn-ea"/>
              <a:cs typeface="+mn-cs"/>
            </a:rPr>
            <a:t>住民一人当たりのコストが類似団体を大きく上回っている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これは本町は豪雪地域であるため道路除雪に要する経費が高いためである。また、保有する公共施設の老朽化が進んでいるため、その維持補修に係る経費が増加しているのも一つの要因である。補助費等</a:t>
          </a:r>
          <a:r>
            <a:rPr kumimoji="1" lang="ja-JP" altLang="en-US" sz="1100">
              <a:solidFill>
                <a:schemeClr val="dk1"/>
              </a:solidFill>
              <a:effectLst/>
              <a:latin typeface="+mn-lt"/>
              <a:ea typeface="+mn-ea"/>
              <a:cs typeface="+mn-cs"/>
            </a:rPr>
            <a:t>の増、繰出金の減</a:t>
          </a:r>
          <a:r>
            <a:rPr kumimoji="1" lang="ja-JP" altLang="ja-JP" sz="1100">
              <a:solidFill>
                <a:schemeClr val="dk1"/>
              </a:solidFill>
              <a:effectLst/>
              <a:latin typeface="+mn-lt"/>
              <a:ea typeface="+mn-ea"/>
              <a:cs typeface="+mn-cs"/>
            </a:rPr>
            <a:t>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年度から簡易水道会計及び下水道会計が公営企業会計へ移行したことにより、繰出金から</a:t>
          </a:r>
          <a:r>
            <a:rPr kumimoji="1" lang="ja-JP" altLang="en-US" sz="1100">
              <a:solidFill>
                <a:schemeClr val="dk1"/>
              </a:solidFill>
              <a:effectLst/>
              <a:latin typeface="+mn-lt"/>
              <a:ea typeface="+mn-ea"/>
              <a:cs typeface="+mn-cs"/>
            </a:rPr>
            <a:t>負担金補助及び交付金</a:t>
          </a:r>
          <a:r>
            <a:rPr kumimoji="1" lang="ja-JP" altLang="ja-JP" sz="1100">
              <a:solidFill>
                <a:schemeClr val="dk1"/>
              </a:solidFill>
              <a:effectLst/>
              <a:latin typeface="+mn-lt"/>
              <a:ea typeface="+mn-ea"/>
              <a:cs typeface="+mn-cs"/>
            </a:rPr>
            <a:t>へ変更となったため</a:t>
          </a:r>
          <a:r>
            <a:rPr kumimoji="1" lang="ja-JP" altLang="en-US" sz="1100">
              <a:solidFill>
                <a:schemeClr val="dk1"/>
              </a:solidFill>
              <a:effectLst/>
              <a:latin typeface="+mn-lt"/>
              <a:ea typeface="+mn-ea"/>
              <a:cs typeface="+mn-cs"/>
            </a:rPr>
            <a:t>である。災害復旧事業費については、町道土倉西部線の災害復旧により増額となっている。</a:t>
          </a:r>
          <a:r>
            <a:rPr kumimoji="1" lang="ja-JP" altLang="ja-JP" sz="1100">
              <a:solidFill>
                <a:schemeClr val="dk1"/>
              </a:solidFill>
              <a:effectLst/>
              <a:latin typeface="+mn-lt"/>
              <a:ea typeface="+mn-ea"/>
              <a:cs typeface="+mn-cs"/>
            </a:rPr>
            <a:t>公債費については、</a:t>
          </a:r>
          <a:r>
            <a:rPr kumimoji="1" lang="ja-JP" altLang="en-US" sz="1100">
              <a:solidFill>
                <a:schemeClr val="dk1"/>
              </a:solidFill>
              <a:effectLst/>
              <a:latin typeface="+mn-lt"/>
              <a:ea typeface="+mn-ea"/>
              <a:cs typeface="+mn-cs"/>
            </a:rPr>
            <a:t>償還が終了した事業があったため、</a:t>
          </a:r>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
1,768
293.92
3,630,672
3,422,804
190,324
2,145,289
2,357,618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83655</xdr:rowOff>
    </xdr:from>
    <xdr:to>
      <xdr:col>24</xdr:col>
      <xdr:colOff>63500</xdr:colOff>
      <xdr:row>37</xdr:row>
      <xdr:rowOff>98489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27305"/>
          <a:ext cx="838200" cy="1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83655</xdr:rowOff>
    </xdr:from>
    <xdr:to>
      <xdr:col>19</xdr:col>
      <xdr:colOff>177800</xdr:colOff>
      <xdr:row>37</xdr:row>
      <xdr:rowOff>105867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7305"/>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105867</xdr:rowOff>
    </xdr:from>
    <xdr:to>
      <xdr:col>15</xdr:col>
      <xdr:colOff>50800</xdr:colOff>
      <xdr:row>37</xdr:row>
      <xdr:rowOff>111112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49517"/>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101219</xdr:rowOff>
    </xdr:from>
    <xdr:to>
      <xdr:col>10</xdr:col>
      <xdr:colOff>114300</xdr:colOff>
      <xdr:row>37</xdr:row>
      <xdr:rowOff>111112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44869"/>
          <a:ext cx="8890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49433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6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42105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47689</xdr:rowOff>
    </xdr:from>
    <xdr:to>
      <xdr:col>24</xdr:col>
      <xdr:colOff>114300</xdr:colOff>
      <xdr:row>37</xdr:row>
      <xdr:rowOff>149289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70566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4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32855</xdr:rowOff>
    </xdr:from>
    <xdr:to>
      <xdr:col>20</xdr:col>
      <xdr:colOff>38100</xdr:colOff>
      <xdr:row>37</xdr:row>
      <xdr:rowOff>134455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150982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55067</xdr:rowOff>
    </xdr:from>
    <xdr:to>
      <xdr:col>15</xdr:col>
      <xdr:colOff>101600</xdr:colOff>
      <xdr:row>37</xdr:row>
      <xdr:rowOff>156667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1744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7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60312</xdr:rowOff>
    </xdr:from>
    <xdr:to>
      <xdr:col>10</xdr:col>
      <xdr:colOff>165100</xdr:colOff>
      <xdr:row>37</xdr:row>
      <xdr:rowOff>161913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39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7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50419</xdr:rowOff>
    </xdr:from>
    <xdr:to>
      <xdr:col>6</xdr:col>
      <xdr:colOff>38100</xdr:colOff>
      <xdr:row>37</xdr:row>
      <xdr:rowOff>152019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168546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6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56785</xdr:rowOff>
    </xdr:from>
    <xdr:to>
      <xdr:col>24</xdr:col>
      <xdr:colOff>63500</xdr:colOff>
      <xdr:row>58</xdr:row>
      <xdr:rowOff>57617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00885"/>
          <a:ext cx="8382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56785</xdr:rowOff>
    </xdr:from>
    <xdr:to>
      <xdr:col>19</xdr:col>
      <xdr:colOff>177800</xdr:colOff>
      <xdr:row>58</xdr:row>
      <xdr:rowOff>67583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00885"/>
          <a:ext cx="889000" cy="1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67583</xdr:rowOff>
    </xdr:from>
    <xdr:to>
      <xdr:col>15</xdr:col>
      <xdr:colOff>50800</xdr:colOff>
      <xdr:row>58</xdr:row>
      <xdr:rowOff>70741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11683"/>
          <a:ext cx="889000" cy="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70741</xdr:rowOff>
    </xdr:from>
    <xdr:to>
      <xdr:col>10</xdr:col>
      <xdr:colOff>114300</xdr:colOff>
      <xdr:row>58</xdr:row>
      <xdr:rowOff>74771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14841"/>
          <a:ext cx="889000" cy="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110224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1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126013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7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6817</xdr:rowOff>
    </xdr:from>
    <xdr:to>
      <xdr:col>24</xdr:col>
      <xdr:colOff>114300</xdr:colOff>
      <xdr:row>58</xdr:row>
      <xdr:rowOff>108417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5985</xdr:rowOff>
    </xdr:from>
    <xdr:to>
      <xdr:col>20</xdr:col>
      <xdr:colOff>38100</xdr:colOff>
      <xdr:row>58</xdr:row>
      <xdr:rowOff>107585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98712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16783</xdr:rowOff>
    </xdr:from>
    <xdr:to>
      <xdr:col>15</xdr:col>
      <xdr:colOff>101600</xdr:colOff>
      <xdr:row>58</xdr:row>
      <xdr:rowOff>118383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109510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5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19941</xdr:rowOff>
    </xdr:from>
    <xdr:to>
      <xdr:col>10</xdr:col>
      <xdr:colOff>165100</xdr:colOff>
      <xdr:row>58</xdr:row>
      <xdr:rowOff>121541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112668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5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23971</xdr:rowOff>
    </xdr:from>
    <xdr:to>
      <xdr:col>6</xdr:col>
      <xdr:colOff>38100</xdr:colOff>
      <xdr:row>58</xdr:row>
      <xdr:rowOff>125571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142098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4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76459</xdr:rowOff>
    </xdr:from>
    <xdr:to>
      <xdr:col>24</xdr:col>
      <xdr:colOff>63500</xdr:colOff>
      <xdr:row>76</xdr:row>
      <xdr:rowOff>112833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06659"/>
          <a:ext cx="838200" cy="3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112833</xdr:rowOff>
    </xdr:from>
    <xdr:to>
      <xdr:col>19</xdr:col>
      <xdr:colOff>177800</xdr:colOff>
      <xdr:row>76</xdr:row>
      <xdr:rowOff>121134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43033"/>
          <a:ext cx="889000" cy="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85581</xdr:rowOff>
    </xdr:from>
    <xdr:to>
      <xdr:col>15</xdr:col>
      <xdr:colOff>50800</xdr:colOff>
      <xdr:row>76</xdr:row>
      <xdr:rowOff>121134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944331"/>
          <a:ext cx="889000" cy="20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85581</xdr:rowOff>
    </xdr:from>
    <xdr:to>
      <xdr:col>10</xdr:col>
      <xdr:colOff>114300</xdr:colOff>
      <xdr:row>77</xdr:row>
      <xdr:rowOff>152901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44331"/>
          <a:ext cx="889000" cy="41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79315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8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166425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25659</xdr:rowOff>
    </xdr:from>
    <xdr:to>
      <xdr:col>24</xdr:col>
      <xdr:colOff>114300</xdr:colOff>
      <xdr:row>76</xdr:row>
      <xdr:rowOff>127259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5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4086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3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62033</xdr:rowOff>
    </xdr:from>
    <xdr:to>
      <xdr:col>20</xdr:col>
      <xdr:colOff>38100</xdr:colOff>
      <xdr:row>76</xdr:row>
      <xdr:rowOff>163633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154760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8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70334</xdr:rowOff>
    </xdr:from>
    <xdr:to>
      <xdr:col>15</xdr:col>
      <xdr:colOff>101600</xdr:colOff>
      <xdr:row>77</xdr:row>
      <xdr:rowOff>484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163061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34781</xdr:rowOff>
    </xdr:from>
    <xdr:to>
      <xdr:col>10</xdr:col>
      <xdr:colOff>165100</xdr:colOff>
      <xdr:row>75</xdr:row>
      <xdr:rowOff>136381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152908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6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102101</xdr:rowOff>
    </xdr:from>
    <xdr:to>
      <xdr:col>6</xdr:col>
      <xdr:colOff>38100</xdr:colOff>
      <xdr:row>78</xdr:row>
      <xdr:rowOff>32251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23378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9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3251</xdr:rowOff>
    </xdr:from>
    <xdr:to>
      <xdr:col>24</xdr:col>
      <xdr:colOff>63500</xdr:colOff>
      <xdr:row>96</xdr:row>
      <xdr:rowOff>82313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462451"/>
          <a:ext cx="8382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3251</xdr:rowOff>
    </xdr:from>
    <xdr:to>
      <xdr:col>19</xdr:col>
      <xdr:colOff>177800</xdr:colOff>
      <xdr:row>96</xdr:row>
      <xdr:rowOff>40867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462451"/>
          <a:ext cx="889000" cy="3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40867</xdr:rowOff>
    </xdr:from>
    <xdr:to>
      <xdr:col>15</xdr:col>
      <xdr:colOff>50800</xdr:colOff>
      <xdr:row>96</xdr:row>
      <xdr:rowOff>85961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500067"/>
          <a:ext cx="889000" cy="4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85961</xdr:rowOff>
    </xdr:from>
    <xdr:to>
      <xdr:col>10</xdr:col>
      <xdr:colOff>114300</xdr:colOff>
      <xdr:row>96</xdr:row>
      <xdr:rowOff>156488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45161"/>
          <a:ext cx="889000" cy="7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108866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73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141279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7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31513</xdr:rowOff>
    </xdr:from>
    <xdr:to>
      <xdr:col>24</xdr:col>
      <xdr:colOff>114300</xdr:colOff>
      <xdr:row>96</xdr:row>
      <xdr:rowOff>133113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54390</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34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123901</xdr:rowOff>
    </xdr:from>
    <xdr:to>
      <xdr:col>20</xdr:col>
      <xdr:colOff>38100</xdr:colOff>
      <xdr:row>96</xdr:row>
      <xdr:rowOff>54051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1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70578</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18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161517</xdr:rowOff>
    </xdr:from>
    <xdr:to>
      <xdr:col>15</xdr:col>
      <xdr:colOff>101600</xdr:colOff>
      <xdr:row>96</xdr:row>
      <xdr:rowOff>91667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4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108194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22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35161</xdr:rowOff>
    </xdr:from>
    <xdr:to>
      <xdr:col>10</xdr:col>
      <xdr:colOff>165100</xdr:colOff>
      <xdr:row>96</xdr:row>
      <xdr:rowOff>136761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153288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26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105688</xdr:rowOff>
    </xdr:from>
    <xdr:to>
      <xdr:col>6</xdr:col>
      <xdr:colOff>38100</xdr:colOff>
      <xdr:row>97</xdr:row>
      <xdr:rowOff>35838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6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52365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34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44241</xdr:rowOff>
    </xdr:from>
    <xdr:to>
      <xdr:col>55</xdr:col>
      <xdr:colOff>0</xdr:colOff>
      <xdr:row>39</xdr:row>
      <xdr:rowOff>44259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0791"/>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44241</xdr:rowOff>
    </xdr:from>
    <xdr:to>
      <xdr:col>50</xdr:col>
      <xdr:colOff>114300</xdr:colOff>
      <xdr:row>39</xdr:row>
      <xdr:rowOff>44241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0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44241</xdr:rowOff>
    </xdr:from>
    <xdr:to>
      <xdr:col>45</xdr:col>
      <xdr:colOff>177800</xdr:colOff>
      <xdr:row>39</xdr:row>
      <xdr:rowOff>44259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73079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44259</xdr:rowOff>
    </xdr:from>
    <xdr:to>
      <xdr:col>41</xdr:col>
      <xdr:colOff>50800</xdr:colOff>
      <xdr:row>39</xdr:row>
      <xdr:rowOff>44259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87831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91794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43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164909</xdr:rowOff>
    </xdr:from>
    <xdr:to>
      <xdr:col>55</xdr:col>
      <xdr:colOff>50800</xdr:colOff>
      <xdr:row>39</xdr:row>
      <xdr:rowOff>95059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96911</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164891</xdr:rowOff>
    </xdr:from>
    <xdr:to>
      <xdr:col>50</xdr:col>
      <xdr:colOff>165100</xdr:colOff>
      <xdr:row>39</xdr:row>
      <xdr:rowOff>95041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86168</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164891</xdr:rowOff>
    </xdr:from>
    <xdr:to>
      <xdr:col>46</xdr:col>
      <xdr:colOff>38100</xdr:colOff>
      <xdr:row>39</xdr:row>
      <xdr:rowOff>95041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86168</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164909</xdr:rowOff>
    </xdr:from>
    <xdr:to>
      <xdr:col>41</xdr:col>
      <xdr:colOff>101600</xdr:colOff>
      <xdr:row>39</xdr:row>
      <xdr:rowOff>95059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86186</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164909</xdr:rowOff>
    </xdr:from>
    <xdr:to>
      <xdr:col>36</xdr:col>
      <xdr:colOff>165100</xdr:colOff>
      <xdr:row>39</xdr:row>
      <xdr:rowOff>95059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86186</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142160</xdr:rowOff>
    </xdr:from>
    <xdr:to>
      <xdr:col>55</xdr:col>
      <xdr:colOff>0</xdr:colOff>
      <xdr:row>58</xdr:row>
      <xdr:rowOff>155655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86260"/>
          <a:ext cx="838200" cy="1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142160</xdr:rowOff>
    </xdr:from>
    <xdr:to>
      <xdr:col>50</xdr:col>
      <xdr:colOff>114300</xdr:colOff>
      <xdr:row>58</xdr:row>
      <xdr:rowOff>151101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6260"/>
          <a:ext cx="88900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142448</xdr:rowOff>
    </xdr:from>
    <xdr:to>
      <xdr:col>45</xdr:col>
      <xdr:colOff>177800</xdr:colOff>
      <xdr:row>58</xdr:row>
      <xdr:rowOff>151101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6548"/>
          <a:ext cx="889000" cy="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142448</xdr:rowOff>
    </xdr:from>
    <xdr:to>
      <xdr:col>41</xdr:col>
      <xdr:colOff>50800</xdr:colOff>
      <xdr:row>59</xdr:row>
      <xdr:rowOff>12256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86548"/>
          <a:ext cx="889000" cy="4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20026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36404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104855</xdr:rowOff>
    </xdr:from>
    <xdr:to>
      <xdr:col>55</xdr:col>
      <xdr:colOff>50800</xdr:colOff>
      <xdr:row>59</xdr:row>
      <xdr:rowOff>35005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91360</xdr:rowOff>
    </xdr:from>
    <xdr:to>
      <xdr:col>50</xdr:col>
      <xdr:colOff>165100</xdr:colOff>
      <xdr:row>59</xdr:row>
      <xdr:rowOff>21510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38037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100301</xdr:rowOff>
    </xdr:from>
    <xdr:to>
      <xdr:col>46</xdr:col>
      <xdr:colOff>38100</xdr:colOff>
      <xdr:row>59</xdr:row>
      <xdr:rowOff>30451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4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21578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13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91648</xdr:rowOff>
    </xdr:from>
    <xdr:to>
      <xdr:col>41</xdr:col>
      <xdr:colOff>101600</xdr:colOff>
      <xdr:row>59</xdr:row>
      <xdr:rowOff>21798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12925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2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132906</xdr:rowOff>
    </xdr:from>
    <xdr:to>
      <xdr:col>36</xdr:col>
      <xdr:colOff>165100</xdr:colOff>
      <xdr:row>59</xdr:row>
      <xdr:rowOff>63056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54183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162472</xdr:rowOff>
    </xdr:from>
    <xdr:to>
      <xdr:col>55</xdr:col>
      <xdr:colOff>0</xdr:colOff>
      <xdr:row>78</xdr:row>
      <xdr:rowOff>4462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64122"/>
          <a:ext cx="838200" cy="1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4462</xdr:rowOff>
    </xdr:from>
    <xdr:to>
      <xdr:col>50</xdr:col>
      <xdr:colOff>114300</xdr:colOff>
      <xdr:row>78</xdr:row>
      <xdr:rowOff>10663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77562"/>
          <a:ext cx="889000" cy="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10663</xdr:rowOff>
    </xdr:from>
    <xdr:to>
      <xdr:col>45</xdr:col>
      <xdr:colOff>177800</xdr:colOff>
      <xdr:row>78</xdr:row>
      <xdr:rowOff>20416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83763"/>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20416</xdr:rowOff>
    </xdr:from>
    <xdr:to>
      <xdr:col>41</xdr:col>
      <xdr:colOff>50800</xdr:colOff>
      <xdr:row>78</xdr:row>
      <xdr:rowOff>53626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93516"/>
          <a:ext cx="889000" cy="3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123094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140121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1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111672</xdr:rowOff>
    </xdr:from>
    <xdr:to>
      <xdr:col>55</xdr:col>
      <xdr:colOff>50800</xdr:colOff>
      <xdr:row>78</xdr:row>
      <xdr:rowOff>41822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134549</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6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125112</xdr:rowOff>
    </xdr:from>
    <xdr:to>
      <xdr:col>50</xdr:col>
      <xdr:colOff>165100</xdr:colOff>
      <xdr:row>78</xdr:row>
      <xdr:rowOff>55262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2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71789</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10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131313</xdr:rowOff>
    </xdr:from>
    <xdr:to>
      <xdr:col>46</xdr:col>
      <xdr:colOff>38100</xdr:colOff>
      <xdr:row>78</xdr:row>
      <xdr:rowOff>61463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77990</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1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141066</xdr:rowOff>
    </xdr:from>
    <xdr:to>
      <xdr:col>41</xdr:col>
      <xdr:colOff>101600</xdr:colOff>
      <xdr:row>78</xdr:row>
      <xdr:rowOff>71216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87743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11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2826</xdr:rowOff>
    </xdr:from>
    <xdr:to>
      <xdr:col>36</xdr:col>
      <xdr:colOff>165100</xdr:colOff>
      <xdr:row>78</xdr:row>
      <xdr:rowOff>104426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7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120953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149858</xdr:rowOff>
    </xdr:from>
    <xdr:to>
      <xdr:col>55</xdr:col>
      <xdr:colOff>0</xdr:colOff>
      <xdr:row>98</xdr:row>
      <xdr:rowOff>24468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80508"/>
          <a:ext cx="838200" cy="4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161389</xdr:rowOff>
    </xdr:from>
    <xdr:to>
      <xdr:col>50</xdr:col>
      <xdr:colOff>114300</xdr:colOff>
      <xdr:row>98</xdr:row>
      <xdr:rowOff>24468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92039"/>
          <a:ext cx="889000" cy="3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161389</xdr:rowOff>
    </xdr:from>
    <xdr:to>
      <xdr:col>45</xdr:col>
      <xdr:colOff>177800</xdr:colOff>
      <xdr:row>98</xdr:row>
      <xdr:rowOff>47282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92039"/>
          <a:ext cx="889000" cy="5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47282</xdr:rowOff>
    </xdr:from>
    <xdr:to>
      <xdr:col>41</xdr:col>
      <xdr:colOff>50800</xdr:colOff>
      <xdr:row>98</xdr:row>
      <xdr:rowOff>87557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49382"/>
          <a:ext cx="889000" cy="4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151198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5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165740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6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99058</xdr:rowOff>
    </xdr:from>
    <xdr:to>
      <xdr:col>55</xdr:col>
      <xdr:colOff>50800</xdr:colOff>
      <xdr:row>98</xdr:row>
      <xdr:rowOff>29208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2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121935</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8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145118</xdr:rowOff>
    </xdr:from>
    <xdr:to>
      <xdr:col>50</xdr:col>
      <xdr:colOff>165100</xdr:colOff>
      <xdr:row>98</xdr:row>
      <xdr:rowOff>75268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91795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55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110589</xdr:rowOff>
    </xdr:from>
    <xdr:to>
      <xdr:col>46</xdr:col>
      <xdr:colOff>38100</xdr:colOff>
      <xdr:row>98</xdr:row>
      <xdr:rowOff>40739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4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57266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51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167932</xdr:rowOff>
    </xdr:from>
    <xdr:to>
      <xdr:col>41</xdr:col>
      <xdr:colOff>101600</xdr:colOff>
      <xdr:row>98</xdr:row>
      <xdr:rowOff>98082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114609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57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36757</xdr:rowOff>
    </xdr:from>
    <xdr:to>
      <xdr:col>36</xdr:col>
      <xdr:colOff>165100</xdr:colOff>
      <xdr:row>98</xdr:row>
      <xdr:rowOff>138357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3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154884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27494</xdr:rowOff>
    </xdr:from>
    <xdr:to>
      <xdr:col>85</xdr:col>
      <xdr:colOff>127000</xdr:colOff>
      <xdr:row>36</xdr:row>
      <xdr:rowOff>101487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99694"/>
          <a:ext cx="838200" cy="7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46376</xdr:rowOff>
    </xdr:from>
    <xdr:to>
      <xdr:col>81</xdr:col>
      <xdr:colOff>50800</xdr:colOff>
      <xdr:row>36</xdr:row>
      <xdr:rowOff>101487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218576"/>
          <a:ext cx="889000" cy="5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87287</xdr:rowOff>
    </xdr:from>
    <xdr:to>
      <xdr:col>76</xdr:col>
      <xdr:colOff>114300</xdr:colOff>
      <xdr:row>36</xdr:row>
      <xdr:rowOff>46376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088037"/>
          <a:ext cx="889000" cy="13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87287</xdr:rowOff>
    </xdr:from>
    <xdr:to>
      <xdr:col>71</xdr:col>
      <xdr:colOff>177800</xdr:colOff>
      <xdr:row>36</xdr:row>
      <xdr:rowOff>83570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088037"/>
          <a:ext cx="889000" cy="16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77308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2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35497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7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148144</xdr:rowOff>
    </xdr:from>
    <xdr:to>
      <xdr:col>85</xdr:col>
      <xdr:colOff>177800</xdr:colOff>
      <xdr:row>36</xdr:row>
      <xdr:rowOff>78294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171021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0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50687</xdr:rowOff>
    </xdr:from>
    <xdr:to>
      <xdr:col>81</xdr:col>
      <xdr:colOff>101600</xdr:colOff>
      <xdr:row>36</xdr:row>
      <xdr:rowOff>152287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2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168814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9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167026</xdr:rowOff>
    </xdr:from>
    <xdr:to>
      <xdr:col>76</xdr:col>
      <xdr:colOff>165100</xdr:colOff>
      <xdr:row>36</xdr:row>
      <xdr:rowOff>97176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113703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9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36487</xdr:rowOff>
    </xdr:from>
    <xdr:to>
      <xdr:col>72</xdr:col>
      <xdr:colOff>38100</xdr:colOff>
      <xdr:row>35</xdr:row>
      <xdr:rowOff>138087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0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154614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81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32770</xdr:rowOff>
    </xdr:from>
    <xdr:to>
      <xdr:col>67</xdr:col>
      <xdr:colOff>101600</xdr:colOff>
      <xdr:row>36</xdr:row>
      <xdr:rowOff>134370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150897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53425</xdr:rowOff>
    </xdr:from>
    <xdr:to>
      <xdr:col>85</xdr:col>
      <xdr:colOff>127000</xdr:colOff>
      <xdr:row>58</xdr:row>
      <xdr:rowOff>70390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97525"/>
          <a:ext cx="8382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53425</xdr:rowOff>
    </xdr:from>
    <xdr:to>
      <xdr:col>81</xdr:col>
      <xdr:colOff>50800</xdr:colOff>
      <xdr:row>58</xdr:row>
      <xdr:rowOff>79588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97525"/>
          <a:ext cx="8890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75543</xdr:rowOff>
    </xdr:from>
    <xdr:to>
      <xdr:col>76</xdr:col>
      <xdr:colOff>114300</xdr:colOff>
      <xdr:row>58</xdr:row>
      <xdr:rowOff>79588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19643"/>
          <a:ext cx="889000" cy="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60389</xdr:rowOff>
    </xdr:from>
    <xdr:to>
      <xdr:col>71</xdr:col>
      <xdr:colOff>177800</xdr:colOff>
      <xdr:row>58</xdr:row>
      <xdr:rowOff>75543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04489"/>
          <a:ext cx="889000" cy="1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59</xdr:row>
      <xdr:rowOff>899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1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2115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11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19590</xdr:rowOff>
    </xdr:from>
    <xdr:to>
      <xdr:col>85</xdr:col>
      <xdr:colOff>177800</xdr:colOff>
      <xdr:row>58</xdr:row>
      <xdr:rowOff>121190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150417</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5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2625</xdr:rowOff>
    </xdr:from>
    <xdr:to>
      <xdr:col>81</xdr:col>
      <xdr:colOff>101600</xdr:colOff>
      <xdr:row>58</xdr:row>
      <xdr:rowOff>104225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120752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72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28788</xdr:rowOff>
    </xdr:from>
    <xdr:to>
      <xdr:col>76</xdr:col>
      <xdr:colOff>165100</xdr:colOff>
      <xdr:row>58</xdr:row>
      <xdr:rowOff>130388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146915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4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24743</xdr:rowOff>
    </xdr:from>
    <xdr:to>
      <xdr:col>72</xdr:col>
      <xdr:colOff>38100</xdr:colOff>
      <xdr:row>58</xdr:row>
      <xdr:rowOff>126343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142870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4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9589</xdr:rowOff>
    </xdr:from>
    <xdr:to>
      <xdr:col>67</xdr:col>
      <xdr:colOff>101600</xdr:colOff>
      <xdr:row>58</xdr:row>
      <xdr:rowOff>111189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5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127716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2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114985</xdr:rowOff>
    </xdr:from>
    <xdr:to>
      <xdr:col>85</xdr:col>
      <xdr:colOff>127000</xdr:colOff>
      <xdr:row>79</xdr:row>
      <xdr:rowOff>30604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88085"/>
          <a:ext cx="838200" cy="8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14503</xdr:rowOff>
    </xdr:from>
    <xdr:to>
      <xdr:col>81</xdr:col>
      <xdr:colOff>50800</xdr:colOff>
      <xdr:row>79</xdr:row>
      <xdr:rowOff>30604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59053"/>
          <a:ext cx="8890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133490</xdr:rowOff>
    </xdr:from>
    <xdr:to>
      <xdr:col>76</xdr:col>
      <xdr:colOff>114300</xdr:colOff>
      <xdr:row>79</xdr:row>
      <xdr:rowOff>14503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06590"/>
          <a:ext cx="8890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133490</xdr:rowOff>
    </xdr:from>
    <xdr:to>
      <xdr:col>71</xdr:col>
      <xdr:colOff>177800</xdr:colOff>
      <xdr:row>78</xdr:row>
      <xdr:rowOff>164605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06590"/>
          <a:ext cx="8890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162489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64185</xdr:rowOff>
    </xdr:from>
    <xdr:to>
      <xdr:col>85</xdr:col>
      <xdr:colOff>177800</xdr:colOff>
      <xdr:row>78</xdr:row>
      <xdr:rowOff>165785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23562</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151254</xdr:rowOff>
    </xdr:from>
    <xdr:to>
      <xdr:col>81</xdr:col>
      <xdr:colOff>101600</xdr:colOff>
      <xdr:row>79</xdr:row>
      <xdr:rowOff>81404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2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72531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1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135153</xdr:rowOff>
    </xdr:from>
    <xdr:to>
      <xdr:col>76</xdr:col>
      <xdr:colOff>165100</xdr:colOff>
      <xdr:row>79</xdr:row>
      <xdr:rowOff>65303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56430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0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82690</xdr:rowOff>
    </xdr:from>
    <xdr:to>
      <xdr:col>72</xdr:col>
      <xdr:colOff>38100</xdr:colOff>
      <xdr:row>79</xdr:row>
      <xdr:rowOff>12840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3967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54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113805</xdr:rowOff>
    </xdr:from>
    <xdr:to>
      <xdr:col>67</xdr:col>
      <xdr:colOff>101600</xdr:colOff>
      <xdr:row>79</xdr:row>
      <xdr:rowOff>43955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35082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57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101709</xdr:rowOff>
    </xdr:from>
    <xdr:to>
      <xdr:col>85</xdr:col>
      <xdr:colOff>127000</xdr:colOff>
      <xdr:row>96</xdr:row>
      <xdr:rowOff>170267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560909"/>
          <a:ext cx="838200" cy="6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74597</xdr:rowOff>
    </xdr:from>
    <xdr:to>
      <xdr:col>81</xdr:col>
      <xdr:colOff>50800</xdr:colOff>
      <xdr:row>96</xdr:row>
      <xdr:rowOff>101709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533797"/>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74597</xdr:rowOff>
    </xdr:from>
    <xdr:to>
      <xdr:col>76</xdr:col>
      <xdr:colOff>114300</xdr:colOff>
      <xdr:row>97</xdr:row>
      <xdr:rowOff>18914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33797"/>
          <a:ext cx="889000" cy="11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89936</xdr:rowOff>
    </xdr:from>
    <xdr:to>
      <xdr:col>71</xdr:col>
      <xdr:colOff>177800</xdr:colOff>
      <xdr:row>97</xdr:row>
      <xdr:rowOff>18914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549136"/>
          <a:ext cx="889000" cy="10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23339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39076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8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119467</xdr:rowOff>
    </xdr:from>
    <xdr:to>
      <xdr:col>85</xdr:col>
      <xdr:colOff>177800</xdr:colOff>
      <xdr:row>97</xdr:row>
      <xdr:rowOff>49617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7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142344</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3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50909</xdr:rowOff>
    </xdr:from>
    <xdr:to>
      <xdr:col>81</xdr:col>
      <xdr:colOff>101600</xdr:colOff>
      <xdr:row>96</xdr:row>
      <xdr:rowOff>152509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169036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28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23797</xdr:rowOff>
    </xdr:from>
    <xdr:to>
      <xdr:col>76</xdr:col>
      <xdr:colOff>165100</xdr:colOff>
      <xdr:row>96</xdr:row>
      <xdr:rowOff>125397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8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141924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25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139564</xdr:rowOff>
    </xdr:from>
    <xdr:to>
      <xdr:col>72</xdr:col>
      <xdr:colOff>38100</xdr:colOff>
      <xdr:row>97</xdr:row>
      <xdr:rowOff>69714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9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86241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37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39136</xdr:rowOff>
    </xdr:from>
    <xdr:to>
      <xdr:col>67</xdr:col>
      <xdr:colOff>101600</xdr:colOff>
      <xdr:row>96</xdr:row>
      <xdr:rowOff>140736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157263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27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　衛生費については、特定環境保全公共下水道事業特別会計が公営企業へ移行したことに伴い支出科目が変更されたため減、旧衛星処理組合最終処分場負担金、会津医療センター人件費負担金、新型コロナウイルス感染症対策関連事業費で減額となっている。土木費については、町道維持補修事業、除雪ドーザ購入事業、ロータリー除雪車購入事業、河川浚渫工事、住宅建築で増額となっている。消防費については、消防ポンプ自動車購入事業、小型動力ポンプ購入事業、ハザードマップ作成で増額となっている。災害復旧費については、農道及び農地に係る災害復旧工事、土砂災害に係る町道の災害復旧工事で増額となっている。公債費については、過疎対策事業、辺地対策事業、災害復旧事業の一部で償還が終了したため減少している。</a:t>
          </a:r>
          <a:r>
            <a:rPr kumimoji="1" lang="ja-JP" altLang="ja-JP" sz="1100">
              <a:solidFill>
                <a:schemeClr val="dk1"/>
              </a:solidFill>
              <a:effectLst/>
              <a:latin typeface="+mn-lt"/>
              <a:ea typeface="+mn-ea"/>
              <a:cs typeface="+mn-cs"/>
            </a:rPr>
            <a:t>今後も地方債の抑制や計画的な繰上償還の実施などを行う必要がある。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実質収支額については、</a:t>
          </a:r>
          <a:r>
            <a:rPr kumimoji="1" lang="ja-JP" altLang="en-US" sz="1100">
              <a:solidFill>
                <a:schemeClr val="dk1"/>
              </a:solidFill>
              <a:effectLst/>
              <a:latin typeface="+mn-lt"/>
              <a:ea typeface="+mn-ea"/>
              <a:cs typeface="+mn-cs"/>
            </a:rPr>
            <a:t>翌年度へ繰り越すべき財源の増</a:t>
          </a:r>
          <a:r>
            <a:rPr kumimoji="1" lang="ja-JP" altLang="ja-JP" sz="1100">
              <a:solidFill>
                <a:schemeClr val="dk1"/>
              </a:solidFill>
              <a:effectLst/>
              <a:latin typeface="+mn-lt"/>
              <a:ea typeface="+mn-ea"/>
              <a:cs typeface="+mn-cs"/>
            </a:rPr>
            <a:t>によりマイナスとなっている。実質単年度収支については、単年度収支の減及び基金取り崩し額の増によりマイナスとなった。財政調整基金残高は、取崩しは行うものの適切な財源の確保と歳出の精査や前年度決算剰余金の積立を行っているため、前年度より若干の増加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一般会計については、</a:t>
          </a:r>
          <a:r>
            <a:rPr kumimoji="1" lang="ja-JP" altLang="en-US" sz="1100">
              <a:solidFill>
                <a:schemeClr val="dk1"/>
              </a:solidFill>
              <a:effectLst/>
              <a:latin typeface="+mn-lt"/>
              <a:ea typeface="+mn-ea"/>
              <a:cs typeface="+mn-cs"/>
            </a:rPr>
            <a:t>翌年度へ繰り越すべき財源の増により</a:t>
          </a:r>
          <a:r>
            <a:rPr kumimoji="1" lang="ja-JP" altLang="ja-JP" sz="1100">
              <a:solidFill>
                <a:schemeClr val="dk1"/>
              </a:solidFill>
              <a:effectLst/>
              <a:latin typeface="+mn-lt"/>
              <a:ea typeface="+mn-ea"/>
              <a:cs typeface="+mn-cs"/>
            </a:rPr>
            <a:t>実質収支が減少</a:t>
          </a:r>
          <a:r>
            <a:rPr kumimoji="1" lang="ja-JP" altLang="en-US" sz="1100">
              <a:solidFill>
                <a:schemeClr val="dk1"/>
              </a:solidFill>
              <a:effectLst/>
              <a:latin typeface="+mn-lt"/>
              <a:ea typeface="+mn-ea"/>
              <a:cs typeface="+mn-cs"/>
            </a:rPr>
            <a:t>したことにより、若干の減となっている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簡易水道事業会計</a:t>
          </a:r>
          <a:r>
            <a:rPr kumimoji="1" lang="ja-JP" altLang="en-US" sz="1100">
              <a:solidFill>
                <a:schemeClr val="dk1"/>
              </a:solidFill>
              <a:effectLst/>
              <a:latin typeface="+mn-lt"/>
              <a:ea typeface="+mn-ea"/>
              <a:cs typeface="+mn-cs"/>
            </a:rPr>
            <a:t>及び下水道事業会計</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配水管等の老朽化及び漏水、浄化槽の接続に伴う工事費や維持費の増により黒字額は減少している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68.400000000000006</v>
          </cell>
          <cell r="BX53">
            <v>68.2</v>
          </cell>
          <cell r="CF53">
            <v>63.7</v>
          </cell>
          <cell r="CN53">
            <v>61.5</v>
          </cell>
          <cell r="CV53">
            <v>63.1</v>
          </cell>
        </row>
        <row r="55">
          <cell r="AN55" t="str">
            <v>類似団体内平均値</v>
          </cell>
          <cell r="BP55">
            <v>0</v>
          </cell>
          <cell r="BX55">
            <v>0</v>
          </cell>
          <cell r="CF55">
            <v>0</v>
          </cell>
          <cell r="CN55">
            <v>0</v>
          </cell>
          <cell r="CV55">
            <v>0</v>
          </cell>
        </row>
        <row r="57">
          <cell r="BP57">
            <v>63.1</v>
          </cell>
          <cell r="BX57">
            <v>62.2</v>
          </cell>
          <cell r="CF57">
            <v>60.8</v>
          </cell>
          <cell r="CN57">
            <v>62.2</v>
          </cell>
          <cell r="CV57">
            <v>62.5</v>
          </cell>
        </row>
        <row r="72">
          <cell r="BP72" t="str">
            <v>R01</v>
          </cell>
          <cell r="BX72" t="str">
            <v>R02</v>
          </cell>
          <cell r="CF72" t="str">
            <v>R03</v>
          </cell>
          <cell r="CN72" t="str">
            <v>R04</v>
          </cell>
          <cell r="CV72" t="str">
            <v>R05</v>
          </cell>
        </row>
        <row r="73">
          <cell r="AN73" t="str">
            <v>当該団体値</v>
          </cell>
        </row>
        <row r="75">
          <cell r="BP75">
            <v>4.5</v>
          </cell>
          <cell r="BX75">
            <v>4.4000000000000004</v>
          </cell>
          <cell r="CF75">
            <v>4.4000000000000004</v>
          </cell>
          <cell r="CN75">
            <v>4.5</v>
          </cell>
          <cell r="CV75">
            <v>4.7</v>
          </cell>
        </row>
        <row r="77">
          <cell r="AN77" t="str">
            <v>類似団体内平均値</v>
          </cell>
          <cell r="BP77">
            <v>0</v>
          </cell>
          <cell r="BX77">
            <v>0</v>
          </cell>
          <cell r="CF77">
            <v>0</v>
          </cell>
          <cell r="CN77">
            <v>0</v>
          </cell>
          <cell r="CV77">
            <v>0</v>
          </cell>
        </row>
        <row r="79">
          <cell r="BP79">
            <v>5.8</v>
          </cell>
          <cell r="BX79">
            <v>5.8</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M15" sqref="AM15:AT15"/>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3630672</v>
      </c>
      <c r="BO4" s="358"/>
      <c r="BP4" s="358"/>
      <c r="BQ4" s="358"/>
      <c r="BR4" s="358"/>
      <c r="BS4" s="358"/>
      <c r="BT4" s="358"/>
      <c r="BU4" s="359"/>
      <c r="BV4" s="357">
        <v>3648250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8.9</v>
      </c>
      <c r="CU4" s="364"/>
      <c r="CV4" s="364"/>
      <c r="CW4" s="364"/>
      <c r="CX4" s="364"/>
      <c r="CY4" s="364"/>
      <c r="CZ4" s="364"/>
      <c r="DA4" s="365"/>
      <c r="DB4" s="363">
        <v>9.6999999999999993</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3422804</v>
      </c>
      <c r="BO5" s="395"/>
      <c r="BP5" s="395"/>
      <c r="BQ5" s="395"/>
      <c r="BR5" s="395"/>
      <c r="BS5" s="395"/>
      <c r="BT5" s="395"/>
      <c r="BU5" s="396"/>
      <c r="BV5" s="394">
        <v>3433726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80.900000000000006</v>
      </c>
      <c r="CU5" s="392"/>
      <c r="CV5" s="392"/>
      <c r="CW5" s="392"/>
      <c r="CX5" s="392"/>
      <c r="CY5" s="392"/>
      <c r="CZ5" s="392"/>
      <c r="DA5" s="393"/>
      <c r="DB5" s="391">
        <v>80.8</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207868</v>
      </c>
      <c r="BO6" s="395"/>
      <c r="BP6" s="395"/>
      <c r="BQ6" s="395"/>
      <c r="BR6" s="395"/>
      <c r="BS6" s="395"/>
      <c r="BT6" s="395"/>
      <c r="BU6" s="396"/>
      <c r="BV6" s="394">
        <v>214524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81.3</v>
      </c>
      <c r="CU6" s="432"/>
      <c r="CV6" s="432"/>
      <c r="CW6" s="432"/>
      <c r="CX6" s="432"/>
      <c r="CY6" s="432"/>
      <c r="CZ6" s="432"/>
      <c r="DA6" s="433"/>
      <c r="DB6" s="431">
        <v>81.5</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17544</v>
      </c>
      <c r="BO7" s="395"/>
      <c r="BP7" s="395"/>
      <c r="BQ7" s="395"/>
      <c r="BR7" s="395"/>
      <c r="BS7" s="395"/>
      <c r="BT7" s="395"/>
      <c r="BU7" s="396"/>
      <c r="BV7" s="394">
        <v>2304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2145289</v>
      </c>
      <c r="CU7" s="395"/>
      <c r="CV7" s="395"/>
      <c r="CW7" s="395"/>
      <c r="CX7" s="395"/>
      <c r="CY7" s="395"/>
      <c r="CZ7" s="395"/>
      <c r="DA7" s="396"/>
      <c r="DB7" s="394">
        <v>2198905</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190324</v>
      </c>
      <c r="BO8" s="395"/>
      <c r="BP8" s="395"/>
      <c r="BQ8" s="395"/>
      <c r="BR8" s="395"/>
      <c r="BS8" s="395"/>
      <c r="BT8" s="395"/>
      <c r="BU8" s="396"/>
      <c r="BV8" s="394">
        <v>212220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0.24</v>
      </c>
      <c r="CU8" s="435"/>
      <c r="CV8" s="435"/>
      <c r="CW8" s="435"/>
      <c r="CX8" s="435"/>
      <c r="CY8" s="435"/>
      <c r="CZ8" s="435"/>
      <c r="DA8" s="436"/>
      <c r="DB8" s="434">
        <v>0.24</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1862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-21896</v>
      </c>
      <c r="BO9" s="395"/>
      <c r="BP9" s="395"/>
      <c r="BQ9" s="395"/>
      <c r="BR9" s="395"/>
      <c r="BS9" s="395"/>
      <c r="BT9" s="395"/>
      <c r="BU9" s="396"/>
      <c r="BV9" s="394">
        <v>-37210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12.7</v>
      </c>
      <c r="CU9" s="392"/>
      <c r="CV9" s="392"/>
      <c r="CW9" s="392"/>
      <c r="CX9" s="392"/>
      <c r="CY9" s="392"/>
      <c r="CZ9" s="392"/>
      <c r="DA9" s="393"/>
      <c r="DB9" s="391">
        <v>15.2</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2189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16</v>
      </c>
      <c r="BO10" s="395"/>
      <c r="BP10" s="395"/>
      <c r="BQ10" s="395"/>
      <c r="BR10" s="395"/>
      <c r="BS10" s="395"/>
      <c r="BT10" s="395"/>
      <c r="BU10" s="396"/>
      <c r="BV10" s="394">
        <v>15</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44379</v>
      </c>
      <c r="BO11" s="395"/>
      <c r="BP11" s="395"/>
      <c r="BQ11" s="395"/>
      <c r="BR11" s="395"/>
      <c r="BS11" s="395"/>
      <c r="BT11" s="395"/>
      <c r="BU11" s="396"/>
      <c r="BV11" s="394">
        <v>45172</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1781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122948</v>
      </c>
      <c r="BO12" s="395"/>
      <c r="BP12" s="395"/>
      <c r="BQ12" s="395"/>
      <c r="BR12" s="395"/>
      <c r="BS12" s="395"/>
      <c r="BT12" s="395"/>
      <c r="BU12" s="396"/>
      <c r="BV12" s="394">
        <v>103659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1768</v>
      </c>
      <c r="S13" s="479"/>
      <c r="T13" s="479"/>
      <c r="U13" s="479"/>
      <c r="V13" s="480"/>
      <c r="W13" s="410" t="s">
        <v>131</v>
      </c>
      <c r="X13" s="411"/>
      <c r="Y13" s="411"/>
      <c r="Z13" s="411"/>
      <c r="AA13" s="411"/>
      <c r="AB13" s="401"/>
      <c r="AC13" s="445">
        <v>91</v>
      </c>
      <c r="AD13" s="446"/>
      <c r="AE13" s="446"/>
      <c r="AF13" s="446"/>
      <c r="AG13" s="488"/>
      <c r="AH13" s="445">
        <v>114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-100449</v>
      </c>
      <c r="BO13" s="395"/>
      <c r="BP13" s="395"/>
      <c r="BQ13" s="395"/>
      <c r="BR13" s="395"/>
      <c r="BS13" s="395"/>
      <c r="BT13" s="395"/>
      <c r="BU13" s="396"/>
      <c r="BV13" s="394">
        <v>-95682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4.7</v>
      </c>
      <c r="CU13" s="392"/>
      <c r="CV13" s="392"/>
      <c r="CW13" s="392"/>
      <c r="CX13" s="392"/>
      <c r="CY13" s="392"/>
      <c r="CZ13" s="392"/>
      <c r="DA13" s="393"/>
      <c r="DB13" s="391">
        <v>4.5</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1801</v>
      </c>
      <c r="S14" s="479"/>
      <c r="T14" s="479"/>
      <c r="U14" s="479"/>
      <c r="V14" s="480"/>
      <c r="W14" s="384"/>
      <c r="X14" s="385"/>
      <c r="Y14" s="385"/>
      <c r="Z14" s="385"/>
      <c r="AA14" s="385"/>
      <c r="AB14" s="374"/>
      <c r="AC14" s="481">
        <v>11.9</v>
      </c>
      <c r="AD14" s="482"/>
      <c r="AE14" s="482"/>
      <c r="AF14" s="482"/>
      <c r="AG14" s="483"/>
      <c r="AH14" s="481">
        <v>13.3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1791</v>
      </c>
      <c r="S15" s="479"/>
      <c r="T15" s="479"/>
      <c r="U15" s="479"/>
      <c r="V15" s="480"/>
      <c r="W15" s="410" t="s">
        <v>137</v>
      </c>
      <c r="X15" s="411"/>
      <c r="Y15" s="411"/>
      <c r="Z15" s="411"/>
      <c r="AA15" s="411"/>
      <c r="AB15" s="401"/>
      <c r="AC15" s="445">
        <v>175</v>
      </c>
      <c r="AD15" s="446"/>
      <c r="AE15" s="446"/>
      <c r="AF15" s="446"/>
      <c r="AG15" s="488"/>
      <c r="AH15" s="445">
        <v>228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484129</v>
      </c>
      <c r="BO15" s="358"/>
      <c r="BP15" s="358"/>
      <c r="BQ15" s="358"/>
      <c r="BR15" s="358"/>
      <c r="BS15" s="358"/>
      <c r="BT15" s="358"/>
      <c r="BU15" s="359"/>
      <c r="BV15" s="357">
        <v>488783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22.9</v>
      </c>
      <c r="AD16" s="482"/>
      <c r="AE16" s="482"/>
      <c r="AF16" s="482"/>
      <c r="AG16" s="483"/>
      <c r="AH16" s="481">
        <v>26.5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2000379</v>
      </c>
      <c r="BO16" s="395"/>
      <c r="BP16" s="395"/>
      <c r="BQ16" s="395"/>
      <c r="BR16" s="395"/>
      <c r="BS16" s="395"/>
      <c r="BT16" s="395"/>
      <c r="BU16" s="396"/>
      <c r="BV16" s="394">
        <v>2039917</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497</v>
      </c>
      <c r="AD17" s="446"/>
      <c r="AE17" s="446"/>
      <c r="AF17" s="446"/>
      <c r="AG17" s="488"/>
      <c r="AH17" s="445">
        <v>517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619901</v>
      </c>
      <c r="BO17" s="395"/>
      <c r="BP17" s="395"/>
      <c r="BQ17" s="395"/>
      <c r="BR17" s="395"/>
      <c r="BS17" s="395"/>
      <c r="BT17" s="395"/>
      <c r="BU17" s="396"/>
      <c r="BV17" s="394">
        <v>627526</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293.92</v>
      </c>
      <c r="M18" s="518"/>
      <c r="N18" s="518"/>
      <c r="O18" s="518"/>
      <c r="P18" s="518"/>
      <c r="Q18" s="518"/>
      <c r="R18" s="519"/>
      <c r="S18" s="519"/>
      <c r="T18" s="519"/>
      <c r="U18" s="519"/>
      <c r="V18" s="520"/>
      <c r="W18" s="412"/>
      <c r="X18" s="413"/>
      <c r="Y18" s="413"/>
      <c r="Z18" s="413"/>
      <c r="AA18" s="413"/>
      <c r="AB18" s="404"/>
      <c r="AC18" s="521">
        <v>65.099999999999994</v>
      </c>
      <c r="AD18" s="522"/>
      <c r="AE18" s="522"/>
      <c r="AF18" s="522"/>
      <c r="AG18" s="523"/>
      <c r="AH18" s="521">
        <v>60.2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1813727</v>
      </c>
      <c r="BO18" s="395"/>
      <c r="BP18" s="395"/>
      <c r="BQ18" s="395"/>
      <c r="BR18" s="395"/>
      <c r="BS18" s="395"/>
      <c r="BT18" s="395"/>
      <c r="BU18" s="396"/>
      <c r="BV18" s="394">
        <v>1859452</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2851658</v>
      </c>
      <c r="BO19" s="395"/>
      <c r="BP19" s="395"/>
      <c r="BQ19" s="395"/>
      <c r="BR19" s="395"/>
      <c r="BS19" s="395"/>
      <c r="BT19" s="395"/>
      <c r="BU19" s="396"/>
      <c r="BV19" s="394">
        <v>2824627</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878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2357618</v>
      </c>
      <c r="BO22" s="358"/>
      <c r="BP22" s="358"/>
      <c r="BQ22" s="358"/>
      <c r="BR22" s="358"/>
      <c r="BS22" s="358"/>
      <c r="BT22" s="358"/>
      <c r="BU22" s="359"/>
      <c r="BV22" s="357">
        <v>2412532</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1833838</v>
      </c>
      <c r="BO23" s="395"/>
      <c r="BP23" s="395"/>
      <c r="BQ23" s="395"/>
      <c r="BR23" s="395"/>
      <c r="BS23" s="395"/>
      <c r="BT23" s="395"/>
      <c r="BU23" s="396"/>
      <c r="BV23" s="394">
        <v>1840323</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7010</v>
      </c>
      <c r="R24" s="446"/>
      <c r="S24" s="446"/>
      <c r="T24" s="446"/>
      <c r="U24" s="446"/>
      <c r="V24" s="488"/>
      <c r="W24" s="540"/>
      <c r="X24" s="541"/>
      <c r="Y24" s="542"/>
      <c r="Z24" s="444" t="s">
        <v>162</v>
      </c>
      <c r="AA24" s="424"/>
      <c r="AB24" s="424"/>
      <c r="AC24" s="424"/>
      <c r="AD24" s="424"/>
      <c r="AE24" s="424"/>
      <c r="AF24" s="424"/>
      <c r="AG24" s="425"/>
      <c r="AH24" s="445">
        <v>59</v>
      </c>
      <c r="AI24" s="446"/>
      <c r="AJ24" s="446"/>
      <c r="AK24" s="446"/>
      <c r="AL24" s="488"/>
      <c r="AM24" s="445">
        <v>172634</v>
      </c>
      <c r="AN24" s="446"/>
      <c r="AO24" s="446"/>
      <c r="AP24" s="446"/>
      <c r="AQ24" s="446"/>
      <c r="AR24" s="488"/>
      <c r="AS24" s="445">
        <v>2926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2121872</v>
      </c>
      <c r="BO24" s="395"/>
      <c r="BP24" s="395"/>
      <c r="BQ24" s="395"/>
      <c r="BR24" s="395"/>
      <c r="BS24" s="395"/>
      <c r="BT24" s="395"/>
      <c r="BU24" s="396"/>
      <c r="BV24" s="394">
        <v>2085403</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5670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t="s">
        <v>122</v>
      </c>
      <c r="BO25" s="358"/>
      <c r="BP25" s="358"/>
      <c r="BQ25" s="358"/>
      <c r="BR25" s="358"/>
      <c r="BS25" s="358"/>
      <c r="BT25" s="358"/>
      <c r="BU25" s="359"/>
      <c r="BV25" s="357">
        <v>54010</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5280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171</v>
      </c>
      <c r="F27" s="424"/>
      <c r="G27" s="424"/>
      <c r="H27" s="424"/>
      <c r="I27" s="424"/>
      <c r="J27" s="424"/>
      <c r="K27" s="425"/>
      <c r="L27" s="445">
        <v>1</v>
      </c>
      <c r="M27" s="446"/>
      <c r="N27" s="446"/>
      <c r="O27" s="446"/>
      <c r="P27" s="488"/>
      <c r="Q27" s="445">
        <v>2530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88214</v>
      </c>
      <c r="BO27" s="514"/>
      <c r="BP27" s="514"/>
      <c r="BQ27" s="514"/>
      <c r="BR27" s="514"/>
      <c r="BS27" s="514"/>
      <c r="BT27" s="514"/>
      <c r="BU27" s="515"/>
      <c r="BV27" s="513">
        <v>88213</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2040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1346955</v>
      </c>
      <c r="BO28" s="358"/>
      <c r="BP28" s="358"/>
      <c r="BQ28" s="358"/>
      <c r="BR28" s="358"/>
      <c r="BS28" s="358"/>
      <c r="BT28" s="358"/>
      <c r="BU28" s="359"/>
      <c r="BV28" s="357">
        <v>1362887</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6</v>
      </c>
      <c r="M29" s="446"/>
      <c r="N29" s="446"/>
      <c r="O29" s="446"/>
      <c r="P29" s="488"/>
      <c r="Q29" s="445">
        <v>1830</v>
      </c>
      <c r="R29" s="446"/>
      <c r="S29" s="446"/>
      <c r="T29" s="446"/>
      <c r="U29" s="446"/>
      <c r="V29" s="488"/>
      <c r="W29" s="543"/>
      <c r="X29" s="544"/>
      <c r="Y29" s="545"/>
      <c r="Z29" s="444" t="s">
        <v>178</v>
      </c>
      <c r="AA29" s="424"/>
      <c r="AB29" s="424"/>
      <c r="AC29" s="424"/>
      <c r="AD29" s="424"/>
      <c r="AE29" s="424"/>
      <c r="AF29" s="424"/>
      <c r="AG29" s="425"/>
      <c r="AH29" s="445">
        <v>59</v>
      </c>
      <c r="AI29" s="446"/>
      <c r="AJ29" s="446"/>
      <c r="AK29" s="446"/>
      <c r="AL29" s="488"/>
      <c r="AM29" s="445">
        <v>172634</v>
      </c>
      <c r="AN29" s="446"/>
      <c r="AO29" s="446"/>
      <c r="AP29" s="446"/>
      <c r="AQ29" s="446"/>
      <c r="AR29" s="488"/>
      <c r="AS29" s="445">
        <v>2926</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322907</v>
      </c>
      <c r="BO29" s="395"/>
      <c r="BP29" s="395"/>
      <c r="BQ29" s="395"/>
      <c r="BR29" s="395"/>
      <c r="BS29" s="395"/>
      <c r="BT29" s="395"/>
      <c r="BU29" s="396"/>
      <c r="BV29" s="394">
        <v>322901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1454778</v>
      </c>
      <c r="BO30" s="514"/>
      <c r="BP30" s="514"/>
      <c r="BQ30" s="514"/>
      <c r="BR30" s="514"/>
      <c r="BS30" s="514"/>
      <c r="BT30" s="514"/>
      <c r="BU30" s="515"/>
      <c r="BV30" s="513">
        <v>1465275</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会津若松地方広域市町村圏整備組合　一般会計</v>
      </c>
      <c r="BZ34" s="585"/>
      <c r="CA34" s="585"/>
      <c r="CB34" s="585"/>
      <c r="CC34" s="585"/>
      <c r="CD34" s="585"/>
      <c r="CE34" s="585"/>
      <c r="CF34" s="585"/>
      <c r="CG34" s="585"/>
      <c r="CH34" s="585"/>
      <c r="CI34" s="585"/>
      <c r="CJ34" s="585"/>
      <c r="CK34" s="585"/>
      <c r="CL34" s="585"/>
      <c r="CM34" s="585"/>
      <c r="CN34" s="175"/>
      <c r="CO34" s="584">
        <f>IF(CQ34="","",MAX(C34:D43,U34:V43,AM34:AN43,BE34:BF43,BW34:BX43)+1)</f>
        <v>17</v>
      </c>
      <c r="CP34" s="584"/>
      <c r="CQ34" s="585" t="str">
        <f>IF('各会計、関係団体の財政状況及び健全化判断比率'!BS7="","",'各会計、関係団体の財政状況及び健全化判断比率'!BS7)</f>
        <v>（株）会津かねやま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国民健康保険特別会計（施設勘定）</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会津若松地方広域市町村圏整備組合水道用水供給事業会計</v>
      </c>
      <c r="BZ35" s="585"/>
      <c r="CA35" s="585"/>
      <c r="CB35" s="585"/>
      <c r="CC35" s="585"/>
      <c r="CD35" s="585"/>
      <c r="CE35" s="585"/>
      <c r="CF35" s="585"/>
      <c r="CG35" s="585"/>
      <c r="CH35" s="585"/>
      <c r="CI35" s="585"/>
      <c r="CJ35" s="585"/>
      <c r="CK35" s="585"/>
      <c r="CL35" s="585"/>
      <c r="CM35" s="585"/>
      <c r="CN35" s="175"/>
      <c r="CO35" s="584">
        <f t="shared" ref="CO35:CO43" si="3">IF(CQ35="","",CO34+1)</f>
        <v>18</v>
      </c>
      <c r="CP35" s="584"/>
      <c r="CQ35" s="585" t="str">
        <f>IF('各会計、関係団体の財政状況及び健全化判断比率'!BS8="","",'各会計、関係団体の財政状況及び健全化判断比率'!BS8)</f>
        <v>（株）奥会津大自然</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福島県市町村総合事務組合 一般会計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福島県市町村総合事務組合消防補償等特別会計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福島県市町村総合事務組合消防賞じゅつ金特別会計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福島県市町村総合事務組合非常勤職員公務災害補償特別会計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福島県市町村総合事務組合自治会館管理特別会計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福島県後期高齢者医療広域連合 一般会計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16</v>
      </c>
      <c r="BX42" s="584"/>
      <c r="BY42" s="585" t="str">
        <f>IF('各会計、関係団体の財政状況及び健全化判断比率'!B76="","",'各会計、関係団体の財政状況及び健全化判断比率'!B76)</f>
        <v>福島県後期高齢者医療広域連合　後期高齢者医療特別会計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Is0vl3t8vctUxwS6P5A53boK7b/FOSGVV5TOlxcrGLZ6NBPcmMtTCuW48WGxYQt/FBufjxgdVY8EU79qxpDA==" saltValue="jTrngrZV74Hnwoc5olmw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16" zoomScaleSheetLayoutView="100" workbookViewId="0">
      <selection activeCell="AM15" sqref="AM15:AT1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7.95</v>
      </c>
      <c r="G34" s="33">
        <v>11.22</v>
      </c>
      <c r="H34" s="33">
        <v>11.17</v>
      </c>
      <c r="I34" s="33">
        <v>9.65</v>
      </c>
      <c r="J34" s="34">
        <v>8.8699999999999992</v>
      </c>
      <c r="K34" s="22"/>
      <c r="L34" s="22"/>
      <c r="M34" s="22"/>
      <c r="N34" s="22"/>
      <c r="O34" s="22"/>
      <c r="P34" s="22"/>
    </row>
    <row r="35" spans="1:16" ht="39" customHeight="1" x14ac:dyDescent="0.15">
      <c r="A35" s="22"/>
      <c r="B35" s="35"/>
      <c r="C35" s="1132" t="s">
        <v>534</v>
      </c>
      <c r="D35" s="1132"/>
      <c r="E35" s="1133"/>
      <c r="F35" s="36">
        <v>1.21</v>
      </c>
      <c r="G35" s="37">
        <v>1.18</v>
      </c>
      <c r="H35" s="37">
        <v>0.98</v>
      </c>
      <c r="I35" s="37">
        <v>0.77</v>
      </c>
      <c r="J35" s="38">
        <v>1.03</v>
      </c>
      <c r="K35" s="22"/>
      <c r="L35" s="22"/>
      <c r="M35" s="22"/>
      <c r="N35" s="22"/>
      <c r="O35" s="22"/>
      <c r="P35" s="22"/>
    </row>
    <row r="36" spans="1:16" ht="39" customHeight="1" x14ac:dyDescent="0.15">
      <c r="A36" s="22"/>
      <c r="B36" s="35"/>
      <c r="C36" s="1132" t="s">
        <v>535</v>
      </c>
      <c r="D36" s="1132"/>
      <c r="E36" s="1133"/>
      <c r="F36" s="36" t="s">
        <v>488</v>
      </c>
      <c r="G36" s="37" t="s">
        <v>488</v>
      </c>
      <c r="H36" s="37" t="s">
        <v>488</v>
      </c>
      <c r="I36" s="37" t="s">
        <v>488</v>
      </c>
      <c r="J36" s="38">
        <v>0.91</v>
      </c>
      <c r="K36" s="22"/>
      <c r="L36" s="22"/>
      <c r="M36" s="22"/>
      <c r="N36" s="22"/>
      <c r="O36" s="22"/>
      <c r="P36" s="22"/>
    </row>
    <row r="37" spans="1:16" ht="39" customHeight="1" x14ac:dyDescent="0.15">
      <c r="A37" s="22"/>
      <c r="B37" s="35"/>
      <c r="C37" s="1132" t="s">
        <v>536</v>
      </c>
      <c r="D37" s="1132"/>
      <c r="E37" s="1133"/>
      <c r="F37" s="36">
        <v>1.78</v>
      </c>
      <c r="G37" s="37">
        <v>1.37</v>
      </c>
      <c r="H37" s="37">
        <v>1.1000000000000001</v>
      </c>
      <c r="I37" s="37">
        <v>1.08</v>
      </c>
      <c r="J37" s="38">
        <v>0.52</v>
      </c>
      <c r="K37" s="22"/>
      <c r="L37" s="22"/>
      <c r="M37" s="22"/>
      <c r="N37" s="22"/>
      <c r="O37" s="22"/>
      <c r="P37" s="22"/>
    </row>
    <row r="38" spans="1:16" ht="39" customHeight="1" x14ac:dyDescent="0.15">
      <c r="A38" s="22"/>
      <c r="B38" s="35"/>
      <c r="C38" s="1132" t="s">
        <v>537</v>
      </c>
      <c r="D38" s="1132"/>
      <c r="E38" s="1133"/>
      <c r="F38" s="36" t="s">
        <v>488</v>
      </c>
      <c r="G38" s="37" t="s">
        <v>488</v>
      </c>
      <c r="H38" s="37" t="s">
        <v>488</v>
      </c>
      <c r="I38" s="37" t="s">
        <v>488</v>
      </c>
      <c r="J38" s="38">
        <v>0.12</v>
      </c>
      <c r="K38" s="22"/>
      <c r="L38" s="22"/>
      <c r="M38" s="22"/>
      <c r="N38" s="22"/>
      <c r="O38" s="22"/>
      <c r="P38" s="22"/>
    </row>
    <row r="39" spans="1:16" ht="39" customHeight="1" x14ac:dyDescent="0.15">
      <c r="A39" s="22"/>
      <c r="B39" s="35"/>
      <c r="C39" s="1132" t="s">
        <v>538</v>
      </c>
      <c r="D39" s="1132"/>
      <c r="E39" s="1133"/>
      <c r="F39" s="36">
        <v>0.01</v>
      </c>
      <c r="G39" s="37">
        <v>0</v>
      </c>
      <c r="H39" s="37">
        <v>0</v>
      </c>
      <c r="I39" s="37">
        <v>0</v>
      </c>
      <c r="J39" s="38">
        <v>0</v>
      </c>
      <c r="K39" s="22"/>
      <c r="L39" s="22"/>
      <c r="M39" s="22"/>
      <c r="N39" s="22"/>
      <c r="O39" s="22"/>
      <c r="P39" s="22"/>
    </row>
    <row r="40" spans="1:16" ht="39" customHeight="1" x14ac:dyDescent="0.15">
      <c r="A40" s="22"/>
      <c r="B40" s="35"/>
      <c r="C40" s="1132" t="s">
        <v>539</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541</v>
      </c>
      <c r="D43" s="1134"/>
      <c r="E43" s="1135"/>
      <c r="F43" s="41">
        <v>1.1499999999999999</v>
      </c>
      <c r="G43" s="42">
        <v>0.96</v>
      </c>
      <c r="H43" s="42">
        <v>0.98</v>
      </c>
      <c r="I43" s="42">
        <v>1.77</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CfsLwTTZ0kbrUtgAy8G5FYMp+9fYrzLZoCe3ZPcS+ij48vmXJRy/vAEZ6BNzyr8oRbcu+nYlRwpYmi74olytw==" saltValue="ZTzUJUxnQ8HEQHMphcSM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H25" zoomScaleSheetLayoutView="55" workbookViewId="0">
      <selection activeCell="AM15" sqref="AM15:AT1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369</v>
      </c>
      <c r="L45" s="58">
        <v>372</v>
      </c>
      <c r="M45" s="58">
        <v>383</v>
      </c>
      <c r="N45" s="58">
        <v>387</v>
      </c>
      <c r="O45" s="59">
        <v>319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80</v>
      </c>
      <c r="L48" s="62">
        <v>83</v>
      </c>
      <c r="M48" s="62">
        <v>84</v>
      </c>
      <c r="N48" s="62">
        <v>90</v>
      </c>
      <c r="O48" s="63">
        <v>92</v>
      </c>
      <c r="P48" s="46"/>
      <c r="Q48" s="46"/>
      <c r="R48" s="46"/>
      <c r="S48" s="46"/>
      <c r="T48" s="46"/>
      <c r="U48" s="46"/>
    </row>
    <row r="49" spans="1:21" ht="30.75" customHeight="1" x14ac:dyDescent="0.15">
      <c r="A49" s="46"/>
      <c r="B49" s="1140"/>
      <c r="C49" s="1141"/>
      <c r="D49" s="60"/>
      <c r="E49" s="1146" t="s">
        <v>14</v>
      </c>
      <c r="F49" s="1146"/>
      <c r="G49" s="1146"/>
      <c r="H49" s="1146"/>
      <c r="I49" s="1146"/>
      <c r="J49" s="1147"/>
      <c r="K49" s="61">
        <v>2</v>
      </c>
      <c r="L49" s="62">
        <v>1</v>
      </c>
      <c r="M49" s="62">
        <v>2</v>
      </c>
      <c r="N49" s="62">
        <v>2</v>
      </c>
      <c r="O49" s="63">
        <v>2</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375</v>
      </c>
      <c r="L52" s="62">
        <v>390</v>
      </c>
      <c r="M52" s="62">
        <v>385</v>
      </c>
      <c r="N52" s="62">
        <v>386</v>
      </c>
      <c r="O52" s="63">
        <v>328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76</v>
      </c>
      <c r="L53" s="67">
        <v>66</v>
      </c>
      <c r="M53" s="67">
        <v>84</v>
      </c>
      <c r="N53" s="67">
        <v>93</v>
      </c>
      <c r="O53" s="68">
        <v>85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tlqfJd8qFlkTMqTAQDrD6jbhQon1wd88syBkwyH+9vlqJVWjrnAhi0q+s8Ce6UQ8FAwgNiygvjFE/aX1Y1DAw==" saltValue="P+UWOWWLb5/Cfsv0LkVog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34" zoomScaleSheetLayoutView="100" workbookViewId="0">
      <selection activeCell="AM15" sqref="AM15:AT1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42">
        <v>2708</v>
      </c>
      <c r="J41" s="343">
        <v>2672</v>
      </c>
      <c r="K41" s="343">
        <v>2572</v>
      </c>
      <c r="L41" s="343">
        <v>2413</v>
      </c>
      <c r="M41" s="344">
        <v>2358</v>
      </c>
    </row>
    <row r="42" spans="2:13" ht="27.75" customHeight="1" x14ac:dyDescent="0.15">
      <c r="B42" s="1171"/>
      <c r="C42" s="1172"/>
      <c r="D42" s="104"/>
      <c r="E42" s="1177" t="s">
        <v>32</v>
      </c>
      <c r="F42" s="1177"/>
      <c r="G42" s="1177"/>
      <c r="H42" s="1178"/>
      <c r="I42" s="345" t="s">
        <v>488</v>
      </c>
      <c r="J42" s="346" t="s">
        <v>488</v>
      </c>
      <c r="K42" s="346" t="s">
        <v>488</v>
      </c>
      <c r="L42" s="346" t="s">
        <v>488</v>
      </c>
      <c r="M42" s="347" t="s">
        <v>488</v>
      </c>
    </row>
    <row r="43" spans="2:13" ht="27.75" customHeight="1" x14ac:dyDescent="0.15">
      <c r="B43" s="1171"/>
      <c r="C43" s="1172"/>
      <c r="D43" s="104"/>
      <c r="E43" s="1177" t="s">
        <v>33</v>
      </c>
      <c r="F43" s="1177"/>
      <c r="G43" s="1177"/>
      <c r="H43" s="1178"/>
      <c r="I43" s="345">
        <v>768</v>
      </c>
      <c r="J43" s="346">
        <v>787</v>
      </c>
      <c r="K43" s="346">
        <v>815</v>
      </c>
      <c r="L43" s="346">
        <v>794</v>
      </c>
      <c r="M43" s="347">
        <v>763</v>
      </c>
    </row>
    <row r="44" spans="2:13" ht="27.75" customHeight="1" x14ac:dyDescent="0.15">
      <c r="B44" s="1171"/>
      <c r="C44" s="1172"/>
      <c r="D44" s="104"/>
      <c r="E44" s="1177" t="s">
        <v>34</v>
      </c>
      <c r="F44" s="1177"/>
      <c r="G44" s="1177"/>
      <c r="H44" s="1178"/>
      <c r="I44" s="345">
        <v>5</v>
      </c>
      <c r="J44" s="346">
        <v>5</v>
      </c>
      <c r="K44" s="346">
        <v>7</v>
      </c>
      <c r="L44" s="346">
        <v>6</v>
      </c>
      <c r="M44" s="347">
        <v>13</v>
      </c>
    </row>
    <row r="45" spans="2:13" ht="27.75" customHeight="1" x14ac:dyDescent="0.15">
      <c r="B45" s="1171"/>
      <c r="C45" s="1172"/>
      <c r="D45" s="104"/>
      <c r="E45" s="1177" t="s">
        <v>35</v>
      </c>
      <c r="F45" s="1177"/>
      <c r="G45" s="1177"/>
      <c r="H45" s="1178"/>
      <c r="I45" s="345">
        <v>342</v>
      </c>
      <c r="J45" s="346">
        <v>325</v>
      </c>
      <c r="K45" s="346">
        <v>320</v>
      </c>
      <c r="L45" s="346">
        <v>342</v>
      </c>
      <c r="M45" s="347">
        <v>294</v>
      </c>
    </row>
    <row r="46" spans="2:13" ht="27.75" customHeight="1" x14ac:dyDescent="0.15">
      <c r="B46" s="1171"/>
      <c r="C46" s="1172"/>
      <c r="D46" s="105"/>
      <c r="E46" s="1177" t="s">
        <v>36</v>
      </c>
      <c r="F46" s="1177"/>
      <c r="G46" s="1177"/>
      <c r="H46" s="1178"/>
      <c r="I46" s="345" t="s">
        <v>488</v>
      </c>
      <c r="J46" s="346" t="s">
        <v>488</v>
      </c>
      <c r="K46" s="346" t="s">
        <v>488</v>
      </c>
      <c r="L46" s="346" t="s">
        <v>488</v>
      </c>
      <c r="M46" s="347" t="s">
        <v>488</v>
      </c>
    </row>
    <row r="47" spans="2:13" ht="27.75" customHeight="1" x14ac:dyDescent="0.15">
      <c r="B47" s="1171"/>
      <c r="C47" s="1172"/>
      <c r="D47" s="106"/>
      <c r="E47" s="1179" t="s">
        <v>37</v>
      </c>
      <c r="F47" s="1180"/>
      <c r="G47" s="1180"/>
      <c r="H47" s="1181"/>
      <c r="I47" s="345" t="s">
        <v>488</v>
      </c>
      <c r="J47" s="346" t="s">
        <v>488</v>
      </c>
      <c r="K47" s="346" t="s">
        <v>488</v>
      </c>
      <c r="L47" s="346" t="s">
        <v>488</v>
      </c>
      <c r="M47" s="347" t="s">
        <v>488</v>
      </c>
    </row>
    <row r="48" spans="2:13" ht="27.75" customHeight="1" x14ac:dyDescent="0.15">
      <c r="B48" s="1171"/>
      <c r="C48" s="1172"/>
      <c r="D48" s="104"/>
      <c r="E48" s="1177" t="s">
        <v>38</v>
      </c>
      <c r="F48" s="1177"/>
      <c r="G48" s="1177"/>
      <c r="H48" s="1178"/>
      <c r="I48" s="345" t="s">
        <v>488</v>
      </c>
      <c r="J48" s="346" t="s">
        <v>488</v>
      </c>
      <c r="K48" s="346" t="s">
        <v>488</v>
      </c>
      <c r="L48" s="346" t="s">
        <v>488</v>
      </c>
      <c r="M48" s="347" t="s">
        <v>488</v>
      </c>
    </row>
    <row r="49" spans="2:13" ht="27.75" customHeight="1" x14ac:dyDescent="0.15">
      <c r="B49" s="1173"/>
      <c r="C49" s="1174"/>
      <c r="D49" s="104"/>
      <c r="E49" s="1177" t="s">
        <v>39</v>
      </c>
      <c r="F49" s="1177"/>
      <c r="G49" s="1177"/>
      <c r="H49" s="1178"/>
      <c r="I49" s="345" t="s">
        <v>488</v>
      </c>
      <c r="J49" s="346" t="s">
        <v>488</v>
      </c>
      <c r="K49" s="346" t="s">
        <v>488</v>
      </c>
      <c r="L49" s="346" t="s">
        <v>488</v>
      </c>
      <c r="M49" s="347" t="s">
        <v>488</v>
      </c>
    </row>
    <row r="50" spans="2:13" ht="27.75" customHeight="1" x14ac:dyDescent="0.15">
      <c r="B50" s="1182" t="s">
        <v>40</v>
      </c>
      <c r="C50" s="1183"/>
      <c r="D50" s="107"/>
      <c r="E50" s="1177" t="s">
        <v>41</v>
      </c>
      <c r="F50" s="1177"/>
      <c r="G50" s="1177"/>
      <c r="H50" s="1178"/>
      <c r="I50" s="345">
        <v>3061</v>
      </c>
      <c r="J50" s="346">
        <v>3152</v>
      </c>
      <c r="K50" s="346">
        <v>3265</v>
      </c>
      <c r="L50" s="346">
        <v>3313</v>
      </c>
      <c r="M50" s="347">
        <v>3295</v>
      </c>
    </row>
    <row r="51" spans="2:13" ht="27.75" customHeight="1" x14ac:dyDescent="0.15">
      <c r="B51" s="1171"/>
      <c r="C51" s="1172"/>
      <c r="D51" s="104"/>
      <c r="E51" s="1177" t="s">
        <v>42</v>
      </c>
      <c r="F51" s="1177"/>
      <c r="G51" s="1177"/>
      <c r="H51" s="1178"/>
      <c r="I51" s="345" t="s">
        <v>488</v>
      </c>
      <c r="J51" s="346">
        <v>20</v>
      </c>
      <c r="K51" s="346">
        <v>29</v>
      </c>
      <c r="L51" s="346">
        <v>27</v>
      </c>
      <c r="M51" s="347">
        <v>25</v>
      </c>
    </row>
    <row r="52" spans="2:13" ht="27.75" customHeight="1" x14ac:dyDescent="0.15">
      <c r="B52" s="1173"/>
      <c r="C52" s="1174"/>
      <c r="D52" s="104"/>
      <c r="E52" s="1177" t="s">
        <v>43</v>
      </c>
      <c r="F52" s="1177"/>
      <c r="G52" s="1177"/>
      <c r="H52" s="1178"/>
      <c r="I52" s="345">
        <v>2975</v>
      </c>
      <c r="J52" s="346">
        <v>2897</v>
      </c>
      <c r="K52" s="346">
        <v>2846</v>
      </c>
      <c r="L52" s="346">
        <v>2555</v>
      </c>
      <c r="M52" s="347">
        <v>2642</v>
      </c>
    </row>
    <row r="53" spans="2:13" ht="27.75" customHeight="1" thickBot="1" x14ac:dyDescent="0.2">
      <c r="B53" s="1184" t="s">
        <v>19</v>
      </c>
      <c r="C53" s="1185"/>
      <c r="D53" s="108"/>
      <c r="E53" s="1186" t="s">
        <v>44</v>
      </c>
      <c r="F53" s="1186"/>
      <c r="G53" s="1186"/>
      <c r="H53" s="1187"/>
      <c r="I53" s="348">
        <v>-2213</v>
      </c>
      <c r="J53" s="349">
        <v>-2279</v>
      </c>
      <c r="K53" s="349">
        <v>-2427</v>
      </c>
      <c r="L53" s="349">
        <v>-2341</v>
      </c>
      <c r="M53" s="350">
        <v>-2535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uhH/4HUX5Ng1fJk4y4ZJA1+6urHhG8AIl18KqZxjrM+nIKs7IjQMRhz8kF15u2Ud5I/XGTp8utkuedFOZufUg==" saltValue="U5BozQPJ1eLgStPzMby42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58" zoomScale="90" zoomScaleNormal="90" zoomScaleSheetLayoutView="100" workbookViewId="0">
      <selection activeCell="AM15" sqref="AM15:AT1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1342</v>
      </c>
      <c r="G55" s="120">
        <v>1363</v>
      </c>
      <c r="H55" s="121">
        <v>1347</v>
      </c>
    </row>
    <row r="56" spans="2:8" ht="52.5" customHeight="1" x14ac:dyDescent="0.15">
      <c r="B56" s="122"/>
      <c r="C56" s="1198" t="s">
        <v>47</v>
      </c>
      <c r="D56" s="1198"/>
      <c r="E56" s="1199"/>
      <c r="F56" s="123">
        <v>323</v>
      </c>
      <c r="G56" s="123">
        <v>323</v>
      </c>
      <c r="H56" s="124">
        <v>323</v>
      </c>
    </row>
    <row r="57" spans="2:8" ht="53.25" customHeight="1" x14ac:dyDescent="0.15">
      <c r="B57" s="122"/>
      <c r="C57" s="1200" t="s">
        <v>48</v>
      </c>
      <c r="D57" s="1200"/>
      <c r="E57" s="1201"/>
      <c r="F57" s="125">
        <v>1438</v>
      </c>
      <c r="G57" s="125">
        <v>1465</v>
      </c>
      <c r="H57" s="126">
        <v>1455</v>
      </c>
    </row>
    <row r="58" spans="2:8" ht="45.75" customHeight="1" x14ac:dyDescent="0.15">
      <c r="B58" s="127"/>
      <c r="C58" s="1188" t="s">
        <v>553</v>
      </c>
      <c r="D58" s="1189"/>
      <c r="E58" s="1190"/>
      <c r="F58" s="128">
        <v>717</v>
      </c>
      <c r="G58" s="128">
        <v>742</v>
      </c>
      <c r="H58" s="129">
        <v>727</v>
      </c>
    </row>
    <row r="59" spans="2:8" ht="45.75" customHeight="1" x14ac:dyDescent="0.15">
      <c r="B59" s="127"/>
      <c r="C59" s="1188" t="s">
        <v>554</v>
      </c>
      <c r="D59" s="1189"/>
      <c r="E59" s="1190"/>
      <c r="F59" s="128">
        <v>9</v>
      </c>
      <c r="G59" s="128">
        <v>10</v>
      </c>
      <c r="H59" s="129">
        <v>14</v>
      </c>
    </row>
    <row r="60" spans="2:8" ht="45.75" customHeight="1" x14ac:dyDescent="0.15">
      <c r="B60" s="127"/>
      <c r="C60" s="1188" t="s">
        <v>555</v>
      </c>
      <c r="D60" s="1189"/>
      <c r="E60" s="1190"/>
      <c r="F60" s="128">
        <v>9</v>
      </c>
      <c r="G60" s="128">
        <v>9</v>
      </c>
      <c r="H60" s="129">
        <v>10</v>
      </c>
    </row>
    <row r="61" spans="2:8" ht="45.75" customHeight="1" x14ac:dyDescent="0.15">
      <c r="B61" s="127"/>
      <c r="C61" s="1188" t="s">
        <v>556</v>
      </c>
      <c r="D61" s="1189"/>
      <c r="E61" s="1190"/>
      <c r="F61" s="128">
        <v>313</v>
      </c>
      <c r="G61" s="128">
        <v>313</v>
      </c>
      <c r="H61" s="129">
        <v>313</v>
      </c>
    </row>
    <row r="62" spans="2:8" ht="45.75" customHeight="1" thickBot="1" x14ac:dyDescent="0.2">
      <c r="B62" s="130"/>
      <c r="C62" s="1191" t="s">
        <v>557</v>
      </c>
      <c r="D62" s="1192"/>
      <c r="E62" s="1193"/>
      <c r="F62" s="131">
        <v>161</v>
      </c>
      <c r="G62" s="131">
        <v>162</v>
      </c>
      <c r="H62" s="132">
        <v>162</v>
      </c>
    </row>
    <row r="63" spans="2:8" ht="52.5" customHeight="1" thickBot="1" x14ac:dyDescent="0.2">
      <c r="B63" s="133"/>
      <c r="C63" s="1194" t="s">
        <v>49</v>
      </c>
      <c r="D63" s="1194"/>
      <c r="E63" s="1195"/>
      <c r="F63" s="134">
        <v>3103</v>
      </c>
      <c r="G63" s="134">
        <v>3151</v>
      </c>
      <c r="H63" s="135">
        <v>3125</v>
      </c>
    </row>
    <row r="64" spans="2:8" x14ac:dyDescent="0.15"/>
  </sheetData>
  <sheetProtection algorithmName="SHA-512" hashValue="I6736U6edETCK6iMLCJvQi7WOSwO6qD/AJec17pAiKPEHtmYXQV8HtItuPaTRTXjtqphU0UffkQ6ezK9fk+miw==" saltValue="Vb3J24qhTN2eQZynLr8w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5416E-5625-4E77-8A6C-B044CB25EBC8}">
  <sheetPr>
    <pageSetUpPr fitToPage="1"/>
  </sheetPr>
  <dimension ref="A1:DE85"/>
  <sheetViews>
    <sheetView showGridLines="0" tabSelected="1" zoomScaleNormal="100" zoomScaleSheetLayoutView="55" workbookViewId="0">
      <selection activeCell="AN70" sqref="AN70"/>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566</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567</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568</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569</v>
      </c>
      <c r="AO51" s="1230"/>
      <c r="AP51" s="1230"/>
      <c r="AQ51" s="1230"/>
      <c r="AR51" s="1230"/>
      <c r="AS51" s="1230"/>
      <c r="AT51" s="1230"/>
      <c r="AU51" s="1230"/>
      <c r="AV51" s="1230"/>
      <c r="AW51" s="1230"/>
      <c r="AX51" s="1230"/>
      <c r="AY51" s="1230"/>
      <c r="AZ51" s="1230"/>
      <c r="BA51" s="1230"/>
      <c r="BB51" s="1230" t="s">
        <v>570</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571</v>
      </c>
      <c r="BC53" s="1230"/>
      <c r="BD53" s="1230"/>
      <c r="BE53" s="1230"/>
      <c r="BF53" s="1230"/>
      <c r="BG53" s="1230"/>
      <c r="BH53" s="1230"/>
      <c r="BI53" s="1230"/>
      <c r="BJ53" s="1230"/>
      <c r="BK53" s="1230"/>
      <c r="BL53" s="1230"/>
      <c r="BM53" s="1230"/>
      <c r="BN53" s="1230"/>
      <c r="BO53" s="1230"/>
      <c r="BP53" s="1231">
        <v>68.400000000000006</v>
      </c>
      <c r="BQ53" s="1231"/>
      <c r="BR53" s="1231"/>
      <c r="BS53" s="1231"/>
      <c r="BT53" s="1231"/>
      <c r="BU53" s="1231"/>
      <c r="BV53" s="1231"/>
      <c r="BW53" s="1231"/>
      <c r="BX53" s="1231">
        <v>68.2</v>
      </c>
      <c r="BY53" s="1231"/>
      <c r="BZ53" s="1231"/>
      <c r="CA53" s="1231"/>
      <c r="CB53" s="1231"/>
      <c r="CC53" s="1231"/>
      <c r="CD53" s="1231"/>
      <c r="CE53" s="1231"/>
      <c r="CF53" s="1231">
        <v>63.7</v>
      </c>
      <c r="CG53" s="1231"/>
      <c r="CH53" s="1231"/>
      <c r="CI53" s="1231"/>
      <c r="CJ53" s="1231"/>
      <c r="CK53" s="1231"/>
      <c r="CL53" s="1231"/>
      <c r="CM53" s="1231"/>
      <c r="CN53" s="1231">
        <v>61.5</v>
      </c>
      <c r="CO53" s="1231"/>
      <c r="CP53" s="1231"/>
      <c r="CQ53" s="1231"/>
      <c r="CR53" s="1231"/>
      <c r="CS53" s="1231"/>
      <c r="CT53" s="1231"/>
      <c r="CU53" s="1231"/>
      <c r="CV53" s="1231">
        <v>63.1</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572</v>
      </c>
      <c r="AO55" s="1226"/>
      <c r="AP55" s="1226"/>
      <c r="AQ55" s="1226"/>
      <c r="AR55" s="1226"/>
      <c r="AS55" s="1226"/>
      <c r="AT55" s="1226"/>
      <c r="AU55" s="1226"/>
      <c r="AV55" s="1226"/>
      <c r="AW55" s="1226"/>
      <c r="AX55" s="1226"/>
      <c r="AY55" s="1226"/>
      <c r="AZ55" s="1226"/>
      <c r="BA55" s="1226"/>
      <c r="BB55" s="1230" t="s">
        <v>570</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571</v>
      </c>
      <c r="BC57" s="1230"/>
      <c r="BD57" s="1230"/>
      <c r="BE57" s="1230"/>
      <c r="BF57" s="1230"/>
      <c r="BG57" s="1230"/>
      <c r="BH57" s="1230"/>
      <c r="BI57" s="1230"/>
      <c r="BJ57" s="1230"/>
      <c r="BK57" s="1230"/>
      <c r="BL57" s="1230"/>
      <c r="BM57" s="1230"/>
      <c r="BN57" s="1230"/>
      <c r="BO57" s="1230"/>
      <c r="BP57" s="1231">
        <v>63.1</v>
      </c>
      <c r="BQ57" s="1231"/>
      <c r="BR57" s="1231"/>
      <c r="BS57" s="1231"/>
      <c r="BT57" s="1231"/>
      <c r="BU57" s="1231"/>
      <c r="BV57" s="1231"/>
      <c r="BW57" s="1231"/>
      <c r="BX57" s="1231">
        <v>62.2</v>
      </c>
      <c r="BY57" s="1231"/>
      <c r="BZ57" s="1231"/>
      <c r="CA57" s="1231"/>
      <c r="CB57" s="1231"/>
      <c r="CC57" s="1231"/>
      <c r="CD57" s="1231"/>
      <c r="CE57" s="1231"/>
      <c r="CF57" s="1231">
        <v>60.8</v>
      </c>
      <c r="CG57" s="1231"/>
      <c r="CH57" s="1231"/>
      <c r="CI57" s="1231"/>
      <c r="CJ57" s="1231"/>
      <c r="CK57" s="1231"/>
      <c r="CL57" s="1231"/>
      <c r="CM57" s="1231"/>
      <c r="CN57" s="1231">
        <v>62.2</v>
      </c>
      <c r="CO57" s="1231"/>
      <c r="CP57" s="1231"/>
      <c r="CQ57" s="1231"/>
      <c r="CR57" s="1231"/>
      <c r="CS57" s="1231"/>
      <c r="CT57" s="1231"/>
      <c r="CU57" s="1231"/>
      <c r="CV57" s="1231">
        <v>62.5</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573</v>
      </c>
    </row>
    <row r="64" spans="1:109" x14ac:dyDescent="0.15">
      <c r="B64" s="259"/>
      <c r="G64" s="1208"/>
      <c r="I64" s="1240"/>
      <c r="J64" s="1240"/>
      <c r="K64" s="1240"/>
      <c r="L64" s="1240"/>
      <c r="M64" s="1240"/>
      <c r="N64" s="1241"/>
      <c r="AM64" s="1208"/>
      <c r="AN64" s="1208" t="s">
        <v>566</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568</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569</v>
      </c>
      <c r="AO73" s="1230"/>
      <c r="AP73" s="1230"/>
      <c r="AQ73" s="1230"/>
      <c r="AR73" s="1230"/>
      <c r="AS73" s="1230"/>
      <c r="AT73" s="1230"/>
      <c r="AU73" s="1230"/>
      <c r="AV73" s="1230"/>
      <c r="AW73" s="1230"/>
      <c r="AX73" s="1230"/>
      <c r="AY73" s="1230"/>
      <c r="AZ73" s="1230"/>
      <c r="BA73" s="1230"/>
      <c r="BB73" s="1230" t="s">
        <v>570</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575</v>
      </c>
      <c r="BC75" s="1230"/>
      <c r="BD75" s="1230"/>
      <c r="BE75" s="1230"/>
      <c r="BF75" s="1230"/>
      <c r="BG75" s="1230"/>
      <c r="BH75" s="1230"/>
      <c r="BI75" s="1230"/>
      <c r="BJ75" s="1230"/>
      <c r="BK75" s="1230"/>
      <c r="BL75" s="1230"/>
      <c r="BM75" s="1230"/>
      <c r="BN75" s="1230"/>
      <c r="BO75" s="1230"/>
      <c r="BP75" s="1231">
        <v>4.5</v>
      </c>
      <c r="BQ75" s="1231"/>
      <c r="BR75" s="1231"/>
      <c r="BS75" s="1231"/>
      <c r="BT75" s="1231"/>
      <c r="BU75" s="1231"/>
      <c r="BV75" s="1231"/>
      <c r="BW75" s="1231"/>
      <c r="BX75" s="1231">
        <v>4.4000000000000004</v>
      </c>
      <c r="BY75" s="1231"/>
      <c r="BZ75" s="1231"/>
      <c r="CA75" s="1231"/>
      <c r="CB75" s="1231"/>
      <c r="CC75" s="1231"/>
      <c r="CD75" s="1231"/>
      <c r="CE75" s="1231"/>
      <c r="CF75" s="1231">
        <v>4.4000000000000004</v>
      </c>
      <c r="CG75" s="1231"/>
      <c r="CH75" s="1231"/>
      <c r="CI75" s="1231"/>
      <c r="CJ75" s="1231"/>
      <c r="CK75" s="1231"/>
      <c r="CL75" s="1231"/>
      <c r="CM75" s="1231"/>
      <c r="CN75" s="1231">
        <v>4.5</v>
      </c>
      <c r="CO75" s="1231"/>
      <c r="CP75" s="1231"/>
      <c r="CQ75" s="1231"/>
      <c r="CR75" s="1231"/>
      <c r="CS75" s="1231"/>
      <c r="CT75" s="1231"/>
      <c r="CU75" s="1231"/>
      <c r="CV75" s="1231">
        <v>4.7</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572</v>
      </c>
      <c r="AO77" s="1226"/>
      <c r="AP77" s="1226"/>
      <c r="AQ77" s="1226"/>
      <c r="AR77" s="1226"/>
      <c r="AS77" s="1226"/>
      <c r="AT77" s="1226"/>
      <c r="AU77" s="1226"/>
      <c r="AV77" s="1226"/>
      <c r="AW77" s="1226"/>
      <c r="AX77" s="1226"/>
      <c r="AY77" s="1226"/>
      <c r="AZ77" s="1226"/>
      <c r="BA77" s="1226"/>
      <c r="BB77" s="1230" t="s">
        <v>570</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575</v>
      </c>
      <c r="BC79" s="1230"/>
      <c r="BD79" s="1230"/>
      <c r="BE79" s="1230"/>
      <c r="BF79" s="1230"/>
      <c r="BG79" s="1230"/>
      <c r="BH79" s="1230"/>
      <c r="BI79" s="1230"/>
      <c r="BJ79" s="1230"/>
      <c r="BK79" s="1230"/>
      <c r="BL79" s="1230"/>
      <c r="BM79" s="1230"/>
      <c r="BN79" s="1230"/>
      <c r="BO79" s="1230"/>
      <c r="BP79" s="1231">
        <v>5.8</v>
      </c>
      <c r="BQ79" s="1231"/>
      <c r="BR79" s="1231"/>
      <c r="BS79" s="1231"/>
      <c r="BT79" s="1231"/>
      <c r="BU79" s="1231"/>
      <c r="BV79" s="1231"/>
      <c r="BW79" s="1231"/>
      <c r="BX79" s="1231">
        <v>5.8</v>
      </c>
      <c r="BY79" s="1231"/>
      <c r="BZ79" s="1231"/>
      <c r="CA79" s="1231"/>
      <c r="CB79" s="1231"/>
      <c r="CC79" s="1231"/>
      <c r="CD79" s="1231"/>
      <c r="CE79" s="1231"/>
      <c r="CF79" s="1231">
        <v>6.6</v>
      </c>
      <c r="CG79" s="1231"/>
      <c r="CH79" s="1231"/>
      <c r="CI79" s="1231"/>
      <c r="CJ79" s="1231"/>
      <c r="CK79" s="1231"/>
      <c r="CL79" s="1231"/>
      <c r="CM79" s="1231"/>
      <c r="CN79" s="1231">
        <v>6.8</v>
      </c>
      <c r="CO79" s="1231"/>
      <c r="CP79" s="1231"/>
      <c r="CQ79" s="1231"/>
      <c r="CR79" s="1231"/>
      <c r="CS79" s="1231"/>
      <c r="CT79" s="1231"/>
      <c r="CU79" s="1231"/>
      <c r="CV79" s="1231">
        <v>7.3</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AatDZXsWCRtvTXOtabEKPj+PHU4V28WUfM9h5igC4dSSn9XlFNnhRuvppRE9UNfhtu8t+o0W7OOCL0ctvIDy2g==" saltValue="UmpiCk2NFS87wvk5LFn9D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18501-4502-4473-BCA0-01CBC4162790}">
  <sheetPr>
    <pageSetUpPr fitToPage="1"/>
  </sheetPr>
  <dimension ref="A1:DR125"/>
  <sheetViews>
    <sheetView showGridLines="0" topLeftCell="A100" zoomScaleNormal="100" zoomScaleSheetLayoutView="70" workbookViewId="0">
      <selection activeCell="AN70" sqref="AN7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TsHG15DmtqIyw/sXLOUF5HU/7CuPrcDCxIULgE6gJQzbyoNMnvKihJZtT8U7P7nuLsPcPqhLXpAAfuP/55iafg==" saltValue="J9HYZ2rsEz3k77jY69IgD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628AE-B6B9-4528-941C-E0604D7234E6}">
  <sheetPr>
    <pageSetUpPr fitToPage="1"/>
  </sheetPr>
  <dimension ref="A1:DR125"/>
  <sheetViews>
    <sheetView showGridLines="0" topLeftCell="A100" zoomScaleNormal="100" zoomScaleSheetLayoutView="55" workbookViewId="0">
      <selection activeCell="AN70" sqref="AN7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bDHgs+Rn3EKQKr0hsX9WzQyXKQUG0PHJzr+krhmbl32FDKBoBpczw7uMPTpuN+Ig7+bvK6blgODeOHYXW/ViCw==" saltValue="q33JMYOIIv1SV8LoAWjnS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279250</v>
      </c>
      <c r="E3" s="154"/>
      <c r="F3" s="155">
        <v>264232</v>
      </c>
      <c r="G3" s="156"/>
      <c r="H3" s="157"/>
    </row>
    <row r="4" spans="1:8" x14ac:dyDescent="0.15">
      <c r="A4" s="158"/>
      <c r="B4" s="159"/>
      <c r="C4" s="160"/>
      <c r="D4" s="161">
        <v>155996</v>
      </c>
      <c r="E4" s="162"/>
      <c r="F4" s="163">
        <v>133959</v>
      </c>
      <c r="G4" s="164"/>
      <c r="H4" s="165"/>
    </row>
    <row r="5" spans="1:8" x14ac:dyDescent="0.15">
      <c r="A5" s="146" t="s">
        <v>520</v>
      </c>
      <c r="B5" s="151"/>
      <c r="C5" s="152"/>
      <c r="D5" s="153">
        <v>334240</v>
      </c>
      <c r="E5" s="154"/>
      <c r="F5" s="155">
        <v>263613</v>
      </c>
      <c r="G5" s="156"/>
      <c r="H5" s="157"/>
    </row>
    <row r="6" spans="1:8" x14ac:dyDescent="0.15">
      <c r="A6" s="158"/>
      <c r="B6" s="159"/>
      <c r="C6" s="160"/>
      <c r="D6" s="161">
        <v>233899</v>
      </c>
      <c r="E6" s="162"/>
      <c r="F6" s="163">
        <v>128823</v>
      </c>
      <c r="G6" s="164"/>
      <c r="H6" s="165"/>
    </row>
    <row r="7" spans="1:8" x14ac:dyDescent="0.15">
      <c r="A7" s="146" t="s">
        <v>521</v>
      </c>
      <c r="B7" s="151"/>
      <c r="C7" s="152"/>
      <c r="D7" s="153">
        <v>354209</v>
      </c>
      <c r="E7" s="154"/>
      <c r="F7" s="155">
        <v>362690</v>
      </c>
      <c r="G7" s="156"/>
      <c r="H7" s="157"/>
    </row>
    <row r="8" spans="1:8" x14ac:dyDescent="0.15">
      <c r="A8" s="158"/>
      <c r="B8" s="159"/>
      <c r="C8" s="160"/>
      <c r="D8" s="161">
        <v>243231</v>
      </c>
      <c r="E8" s="162"/>
      <c r="F8" s="163">
        <v>172580</v>
      </c>
      <c r="G8" s="164"/>
      <c r="H8" s="165"/>
    </row>
    <row r="9" spans="1:8" x14ac:dyDescent="0.15">
      <c r="A9" s="146" t="s">
        <v>522</v>
      </c>
      <c r="B9" s="151"/>
      <c r="C9" s="152"/>
      <c r="D9" s="153">
        <v>283227</v>
      </c>
      <c r="E9" s="154"/>
      <c r="F9" s="155">
        <v>296093</v>
      </c>
      <c r="G9" s="156"/>
      <c r="H9" s="157"/>
    </row>
    <row r="10" spans="1:8" x14ac:dyDescent="0.15">
      <c r="A10" s="158"/>
      <c r="B10" s="159"/>
      <c r="C10" s="160"/>
      <c r="D10" s="161">
        <v>219104</v>
      </c>
      <c r="E10" s="162"/>
      <c r="F10" s="163">
        <v>140545</v>
      </c>
      <c r="G10" s="164"/>
      <c r="H10" s="165"/>
    </row>
    <row r="11" spans="1:8" x14ac:dyDescent="0.15">
      <c r="A11" s="146" t="s">
        <v>523</v>
      </c>
      <c r="B11" s="151"/>
      <c r="C11" s="152"/>
      <c r="D11" s="153">
        <v>332545</v>
      </c>
      <c r="E11" s="154"/>
      <c r="F11" s="155">
        <v>308655</v>
      </c>
      <c r="G11" s="156"/>
      <c r="H11" s="157"/>
    </row>
    <row r="12" spans="1:8" x14ac:dyDescent="0.15">
      <c r="A12" s="158"/>
      <c r="B12" s="159"/>
      <c r="C12" s="166"/>
      <c r="D12" s="161">
        <v>231506</v>
      </c>
      <c r="E12" s="162"/>
      <c r="F12" s="163">
        <v>169887</v>
      </c>
      <c r="G12" s="164"/>
      <c r="H12" s="165"/>
    </row>
    <row r="13" spans="1:8" x14ac:dyDescent="0.15">
      <c r="A13" s="146"/>
      <c r="B13" s="151"/>
      <c r="C13" s="152"/>
      <c r="D13" s="153">
        <v>316694</v>
      </c>
      <c r="E13" s="154"/>
      <c r="F13" s="155">
        <v>299057</v>
      </c>
      <c r="G13" s="167"/>
      <c r="H13" s="157"/>
    </row>
    <row r="14" spans="1:8" x14ac:dyDescent="0.15">
      <c r="A14" s="158"/>
      <c r="B14" s="159"/>
      <c r="C14" s="160"/>
      <c r="D14" s="161">
        <v>216747</v>
      </c>
      <c r="E14" s="162"/>
      <c r="F14" s="163">
        <v>149159</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7.96</v>
      </c>
      <c r="C19" s="168">
        <f>ROUND(VALUE(SUBSTITUTE(実質収支比率等に係る経年分析!G$48,"▲","-")),2)</f>
        <v>11.23</v>
      </c>
      <c r="D19" s="168">
        <f>ROUND(VALUE(SUBSTITUTE(実質収支比率等に係る経年分析!H$48,"▲","-")),2)</f>
        <v>11.17</v>
      </c>
      <c r="E19" s="168">
        <f>ROUND(VALUE(SUBSTITUTE(実質収支比率等に係る経年分析!I$48,"▲","-")),2)</f>
        <v>9.65</v>
      </c>
      <c r="F19" s="168">
        <f>ROUND(VALUE(SUBSTITUTE(実質収支比率等に係る経年分析!J$48,"▲","-")),2)</f>
        <v>8.8699999999999992</v>
      </c>
    </row>
    <row r="20" spans="1:11" x14ac:dyDescent="0.15">
      <c r="A20" s="168" t="s">
        <v>53</v>
      </c>
      <c r="B20" s="168">
        <f>ROUND(VALUE(SUBSTITUTE(実質収支比率等に係る経年分析!F$47,"▲","-")),2)</f>
        <v>62.17</v>
      </c>
      <c r="C20" s="168">
        <f>ROUND(VALUE(SUBSTITUTE(実質収支比率等に係る経年分析!G$47,"▲","-")),2)</f>
        <v>60.43</v>
      </c>
      <c r="D20" s="168">
        <f>ROUND(VALUE(SUBSTITUTE(実質収支比率等に係る経年分析!H$47,"▲","-")),2)</f>
        <v>60.1</v>
      </c>
      <c r="E20" s="168">
        <f>ROUND(VALUE(SUBSTITUTE(実質収支比率等に係る経年分析!I$47,"▲","-")),2)</f>
        <v>61.98</v>
      </c>
      <c r="F20" s="168">
        <f>ROUND(VALUE(SUBSTITUTE(実質収支比率等に係る経年分析!J$47,"▲","-")),2)</f>
        <v>62.79</v>
      </c>
    </row>
    <row r="21" spans="1:11" x14ac:dyDescent="0.15">
      <c r="A21" s="168" t="s">
        <v>54</v>
      </c>
      <c r="B21" s="168">
        <f>IF(ISNUMBER(VALUE(SUBSTITUTE(実質収支比率等に係る経年分析!F$49,"▲","-"))),ROUND(VALUE(SUBSTITUTE(実質収支比率等に係る経年分析!F$49,"▲","-")),2),NA())</f>
        <v>0.79</v>
      </c>
      <c r="C21" s="168">
        <f>IF(ISNUMBER(VALUE(SUBSTITUTE(実質収支比率等に係る経年分析!G$49,"▲","-"))),ROUND(VALUE(SUBSTITUTE(実質収支比率等に係る経年分析!G$49,"▲","-")),2),NA())</f>
        <v>1.59</v>
      </c>
      <c r="D21" s="168">
        <f>IF(ISNUMBER(VALUE(SUBSTITUTE(実質収支比率等に係る経年分析!H$49,"▲","-"))),ROUND(VALUE(SUBSTITUTE(実質収支比率等に係る経年分析!H$49,"▲","-")),2),NA())</f>
        <v>4.2</v>
      </c>
      <c r="E21" s="168">
        <f>IF(ISNUMBER(VALUE(SUBSTITUTE(実質収支比率等に係る経年分析!I$49,"▲","-"))),ROUND(VALUE(SUBSTITUTE(実質収支比率等に係る経年分析!I$49,"▲","-")),2),NA())</f>
        <v>-4.3499999999999996</v>
      </c>
      <c r="F21" s="168">
        <f>IF(ISNUMBER(VALUE(SUBSTITUTE(実質収支比率等に係る経年分析!J$49,"▲","-"))),ROUND(VALUE(SUBSTITUTE(実質収支比率等に係る経年分析!J$49,"▲","-")),2),NA())</f>
        <v>-4.68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1.1499999999999999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0.96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0.98</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1.77</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国民健康保険特別会計（施設勘定）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0.12</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1.78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1.1000000000000001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0.52</v>
      </c>
    </row>
    <row r="34" spans="1:16" x14ac:dyDescent="0.15">
      <c r="A34" s="169" t="str">
        <f>IF(連結実質赤字比率に係る赤字・黒字の構成分析!C$36="",NA(),連結実質赤字比率に係る赤字・黒字の構成分析!C$36)</f>
        <v>簡易水道事業会計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#VALUE!</v>
      </c>
      <c r="G34" s="169" t="e">
        <f>IF(ROUND(VALUE(SUBSTITUTE(連結実質赤字比率に係る赤字・黒字の構成分析!H$36,"▲", "-")), 2) &gt;= 0, ABS(ROUND(VALUE(SUBSTITUTE(連結実質赤字比率に係る赤字・黒字の構成分析!H$36,"▲", "-")), 2)), NA())</f>
        <v>#VALUE!</v>
      </c>
      <c r="H34" s="169" t="e">
        <f>IF(ROUND(VALUE(SUBSTITUTE(連結実質赤字比率に係る赤字・黒字の構成分析!I$36,"▲", "-")), 2) &lt; 0, ABS(ROUND(VALUE(SUBSTITUTE(連結実質赤字比率に係る赤字・黒字の構成分析!I$36,"▲", "-")), 2)), NA())</f>
        <v>#VALUE!</v>
      </c>
      <c r="I34" s="169" t="e">
        <f>IF(ROUND(VALUE(SUBSTITUTE(連結実質赤字比率に係る赤字・黒字の構成分析!I$36,"▲", "-")), 2) &gt;= 0, ABS(ROUND(VALUE(SUBSTITUTE(連結実質赤字比率に係る赤字・黒字の構成分析!I$36,"▲", "-")), 2)), NA())</f>
        <v>#VALUE!</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0.91</v>
      </c>
    </row>
    <row r="35" spans="1:16" x14ac:dyDescent="0.15">
      <c r="A35" s="169" t="str">
        <f>IF(連結実質赤字比率に係る赤字・黒字の構成分析!C$35="",NA(),連結実質赤字比率に係る赤字・黒字の構成分析!C$35)</f>
        <v>国民健康保険特別会計（事業勘定）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0.98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1.03</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7.95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11.22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11.17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9.65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8.8699999999999992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375</v>
      </c>
      <c r="E42" s="170"/>
      <c r="F42" s="170"/>
      <c r="G42" s="170">
        <f>'実質公債費比率（分子）の構造'!L$52</f>
        <v>390</v>
      </c>
      <c r="H42" s="170"/>
      <c r="I42" s="170"/>
      <c r="J42" s="170">
        <f>'実質公債費比率（分子）の構造'!M$52</f>
        <v>385</v>
      </c>
      <c r="K42" s="170"/>
      <c r="L42" s="170"/>
      <c r="M42" s="170">
        <f>'実質公債費比率（分子）の構造'!N$52</f>
        <v>386</v>
      </c>
      <c r="N42" s="170"/>
      <c r="O42" s="170"/>
      <c r="P42" s="170">
        <f>'実質公債費比率（分子）の構造'!O$52</f>
        <v>328</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2</v>
      </c>
      <c r="C45" s="170"/>
      <c r="D45" s="170"/>
      <c r="E45" s="170">
        <f>'実質公債費比率（分子）の構造'!L$49</f>
        <v>1</v>
      </c>
      <c r="F45" s="170"/>
      <c r="G45" s="170"/>
      <c r="H45" s="170">
        <f>'実質公債費比率（分子）の構造'!M$49</f>
        <v>2</v>
      </c>
      <c r="I45" s="170"/>
      <c r="J45" s="170"/>
      <c r="K45" s="170">
        <f>'実質公債費比率（分子）の構造'!N$49</f>
        <v>2</v>
      </c>
      <c r="L45" s="170"/>
      <c r="M45" s="170"/>
      <c r="N45" s="170">
        <f>'実質公債費比率（分子）の構造'!O$49</f>
        <v>2</v>
      </c>
      <c r="O45" s="170"/>
      <c r="P45" s="170"/>
    </row>
    <row r="46" spans="1:16" x14ac:dyDescent="0.15">
      <c r="A46" s="170" t="s">
        <v>64</v>
      </c>
      <c r="B46" s="170">
        <f>'実質公債費比率（分子）の構造'!K$48</f>
        <v>80</v>
      </c>
      <c r="C46" s="170"/>
      <c r="D46" s="170"/>
      <c r="E46" s="170">
        <f>'実質公債費比率（分子）の構造'!L$48</f>
        <v>83</v>
      </c>
      <c r="F46" s="170"/>
      <c r="G46" s="170"/>
      <c r="H46" s="170">
        <f>'実質公債費比率（分子）の構造'!M$48</f>
        <v>84</v>
      </c>
      <c r="I46" s="170"/>
      <c r="J46" s="170"/>
      <c r="K46" s="170">
        <f>'実質公債費比率（分子）の構造'!N$48</f>
        <v>90</v>
      </c>
      <c r="L46" s="170"/>
      <c r="M46" s="170"/>
      <c r="N46" s="170">
        <f>'実質公債費比率（分子）の構造'!O$48</f>
        <v>92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369</v>
      </c>
      <c r="C49" s="170"/>
      <c r="D49" s="170"/>
      <c r="E49" s="170">
        <f>'実質公債費比率（分子）の構造'!L$45</f>
        <v>372</v>
      </c>
      <c r="F49" s="170"/>
      <c r="G49" s="170"/>
      <c r="H49" s="170">
        <f>'実質公債費比率（分子）の構造'!M$45</f>
        <v>383</v>
      </c>
      <c r="I49" s="170"/>
      <c r="J49" s="170"/>
      <c r="K49" s="170">
        <f>'実質公債費比率（分子）の構造'!N$45</f>
        <v>387</v>
      </c>
      <c r="L49" s="170"/>
      <c r="M49" s="170"/>
      <c r="N49" s="170">
        <f>'実質公債費比率（分子）の構造'!O$45</f>
        <v>319</v>
      </c>
      <c r="O49" s="170"/>
      <c r="P49" s="170"/>
    </row>
    <row r="50" spans="1:16" x14ac:dyDescent="0.15">
      <c r="A50" s="170" t="s">
        <v>67</v>
      </c>
      <c r="B50" s="170" t="e">
        <f>NA()</f>
        <v>#N/A</v>
      </c>
      <c r="C50" s="170">
        <f>IF(ISNUMBER('実質公債費比率（分子）の構造'!K$53),'実質公債費比率（分子）の構造'!K$53,NA())</f>
        <v>76</v>
      </c>
      <c r="D50" s="170" t="e">
        <f>NA()</f>
        <v>#N/A</v>
      </c>
      <c r="E50" s="170" t="e">
        <f>NA()</f>
        <v>#N/A</v>
      </c>
      <c r="F50" s="170">
        <f>IF(ISNUMBER('実質公債費比率（分子）の構造'!L$53),'実質公債費比率（分子）の構造'!L$53,NA())</f>
        <v>66</v>
      </c>
      <c r="G50" s="170" t="e">
        <f>NA()</f>
        <v>#N/A</v>
      </c>
      <c r="H50" s="170" t="e">
        <f>NA()</f>
        <v>#N/A</v>
      </c>
      <c r="I50" s="170">
        <f>IF(ISNUMBER('実質公債費比率（分子）の構造'!M$53),'実質公債費比率（分子）の構造'!M$53,NA())</f>
        <v>84</v>
      </c>
      <c r="J50" s="170" t="e">
        <f>NA()</f>
        <v>#N/A</v>
      </c>
      <c r="K50" s="170" t="e">
        <f>NA()</f>
        <v>#N/A</v>
      </c>
      <c r="L50" s="170">
        <f>IF(ISNUMBER('実質公債費比率（分子）の構造'!N$53),'実質公債費比率（分子）の構造'!N$53,NA())</f>
        <v>93</v>
      </c>
      <c r="M50" s="170" t="e">
        <f>NA()</f>
        <v>#N/A</v>
      </c>
      <c r="N50" s="170" t="e">
        <f>NA()</f>
        <v>#N/A</v>
      </c>
      <c r="O50" s="170">
        <f>IF(ISNUMBER('実質公債費比率（分子）の構造'!O$53),'実質公債費比率（分子）の構造'!O$53,NA())</f>
        <v>85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2975</v>
      </c>
      <c r="E56" s="169"/>
      <c r="F56" s="169"/>
      <c r="G56" s="169">
        <f>'将来負担比率（分子）の構造'!J$52</f>
        <v>2897</v>
      </c>
      <c r="H56" s="169"/>
      <c r="I56" s="169"/>
      <c r="J56" s="169">
        <f>'将来負担比率（分子）の構造'!K$52</f>
        <v>2846</v>
      </c>
      <c r="K56" s="169"/>
      <c r="L56" s="169"/>
      <c r="M56" s="169">
        <f>'将来負担比率（分子）の構造'!L$52</f>
        <v>2555</v>
      </c>
      <c r="N56" s="169"/>
      <c r="O56" s="169"/>
      <c r="P56" s="169">
        <f>'将来負担比率（分子）の構造'!M$52</f>
        <v>2642</v>
      </c>
    </row>
    <row r="57" spans="1:16" x14ac:dyDescent="0.15">
      <c r="A57" s="169" t="s">
        <v>42</v>
      </c>
      <c r="B57" s="169"/>
      <c r="C57" s="169"/>
      <c r="D57" s="169" t="str">
        <f>'将来負担比率（分子）の構造'!I$51</f>
        <v>-</v>
      </c>
      <c r="E57" s="169"/>
      <c r="F57" s="169"/>
      <c r="G57" s="169">
        <f>'将来負担比率（分子）の構造'!J$51</f>
        <v>20</v>
      </c>
      <c r="H57" s="169"/>
      <c r="I57" s="169"/>
      <c r="J57" s="169">
        <f>'将来負担比率（分子）の構造'!K$51</f>
        <v>29</v>
      </c>
      <c r="K57" s="169"/>
      <c r="L57" s="169"/>
      <c r="M57" s="169">
        <f>'将来負担比率（分子）の構造'!L$51</f>
        <v>27</v>
      </c>
      <c r="N57" s="169"/>
      <c r="O57" s="169"/>
      <c r="P57" s="169">
        <f>'将来負担比率（分子）の構造'!M$51</f>
        <v>25</v>
      </c>
    </row>
    <row r="58" spans="1:16" x14ac:dyDescent="0.15">
      <c r="A58" s="169" t="s">
        <v>41</v>
      </c>
      <c r="B58" s="169"/>
      <c r="C58" s="169"/>
      <c r="D58" s="169">
        <f>'将来負担比率（分子）の構造'!I$50</f>
        <v>3061</v>
      </c>
      <c r="E58" s="169"/>
      <c r="F58" s="169"/>
      <c r="G58" s="169">
        <f>'将来負担比率（分子）の構造'!J$50</f>
        <v>3152</v>
      </c>
      <c r="H58" s="169"/>
      <c r="I58" s="169"/>
      <c r="J58" s="169">
        <f>'将来負担比率（分子）の構造'!K$50</f>
        <v>3265</v>
      </c>
      <c r="K58" s="169"/>
      <c r="L58" s="169"/>
      <c r="M58" s="169">
        <f>'将来負担比率（分子）の構造'!L$50</f>
        <v>3313</v>
      </c>
      <c r="N58" s="169"/>
      <c r="O58" s="169"/>
      <c r="P58" s="169">
        <f>'将来負担比率（分子）の構造'!M$50</f>
        <v>3295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342</v>
      </c>
      <c r="C62" s="169"/>
      <c r="D62" s="169"/>
      <c r="E62" s="169">
        <f>'将来負担比率（分子）の構造'!J$45</f>
        <v>325</v>
      </c>
      <c r="F62" s="169"/>
      <c r="G62" s="169"/>
      <c r="H62" s="169">
        <f>'将来負担比率（分子）の構造'!K$45</f>
        <v>320</v>
      </c>
      <c r="I62" s="169"/>
      <c r="J62" s="169"/>
      <c r="K62" s="169">
        <f>'将来負担比率（分子）の構造'!L$45</f>
        <v>342</v>
      </c>
      <c r="L62" s="169"/>
      <c r="M62" s="169"/>
      <c r="N62" s="169">
        <f>'将来負担比率（分子）の構造'!M$45</f>
        <v>294</v>
      </c>
      <c r="O62" s="169"/>
      <c r="P62" s="169"/>
    </row>
    <row r="63" spans="1:16" x14ac:dyDescent="0.15">
      <c r="A63" s="169" t="s">
        <v>34</v>
      </c>
      <c r="B63" s="169">
        <f>'将来負担比率（分子）の構造'!I$44</f>
        <v>5</v>
      </c>
      <c r="C63" s="169"/>
      <c r="D63" s="169"/>
      <c r="E63" s="169">
        <f>'将来負担比率（分子）の構造'!J$44</f>
        <v>5</v>
      </c>
      <c r="F63" s="169"/>
      <c r="G63" s="169"/>
      <c r="H63" s="169">
        <f>'将来負担比率（分子）の構造'!K$44</f>
        <v>7</v>
      </c>
      <c r="I63" s="169"/>
      <c r="J63" s="169"/>
      <c r="K63" s="169">
        <f>'将来負担比率（分子）の構造'!L$44</f>
        <v>6</v>
      </c>
      <c r="L63" s="169"/>
      <c r="M63" s="169"/>
      <c r="N63" s="169">
        <f>'将来負担比率（分子）の構造'!M$44</f>
        <v>13</v>
      </c>
      <c r="O63" s="169"/>
      <c r="P63" s="169"/>
    </row>
    <row r="64" spans="1:16" x14ac:dyDescent="0.15">
      <c r="A64" s="169" t="s">
        <v>33</v>
      </c>
      <c r="B64" s="169">
        <f>'将来負担比率（分子）の構造'!I$43</f>
        <v>768</v>
      </c>
      <c r="C64" s="169"/>
      <c r="D64" s="169"/>
      <c r="E64" s="169">
        <f>'将来負担比率（分子）の構造'!J$43</f>
        <v>787</v>
      </c>
      <c r="F64" s="169"/>
      <c r="G64" s="169"/>
      <c r="H64" s="169">
        <f>'将来負担比率（分子）の構造'!K$43</f>
        <v>815</v>
      </c>
      <c r="I64" s="169"/>
      <c r="J64" s="169"/>
      <c r="K64" s="169">
        <f>'将来負担比率（分子）の構造'!L$43</f>
        <v>794</v>
      </c>
      <c r="L64" s="169"/>
      <c r="M64" s="169"/>
      <c r="N64" s="169">
        <f>'将来負担比率（分子）の構造'!M$43</f>
        <v>763</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2708</v>
      </c>
      <c r="C66" s="169"/>
      <c r="D66" s="169"/>
      <c r="E66" s="169">
        <f>'将来負担比率（分子）の構造'!J$41</f>
        <v>2672</v>
      </c>
      <c r="F66" s="169"/>
      <c r="G66" s="169"/>
      <c r="H66" s="169">
        <f>'将来負担比率（分子）の構造'!K$41</f>
        <v>2572</v>
      </c>
      <c r="I66" s="169"/>
      <c r="J66" s="169"/>
      <c r="K66" s="169">
        <f>'将来負担比率（分子）の構造'!L$41</f>
        <v>2413</v>
      </c>
      <c r="L66" s="169"/>
      <c r="M66" s="169"/>
      <c r="N66" s="169">
        <f>'将来負担比率（分子）の構造'!M$41</f>
        <v>2358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1342</v>
      </c>
      <c r="C72" s="173">
        <f>基金残高に係る経年分析!G55</f>
        <v>1363</v>
      </c>
      <c r="D72" s="173">
        <f>基金残高に係る経年分析!H55</f>
        <v>1347</v>
      </c>
    </row>
    <row r="73" spans="1:16" x14ac:dyDescent="0.15">
      <c r="A73" s="172" t="s">
        <v>74</v>
      </c>
      <c r="B73" s="173">
        <f>基金残高に係る経年分析!F56</f>
        <v>323</v>
      </c>
      <c r="C73" s="173">
        <f>基金残高に係る経年分析!G56</f>
        <v>323</v>
      </c>
      <c r="D73" s="173">
        <f>基金残高に係る経年分析!H56</f>
        <v>323</v>
      </c>
    </row>
    <row r="74" spans="1:16" x14ac:dyDescent="0.15">
      <c r="A74" s="172" t="s">
        <v>75</v>
      </c>
      <c r="B74" s="173">
        <f>基金残高に係る経年分析!F57</f>
        <v>1438</v>
      </c>
      <c r="C74" s="173">
        <f>基金残高に係る経年分析!G57</f>
        <v>1465</v>
      </c>
      <c r="D74" s="173">
        <f>基金残高に係る経年分析!H57</f>
        <v>1455</v>
      </c>
    </row>
  </sheetData>
  <sheetProtection algorithmName="SHA-512" hashValue="SHJSkANTtiD9nqo8fz6ewfJOEYvumhoTaYu5Q9a55o38c+vpq+D5JdATR0rV80AtavZruJQUpLkD+W4MAhQVDg==" saltValue="Ytqg3DdBn3oC9EeQa/6s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election activeCell="AM15" sqref="AM15:AT15"/>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620105</v>
      </c>
      <c r="S5" s="600"/>
      <c r="T5" s="600"/>
      <c r="U5" s="600"/>
      <c r="V5" s="600"/>
      <c r="W5" s="600"/>
      <c r="X5" s="600"/>
      <c r="Y5" s="601"/>
      <c r="Z5" s="602">
        <v>17.100000000000001</v>
      </c>
      <c r="AA5" s="602"/>
      <c r="AB5" s="602"/>
      <c r="AC5" s="602"/>
      <c r="AD5" s="603">
        <v>620105</v>
      </c>
      <c r="AE5" s="603"/>
      <c r="AF5" s="603"/>
      <c r="AG5" s="603"/>
      <c r="AH5" s="603"/>
      <c r="AI5" s="603"/>
      <c r="AJ5" s="603"/>
      <c r="AK5" s="603"/>
      <c r="AL5" s="604">
        <v>27.8</v>
      </c>
      <c r="AM5" s="605"/>
      <c r="AN5" s="605"/>
      <c r="AO5" s="606"/>
      <c r="AP5" s="596" t="s">
        <v>217</v>
      </c>
      <c r="AQ5" s="597"/>
      <c r="AR5" s="597"/>
      <c r="AS5" s="597"/>
      <c r="AT5" s="597"/>
      <c r="AU5" s="597"/>
      <c r="AV5" s="597"/>
      <c r="AW5" s="597"/>
      <c r="AX5" s="597"/>
      <c r="AY5" s="597"/>
      <c r="AZ5" s="597"/>
      <c r="BA5" s="597"/>
      <c r="BB5" s="597"/>
      <c r="BC5" s="597"/>
      <c r="BD5" s="597"/>
      <c r="BE5" s="597"/>
      <c r="BF5" s="598"/>
      <c r="BG5" s="610">
        <v>619474</v>
      </c>
      <c r="BH5" s="611"/>
      <c r="BI5" s="611"/>
      <c r="BJ5" s="611"/>
      <c r="BK5" s="611"/>
      <c r="BL5" s="611"/>
      <c r="BM5" s="611"/>
      <c r="BN5" s="612"/>
      <c r="BO5" s="613">
        <v>99.9</v>
      </c>
      <c r="BP5" s="613"/>
      <c r="BQ5" s="613"/>
      <c r="BR5" s="613"/>
      <c r="BS5" s="614">
        <v>93147</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34895</v>
      </c>
      <c r="S6" s="611"/>
      <c r="T6" s="611"/>
      <c r="U6" s="611"/>
      <c r="V6" s="611"/>
      <c r="W6" s="611"/>
      <c r="X6" s="611"/>
      <c r="Y6" s="612"/>
      <c r="Z6" s="613">
        <v>1</v>
      </c>
      <c r="AA6" s="613"/>
      <c r="AB6" s="613"/>
      <c r="AC6" s="613"/>
      <c r="AD6" s="614">
        <v>34895</v>
      </c>
      <c r="AE6" s="614"/>
      <c r="AF6" s="614"/>
      <c r="AG6" s="614"/>
      <c r="AH6" s="614"/>
      <c r="AI6" s="614"/>
      <c r="AJ6" s="614"/>
      <c r="AK6" s="614"/>
      <c r="AL6" s="615">
        <v>1.6</v>
      </c>
      <c r="AM6" s="616"/>
      <c r="AN6" s="616"/>
      <c r="AO6" s="617"/>
      <c r="AP6" s="607" t="s">
        <v>222</v>
      </c>
      <c r="AQ6" s="608"/>
      <c r="AR6" s="608"/>
      <c r="AS6" s="608"/>
      <c r="AT6" s="608"/>
      <c r="AU6" s="608"/>
      <c r="AV6" s="608"/>
      <c r="AW6" s="608"/>
      <c r="AX6" s="608"/>
      <c r="AY6" s="608"/>
      <c r="AZ6" s="608"/>
      <c r="BA6" s="608"/>
      <c r="BB6" s="608"/>
      <c r="BC6" s="608"/>
      <c r="BD6" s="608"/>
      <c r="BE6" s="608"/>
      <c r="BF6" s="609"/>
      <c r="BG6" s="610">
        <v>619474</v>
      </c>
      <c r="BH6" s="611"/>
      <c r="BI6" s="611"/>
      <c r="BJ6" s="611"/>
      <c r="BK6" s="611"/>
      <c r="BL6" s="611"/>
      <c r="BM6" s="611"/>
      <c r="BN6" s="612"/>
      <c r="BO6" s="613">
        <v>99.9</v>
      </c>
      <c r="BP6" s="613"/>
      <c r="BQ6" s="613"/>
      <c r="BR6" s="613"/>
      <c r="BS6" s="614">
        <v>93147</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40508</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40508</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46</v>
      </c>
      <c r="S7" s="611"/>
      <c r="T7" s="611"/>
      <c r="U7" s="611"/>
      <c r="V7" s="611"/>
      <c r="W7" s="611"/>
      <c r="X7" s="611"/>
      <c r="Y7" s="612"/>
      <c r="Z7" s="613">
        <v>0</v>
      </c>
      <c r="AA7" s="613"/>
      <c r="AB7" s="613"/>
      <c r="AC7" s="613"/>
      <c r="AD7" s="614">
        <v>46</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68569</v>
      </c>
      <c r="BH7" s="611"/>
      <c r="BI7" s="611"/>
      <c r="BJ7" s="611"/>
      <c r="BK7" s="611"/>
      <c r="BL7" s="611"/>
      <c r="BM7" s="611"/>
      <c r="BN7" s="612"/>
      <c r="BO7" s="613">
        <v>11.1</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639504</v>
      </c>
      <c r="CS7" s="611"/>
      <c r="CT7" s="611"/>
      <c r="CU7" s="611"/>
      <c r="CV7" s="611"/>
      <c r="CW7" s="611"/>
      <c r="CX7" s="611"/>
      <c r="CY7" s="612"/>
      <c r="CZ7" s="613">
        <v>18.7</v>
      </c>
      <c r="DA7" s="613"/>
      <c r="DB7" s="613"/>
      <c r="DC7" s="613"/>
      <c r="DD7" s="619">
        <v>103413</v>
      </c>
      <c r="DE7" s="611"/>
      <c r="DF7" s="611"/>
      <c r="DG7" s="611"/>
      <c r="DH7" s="611"/>
      <c r="DI7" s="611"/>
      <c r="DJ7" s="611"/>
      <c r="DK7" s="611"/>
      <c r="DL7" s="611"/>
      <c r="DM7" s="611"/>
      <c r="DN7" s="611"/>
      <c r="DO7" s="611"/>
      <c r="DP7" s="612"/>
      <c r="DQ7" s="619">
        <v>485945</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627</v>
      </c>
      <c r="S8" s="611"/>
      <c r="T8" s="611"/>
      <c r="U8" s="611"/>
      <c r="V8" s="611"/>
      <c r="W8" s="611"/>
      <c r="X8" s="611"/>
      <c r="Y8" s="612"/>
      <c r="Z8" s="613">
        <v>0</v>
      </c>
      <c r="AA8" s="613"/>
      <c r="AB8" s="613"/>
      <c r="AC8" s="613"/>
      <c r="AD8" s="614">
        <v>627</v>
      </c>
      <c r="AE8" s="614"/>
      <c r="AF8" s="614"/>
      <c r="AG8" s="614"/>
      <c r="AH8" s="614"/>
      <c r="AI8" s="614"/>
      <c r="AJ8" s="614"/>
      <c r="AK8" s="614"/>
      <c r="AL8" s="615">
        <v>0</v>
      </c>
      <c r="AM8" s="616"/>
      <c r="AN8" s="616"/>
      <c r="AO8" s="617"/>
      <c r="AP8" s="607" t="s">
        <v>228</v>
      </c>
      <c r="AQ8" s="608"/>
      <c r="AR8" s="608"/>
      <c r="AS8" s="608"/>
      <c r="AT8" s="608"/>
      <c r="AU8" s="608"/>
      <c r="AV8" s="608"/>
      <c r="AW8" s="608"/>
      <c r="AX8" s="608"/>
      <c r="AY8" s="608"/>
      <c r="AZ8" s="608"/>
      <c r="BA8" s="608"/>
      <c r="BB8" s="608"/>
      <c r="BC8" s="608"/>
      <c r="BD8" s="608"/>
      <c r="BE8" s="608"/>
      <c r="BF8" s="609"/>
      <c r="BG8" s="610">
        <v>3140</v>
      </c>
      <c r="BH8" s="611"/>
      <c r="BI8" s="611"/>
      <c r="BJ8" s="611"/>
      <c r="BK8" s="611"/>
      <c r="BL8" s="611"/>
      <c r="BM8" s="611"/>
      <c r="BN8" s="612"/>
      <c r="BO8" s="613">
        <v>0.5</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470834</v>
      </c>
      <c r="CS8" s="611"/>
      <c r="CT8" s="611"/>
      <c r="CU8" s="611"/>
      <c r="CV8" s="611"/>
      <c r="CW8" s="611"/>
      <c r="CX8" s="611"/>
      <c r="CY8" s="612"/>
      <c r="CZ8" s="613">
        <v>13.8</v>
      </c>
      <c r="DA8" s="613"/>
      <c r="DB8" s="613"/>
      <c r="DC8" s="613"/>
      <c r="DD8" s="619">
        <v>7579</v>
      </c>
      <c r="DE8" s="611"/>
      <c r="DF8" s="611"/>
      <c r="DG8" s="611"/>
      <c r="DH8" s="611"/>
      <c r="DI8" s="611"/>
      <c r="DJ8" s="611"/>
      <c r="DK8" s="611"/>
      <c r="DL8" s="611"/>
      <c r="DM8" s="611"/>
      <c r="DN8" s="611"/>
      <c r="DO8" s="611"/>
      <c r="DP8" s="612"/>
      <c r="DQ8" s="619">
        <v>395481</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679</v>
      </c>
      <c r="S9" s="611"/>
      <c r="T9" s="611"/>
      <c r="U9" s="611"/>
      <c r="V9" s="611"/>
      <c r="W9" s="611"/>
      <c r="X9" s="611"/>
      <c r="Y9" s="612"/>
      <c r="Z9" s="613">
        <v>0</v>
      </c>
      <c r="AA9" s="613"/>
      <c r="AB9" s="613"/>
      <c r="AC9" s="613"/>
      <c r="AD9" s="614">
        <v>679</v>
      </c>
      <c r="AE9" s="614"/>
      <c r="AF9" s="614"/>
      <c r="AG9" s="614"/>
      <c r="AH9" s="614"/>
      <c r="AI9" s="614"/>
      <c r="AJ9" s="614"/>
      <c r="AK9" s="614"/>
      <c r="AL9" s="615">
        <v>0</v>
      </c>
      <c r="AM9" s="616"/>
      <c r="AN9" s="616"/>
      <c r="AO9" s="617"/>
      <c r="AP9" s="607" t="s">
        <v>231</v>
      </c>
      <c r="AQ9" s="608"/>
      <c r="AR9" s="608"/>
      <c r="AS9" s="608"/>
      <c r="AT9" s="608"/>
      <c r="AU9" s="608"/>
      <c r="AV9" s="608"/>
      <c r="AW9" s="608"/>
      <c r="AX9" s="608"/>
      <c r="AY9" s="608"/>
      <c r="AZ9" s="608"/>
      <c r="BA9" s="608"/>
      <c r="BB9" s="608"/>
      <c r="BC9" s="608"/>
      <c r="BD9" s="608"/>
      <c r="BE9" s="608"/>
      <c r="BF9" s="609"/>
      <c r="BG9" s="610">
        <v>56767</v>
      </c>
      <c r="BH9" s="611"/>
      <c r="BI9" s="611"/>
      <c r="BJ9" s="611"/>
      <c r="BK9" s="611"/>
      <c r="BL9" s="611"/>
      <c r="BM9" s="611"/>
      <c r="BN9" s="612"/>
      <c r="BO9" s="613">
        <v>9.1999999999999993</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311860</v>
      </c>
      <c r="CS9" s="611"/>
      <c r="CT9" s="611"/>
      <c r="CU9" s="611"/>
      <c r="CV9" s="611"/>
      <c r="CW9" s="611"/>
      <c r="CX9" s="611"/>
      <c r="CY9" s="612"/>
      <c r="CZ9" s="613">
        <v>9.1</v>
      </c>
      <c r="DA9" s="613"/>
      <c r="DB9" s="613"/>
      <c r="DC9" s="613"/>
      <c r="DD9" s="619" t="s">
        <v>122</v>
      </c>
      <c r="DE9" s="611"/>
      <c r="DF9" s="611"/>
      <c r="DG9" s="611"/>
      <c r="DH9" s="611"/>
      <c r="DI9" s="611"/>
      <c r="DJ9" s="611"/>
      <c r="DK9" s="611"/>
      <c r="DL9" s="611"/>
      <c r="DM9" s="611"/>
      <c r="DN9" s="611"/>
      <c r="DO9" s="611"/>
      <c r="DP9" s="612"/>
      <c r="DQ9" s="619">
        <v>297761</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4825</v>
      </c>
      <c r="BH10" s="611"/>
      <c r="BI10" s="611"/>
      <c r="BJ10" s="611"/>
      <c r="BK10" s="611"/>
      <c r="BL10" s="611"/>
      <c r="BM10" s="611"/>
      <c r="BN10" s="612"/>
      <c r="BO10" s="613">
        <v>0.8</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18</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18</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48581</v>
      </c>
      <c r="S11" s="611"/>
      <c r="T11" s="611"/>
      <c r="U11" s="611"/>
      <c r="V11" s="611"/>
      <c r="W11" s="611"/>
      <c r="X11" s="611"/>
      <c r="Y11" s="612"/>
      <c r="Z11" s="615">
        <v>1.3</v>
      </c>
      <c r="AA11" s="616"/>
      <c r="AB11" s="616"/>
      <c r="AC11" s="622"/>
      <c r="AD11" s="619">
        <v>48581</v>
      </c>
      <c r="AE11" s="611"/>
      <c r="AF11" s="611"/>
      <c r="AG11" s="611"/>
      <c r="AH11" s="611"/>
      <c r="AI11" s="611"/>
      <c r="AJ11" s="611"/>
      <c r="AK11" s="612"/>
      <c r="AL11" s="615">
        <v>2.2000000000000002</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3837</v>
      </c>
      <c r="BH11" s="611"/>
      <c r="BI11" s="611"/>
      <c r="BJ11" s="611"/>
      <c r="BK11" s="611"/>
      <c r="BL11" s="611"/>
      <c r="BM11" s="611"/>
      <c r="BN11" s="612"/>
      <c r="BO11" s="613">
        <v>0.6</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187615</v>
      </c>
      <c r="CS11" s="611"/>
      <c r="CT11" s="611"/>
      <c r="CU11" s="611"/>
      <c r="CV11" s="611"/>
      <c r="CW11" s="611"/>
      <c r="CX11" s="611"/>
      <c r="CY11" s="612"/>
      <c r="CZ11" s="613">
        <v>5.5</v>
      </c>
      <c r="DA11" s="613"/>
      <c r="DB11" s="613"/>
      <c r="DC11" s="613"/>
      <c r="DD11" s="619">
        <v>46483</v>
      </c>
      <c r="DE11" s="611"/>
      <c r="DF11" s="611"/>
      <c r="DG11" s="611"/>
      <c r="DH11" s="611"/>
      <c r="DI11" s="611"/>
      <c r="DJ11" s="611"/>
      <c r="DK11" s="611"/>
      <c r="DL11" s="611"/>
      <c r="DM11" s="611"/>
      <c r="DN11" s="611"/>
      <c r="DO11" s="611"/>
      <c r="DP11" s="612"/>
      <c r="DQ11" s="619">
        <v>134931</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537178</v>
      </c>
      <c r="BH12" s="611"/>
      <c r="BI12" s="611"/>
      <c r="BJ12" s="611"/>
      <c r="BK12" s="611"/>
      <c r="BL12" s="611"/>
      <c r="BM12" s="611"/>
      <c r="BN12" s="612"/>
      <c r="BO12" s="613">
        <v>86.6</v>
      </c>
      <c r="BP12" s="613"/>
      <c r="BQ12" s="613"/>
      <c r="BR12" s="613"/>
      <c r="BS12" s="614">
        <v>93147</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289583</v>
      </c>
      <c r="CS12" s="611"/>
      <c r="CT12" s="611"/>
      <c r="CU12" s="611"/>
      <c r="CV12" s="611"/>
      <c r="CW12" s="611"/>
      <c r="CX12" s="611"/>
      <c r="CY12" s="612"/>
      <c r="CZ12" s="613">
        <v>8.5</v>
      </c>
      <c r="DA12" s="613"/>
      <c r="DB12" s="613"/>
      <c r="DC12" s="613"/>
      <c r="DD12" s="619">
        <v>15473</v>
      </c>
      <c r="DE12" s="611"/>
      <c r="DF12" s="611"/>
      <c r="DG12" s="611"/>
      <c r="DH12" s="611"/>
      <c r="DI12" s="611"/>
      <c r="DJ12" s="611"/>
      <c r="DK12" s="611"/>
      <c r="DL12" s="611"/>
      <c r="DM12" s="611"/>
      <c r="DN12" s="611"/>
      <c r="DO12" s="611"/>
      <c r="DP12" s="612"/>
      <c r="DQ12" s="619">
        <v>202451</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528683</v>
      </c>
      <c r="BH13" s="611"/>
      <c r="BI13" s="611"/>
      <c r="BJ13" s="611"/>
      <c r="BK13" s="611"/>
      <c r="BL13" s="611"/>
      <c r="BM13" s="611"/>
      <c r="BN13" s="612"/>
      <c r="BO13" s="613">
        <v>85.3</v>
      </c>
      <c r="BP13" s="613"/>
      <c r="BQ13" s="613"/>
      <c r="BR13" s="613"/>
      <c r="BS13" s="614">
        <v>93147</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555085</v>
      </c>
      <c r="CS13" s="611"/>
      <c r="CT13" s="611"/>
      <c r="CU13" s="611"/>
      <c r="CV13" s="611"/>
      <c r="CW13" s="611"/>
      <c r="CX13" s="611"/>
      <c r="CY13" s="612"/>
      <c r="CZ13" s="613">
        <v>16.2</v>
      </c>
      <c r="DA13" s="613"/>
      <c r="DB13" s="613"/>
      <c r="DC13" s="613"/>
      <c r="DD13" s="619">
        <v>349256</v>
      </c>
      <c r="DE13" s="611"/>
      <c r="DF13" s="611"/>
      <c r="DG13" s="611"/>
      <c r="DH13" s="611"/>
      <c r="DI13" s="611"/>
      <c r="DJ13" s="611"/>
      <c r="DK13" s="611"/>
      <c r="DL13" s="611"/>
      <c r="DM13" s="611"/>
      <c r="DN13" s="611"/>
      <c r="DO13" s="611"/>
      <c r="DP13" s="612"/>
      <c r="DQ13" s="619">
        <v>271661</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341</v>
      </c>
      <c r="S14" s="611"/>
      <c r="T14" s="611"/>
      <c r="U14" s="611"/>
      <c r="V14" s="611"/>
      <c r="W14" s="611"/>
      <c r="X14" s="611"/>
      <c r="Y14" s="612"/>
      <c r="Z14" s="613">
        <v>0</v>
      </c>
      <c r="AA14" s="613"/>
      <c r="AB14" s="613"/>
      <c r="AC14" s="613"/>
      <c r="AD14" s="614">
        <v>341</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6837</v>
      </c>
      <c r="BH14" s="611"/>
      <c r="BI14" s="611"/>
      <c r="BJ14" s="611"/>
      <c r="BK14" s="611"/>
      <c r="BL14" s="611"/>
      <c r="BM14" s="611"/>
      <c r="BN14" s="612"/>
      <c r="BO14" s="613">
        <v>1.1000000000000001</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177284</v>
      </c>
      <c r="CS14" s="611"/>
      <c r="CT14" s="611"/>
      <c r="CU14" s="611"/>
      <c r="CV14" s="611"/>
      <c r="CW14" s="611"/>
      <c r="CX14" s="611"/>
      <c r="CY14" s="612"/>
      <c r="CZ14" s="613">
        <v>5.2</v>
      </c>
      <c r="DA14" s="613"/>
      <c r="DB14" s="613"/>
      <c r="DC14" s="613"/>
      <c r="DD14" s="619">
        <v>34175</v>
      </c>
      <c r="DE14" s="611"/>
      <c r="DF14" s="611"/>
      <c r="DG14" s="611"/>
      <c r="DH14" s="611"/>
      <c r="DI14" s="611"/>
      <c r="DJ14" s="611"/>
      <c r="DK14" s="611"/>
      <c r="DL14" s="611"/>
      <c r="DM14" s="611"/>
      <c r="DN14" s="611"/>
      <c r="DO14" s="611"/>
      <c r="DP14" s="612"/>
      <c r="DQ14" s="619">
        <v>144389</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6890</v>
      </c>
      <c r="BH15" s="611"/>
      <c r="BI15" s="611"/>
      <c r="BJ15" s="611"/>
      <c r="BK15" s="611"/>
      <c r="BL15" s="611"/>
      <c r="BM15" s="611"/>
      <c r="BN15" s="612"/>
      <c r="BO15" s="613">
        <v>1.1000000000000001</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340097</v>
      </c>
      <c r="CS15" s="611"/>
      <c r="CT15" s="611"/>
      <c r="CU15" s="611"/>
      <c r="CV15" s="611"/>
      <c r="CW15" s="611"/>
      <c r="CX15" s="611"/>
      <c r="CY15" s="612"/>
      <c r="CZ15" s="613">
        <v>9.9</v>
      </c>
      <c r="DA15" s="613"/>
      <c r="DB15" s="613"/>
      <c r="DC15" s="613"/>
      <c r="DD15" s="619">
        <v>35883</v>
      </c>
      <c r="DE15" s="611"/>
      <c r="DF15" s="611"/>
      <c r="DG15" s="611"/>
      <c r="DH15" s="611"/>
      <c r="DI15" s="611"/>
      <c r="DJ15" s="611"/>
      <c r="DK15" s="611"/>
      <c r="DL15" s="611"/>
      <c r="DM15" s="611"/>
      <c r="DN15" s="611"/>
      <c r="DO15" s="611"/>
      <c r="DP15" s="612"/>
      <c r="DQ15" s="619">
        <v>283322</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2500</v>
      </c>
      <c r="S16" s="611"/>
      <c r="T16" s="611"/>
      <c r="U16" s="611"/>
      <c r="V16" s="611"/>
      <c r="W16" s="611"/>
      <c r="X16" s="611"/>
      <c r="Y16" s="612"/>
      <c r="Z16" s="613">
        <v>0.1</v>
      </c>
      <c r="AA16" s="613"/>
      <c r="AB16" s="613"/>
      <c r="AC16" s="613"/>
      <c r="AD16" s="614">
        <v>2500</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47174</v>
      </c>
      <c r="CS16" s="611"/>
      <c r="CT16" s="611"/>
      <c r="CU16" s="611"/>
      <c r="CV16" s="611"/>
      <c r="CW16" s="611"/>
      <c r="CX16" s="611"/>
      <c r="CY16" s="612"/>
      <c r="CZ16" s="613">
        <v>1.4</v>
      </c>
      <c r="DA16" s="613"/>
      <c r="DB16" s="613"/>
      <c r="DC16" s="613"/>
      <c r="DD16" s="619" t="s">
        <v>122</v>
      </c>
      <c r="DE16" s="611"/>
      <c r="DF16" s="611"/>
      <c r="DG16" s="611"/>
      <c r="DH16" s="611"/>
      <c r="DI16" s="611"/>
      <c r="DJ16" s="611"/>
      <c r="DK16" s="611"/>
      <c r="DL16" s="611"/>
      <c r="DM16" s="611"/>
      <c r="DN16" s="611"/>
      <c r="DO16" s="611"/>
      <c r="DP16" s="612"/>
      <c r="DQ16" s="619">
        <v>26026</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4890</v>
      </c>
      <c r="S17" s="611"/>
      <c r="T17" s="611"/>
      <c r="U17" s="611"/>
      <c r="V17" s="611"/>
      <c r="W17" s="611"/>
      <c r="X17" s="611"/>
      <c r="Y17" s="612"/>
      <c r="Z17" s="613">
        <v>0.1</v>
      </c>
      <c r="AA17" s="613"/>
      <c r="AB17" s="613"/>
      <c r="AC17" s="613"/>
      <c r="AD17" s="614">
        <v>4890</v>
      </c>
      <c r="AE17" s="614"/>
      <c r="AF17" s="614"/>
      <c r="AG17" s="614"/>
      <c r="AH17" s="614"/>
      <c r="AI17" s="614"/>
      <c r="AJ17" s="614"/>
      <c r="AK17" s="614"/>
      <c r="AL17" s="615">
        <v>0.2</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363242</v>
      </c>
      <c r="CS17" s="611"/>
      <c r="CT17" s="611"/>
      <c r="CU17" s="611"/>
      <c r="CV17" s="611"/>
      <c r="CW17" s="611"/>
      <c r="CX17" s="611"/>
      <c r="CY17" s="612"/>
      <c r="CZ17" s="613">
        <v>10.6</v>
      </c>
      <c r="DA17" s="613"/>
      <c r="DB17" s="613"/>
      <c r="DC17" s="613"/>
      <c r="DD17" s="619" t="s">
        <v>122</v>
      </c>
      <c r="DE17" s="611"/>
      <c r="DF17" s="611"/>
      <c r="DG17" s="611"/>
      <c r="DH17" s="611"/>
      <c r="DI17" s="611"/>
      <c r="DJ17" s="611"/>
      <c r="DK17" s="611"/>
      <c r="DL17" s="611"/>
      <c r="DM17" s="611"/>
      <c r="DN17" s="611"/>
      <c r="DO17" s="611"/>
      <c r="DP17" s="612"/>
      <c r="DQ17" s="619">
        <v>361297</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31</v>
      </c>
      <c r="S18" s="611"/>
      <c r="T18" s="611"/>
      <c r="U18" s="611"/>
      <c r="V18" s="611"/>
      <c r="W18" s="611"/>
      <c r="X18" s="611"/>
      <c r="Y18" s="612"/>
      <c r="Z18" s="613">
        <v>0</v>
      </c>
      <c r="AA18" s="613"/>
      <c r="AB18" s="613"/>
      <c r="AC18" s="613"/>
      <c r="AD18" s="614">
        <v>31</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31</v>
      </c>
      <c r="S19" s="611"/>
      <c r="T19" s="611"/>
      <c r="U19" s="611"/>
      <c r="V19" s="611"/>
      <c r="W19" s="611"/>
      <c r="X19" s="611"/>
      <c r="Y19" s="612"/>
      <c r="Z19" s="613">
        <v>0</v>
      </c>
      <c r="AA19" s="613"/>
      <c r="AB19" s="613"/>
      <c r="AC19" s="613"/>
      <c r="AD19" s="614">
        <v>31</v>
      </c>
      <c r="AE19" s="614"/>
      <c r="AF19" s="614"/>
      <c r="AG19" s="614"/>
      <c r="AH19" s="614"/>
      <c r="AI19" s="614"/>
      <c r="AJ19" s="614"/>
      <c r="AK19" s="614"/>
      <c r="AL19" s="615">
        <v>0</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631</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631</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3422804</v>
      </c>
      <c r="CS20" s="611"/>
      <c r="CT20" s="611"/>
      <c r="CU20" s="611"/>
      <c r="CV20" s="611"/>
      <c r="CW20" s="611"/>
      <c r="CX20" s="611"/>
      <c r="CY20" s="612"/>
      <c r="CZ20" s="613">
        <v>100</v>
      </c>
      <c r="DA20" s="613"/>
      <c r="DB20" s="613"/>
      <c r="DC20" s="613"/>
      <c r="DD20" s="619">
        <v>592262</v>
      </c>
      <c r="DE20" s="611"/>
      <c r="DF20" s="611"/>
      <c r="DG20" s="611"/>
      <c r="DH20" s="611"/>
      <c r="DI20" s="611"/>
      <c r="DJ20" s="611"/>
      <c r="DK20" s="611"/>
      <c r="DL20" s="611"/>
      <c r="DM20" s="611"/>
      <c r="DN20" s="611"/>
      <c r="DO20" s="611"/>
      <c r="DP20" s="612"/>
      <c r="DQ20" s="619">
        <v>2643790</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1745543</v>
      </c>
      <c r="S21" s="611"/>
      <c r="T21" s="611"/>
      <c r="U21" s="611"/>
      <c r="V21" s="611"/>
      <c r="W21" s="611"/>
      <c r="X21" s="611"/>
      <c r="Y21" s="612"/>
      <c r="Z21" s="613">
        <v>48.1</v>
      </c>
      <c r="AA21" s="613"/>
      <c r="AB21" s="613"/>
      <c r="AC21" s="613"/>
      <c r="AD21" s="614">
        <v>1516084</v>
      </c>
      <c r="AE21" s="614"/>
      <c r="AF21" s="614"/>
      <c r="AG21" s="614"/>
      <c r="AH21" s="614"/>
      <c r="AI21" s="614"/>
      <c r="AJ21" s="614"/>
      <c r="AK21" s="614"/>
      <c r="AL21" s="615">
        <v>67.900000000000006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631</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1516084</v>
      </c>
      <c r="S22" s="611"/>
      <c r="T22" s="611"/>
      <c r="U22" s="611"/>
      <c r="V22" s="611"/>
      <c r="W22" s="611"/>
      <c r="X22" s="611"/>
      <c r="Y22" s="612"/>
      <c r="Z22" s="613">
        <v>41.8</v>
      </c>
      <c r="AA22" s="613"/>
      <c r="AB22" s="613"/>
      <c r="AC22" s="613"/>
      <c r="AD22" s="614">
        <v>1516084</v>
      </c>
      <c r="AE22" s="614"/>
      <c r="AF22" s="614"/>
      <c r="AG22" s="614"/>
      <c r="AH22" s="614"/>
      <c r="AI22" s="614"/>
      <c r="AJ22" s="614"/>
      <c r="AK22" s="614"/>
      <c r="AL22" s="615">
        <v>67.900000000000006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224985</v>
      </c>
      <c r="S23" s="611"/>
      <c r="T23" s="611"/>
      <c r="U23" s="611"/>
      <c r="V23" s="611"/>
      <c r="W23" s="611"/>
      <c r="X23" s="611"/>
      <c r="Y23" s="612"/>
      <c r="Z23" s="613">
        <v>6.2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v>4474</v>
      </c>
      <c r="S24" s="611"/>
      <c r="T24" s="611"/>
      <c r="U24" s="611"/>
      <c r="V24" s="611"/>
      <c r="W24" s="611"/>
      <c r="X24" s="611"/>
      <c r="Y24" s="612"/>
      <c r="Z24" s="613">
        <v>0.1</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990960</v>
      </c>
      <c r="CS24" s="600"/>
      <c r="CT24" s="600"/>
      <c r="CU24" s="600"/>
      <c r="CV24" s="600"/>
      <c r="CW24" s="600"/>
      <c r="CX24" s="600"/>
      <c r="CY24" s="601"/>
      <c r="CZ24" s="604">
        <v>29</v>
      </c>
      <c r="DA24" s="605"/>
      <c r="DB24" s="605"/>
      <c r="DC24" s="621"/>
      <c r="DD24" s="642">
        <v>930188</v>
      </c>
      <c r="DE24" s="600"/>
      <c r="DF24" s="600"/>
      <c r="DG24" s="600"/>
      <c r="DH24" s="600"/>
      <c r="DI24" s="600"/>
      <c r="DJ24" s="600"/>
      <c r="DK24" s="601"/>
      <c r="DL24" s="642">
        <v>834359</v>
      </c>
      <c r="DM24" s="600"/>
      <c r="DN24" s="600"/>
      <c r="DO24" s="600"/>
      <c r="DP24" s="600"/>
      <c r="DQ24" s="600"/>
      <c r="DR24" s="600"/>
      <c r="DS24" s="600"/>
      <c r="DT24" s="600"/>
      <c r="DU24" s="600"/>
      <c r="DV24" s="601"/>
      <c r="DW24" s="604">
        <v>37.200000000000003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2458238</v>
      </c>
      <c r="S25" s="611"/>
      <c r="T25" s="611"/>
      <c r="U25" s="611"/>
      <c r="V25" s="611"/>
      <c r="W25" s="611"/>
      <c r="X25" s="611"/>
      <c r="Y25" s="612"/>
      <c r="Z25" s="613">
        <v>67.7</v>
      </c>
      <c r="AA25" s="613"/>
      <c r="AB25" s="613"/>
      <c r="AC25" s="613"/>
      <c r="AD25" s="614">
        <v>2228779</v>
      </c>
      <c r="AE25" s="614"/>
      <c r="AF25" s="614"/>
      <c r="AG25" s="614"/>
      <c r="AH25" s="614"/>
      <c r="AI25" s="614"/>
      <c r="AJ25" s="614"/>
      <c r="AK25" s="614"/>
      <c r="AL25" s="615">
        <v>99.9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556731</v>
      </c>
      <c r="CS25" s="631"/>
      <c r="CT25" s="631"/>
      <c r="CU25" s="631"/>
      <c r="CV25" s="631"/>
      <c r="CW25" s="631"/>
      <c r="CX25" s="631"/>
      <c r="CY25" s="632"/>
      <c r="CZ25" s="615">
        <v>16.3</v>
      </c>
      <c r="DA25" s="643"/>
      <c r="DB25" s="643"/>
      <c r="DC25" s="645"/>
      <c r="DD25" s="619">
        <v>535257</v>
      </c>
      <c r="DE25" s="631"/>
      <c r="DF25" s="631"/>
      <c r="DG25" s="631"/>
      <c r="DH25" s="631"/>
      <c r="DI25" s="631"/>
      <c r="DJ25" s="631"/>
      <c r="DK25" s="632"/>
      <c r="DL25" s="619">
        <v>486830</v>
      </c>
      <c r="DM25" s="631"/>
      <c r="DN25" s="631"/>
      <c r="DO25" s="631"/>
      <c r="DP25" s="631"/>
      <c r="DQ25" s="631"/>
      <c r="DR25" s="631"/>
      <c r="DS25" s="631"/>
      <c r="DT25" s="631"/>
      <c r="DU25" s="631"/>
      <c r="DV25" s="632"/>
      <c r="DW25" s="615">
        <v>21.7</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340773</v>
      </c>
      <c r="CS26" s="611"/>
      <c r="CT26" s="611"/>
      <c r="CU26" s="611"/>
      <c r="CV26" s="611"/>
      <c r="CW26" s="611"/>
      <c r="CX26" s="611"/>
      <c r="CY26" s="612"/>
      <c r="CZ26" s="615">
        <v>10</v>
      </c>
      <c r="DA26" s="643"/>
      <c r="DB26" s="643"/>
      <c r="DC26" s="645"/>
      <c r="DD26" s="619">
        <v>319299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949</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620105</v>
      </c>
      <c r="BH27" s="611"/>
      <c r="BI27" s="611"/>
      <c r="BJ27" s="611"/>
      <c r="BK27" s="611"/>
      <c r="BL27" s="611"/>
      <c r="BM27" s="611"/>
      <c r="BN27" s="612"/>
      <c r="BO27" s="613">
        <v>100</v>
      </c>
      <c r="BP27" s="613"/>
      <c r="BQ27" s="613"/>
      <c r="BR27" s="613"/>
      <c r="BS27" s="614">
        <v>93147</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70987</v>
      </c>
      <c r="CS27" s="631"/>
      <c r="CT27" s="631"/>
      <c r="CU27" s="631"/>
      <c r="CV27" s="631"/>
      <c r="CW27" s="631"/>
      <c r="CX27" s="631"/>
      <c r="CY27" s="632"/>
      <c r="CZ27" s="615">
        <v>2.1</v>
      </c>
      <c r="DA27" s="643"/>
      <c r="DB27" s="643"/>
      <c r="DC27" s="645"/>
      <c r="DD27" s="619">
        <v>33634</v>
      </c>
      <c r="DE27" s="631"/>
      <c r="DF27" s="631"/>
      <c r="DG27" s="631"/>
      <c r="DH27" s="631"/>
      <c r="DI27" s="631"/>
      <c r="DJ27" s="631"/>
      <c r="DK27" s="632"/>
      <c r="DL27" s="619">
        <v>30611</v>
      </c>
      <c r="DM27" s="631"/>
      <c r="DN27" s="631"/>
      <c r="DO27" s="631"/>
      <c r="DP27" s="631"/>
      <c r="DQ27" s="631"/>
      <c r="DR27" s="631"/>
      <c r="DS27" s="631"/>
      <c r="DT27" s="631"/>
      <c r="DU27" s="631"/>
      <c r="DV27" s="632"/>
      <c r="DW27" s="615">
        <v>1.4</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22196</v>
      </c>
      <c r="S28" s="611"/>
      <c r="T28" s="611"/>
      <c r="U28" s="611"/>
      <c r="V28" s="611"/>
      <c r="W28" s="611"/>
      <c r="X28" s="611"/>
      <c r="Y28" s="612"/>
      <c r="Z28" s="613">
        <v>0.6</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363242</v>
      </c>
      <c r="CS28" s="611"/>
      <c r="CT28" s="611"/>
      <c r="CU28" s="611"/>
      <c r="CV28" s="611"/>
      <c r="CW28" s="611"/>
      <c r="CX28" s="611"/>
      <c r="CY28" s="612"/>
      <c r="CZ28" s="615">
        <v>10.6</v>
      </c>
      <c r="DA28" s="643"/>
      <c r="DB28" s="643"/>
      <c r="DC28" s="645"/>
      <c r="DD28" s="619">
        <v>361297</v>
      </c>
      <c r="DE28" s="611"/>
      <c r="DF28" s="611"/>
      <c r="DG28" s="611"/>
      <c r="DH28" s="611"/>
      <c r="DI28" s="611"/>
      <c r="DJ28" s="611"/>
      <c r="DK28" s="612"/>
      <c r="DL28" s="619">
        <v>316918</v>
      </c>
      <c r="DM28" s="611"/>
      <c r="DN28" s="611"/>
      <c r="DO28" s="611"/>
      <c r="DP28" s="611"/>
      <c r="DQ28" s="611"/>
      <c r="DR28" s="611"/>
      <c r="DS28" s="611"/>
      <c r="DT28" s="611"/>
      <c r="DU28" s="611"/>
      <c r="DV28" s="612"/>
      <c r="DW28" s="615">
        <v>14.1</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1757</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363057</v>
      </c>
      <c r="CS29" s="631"/>
      <c r="CT29" s="631"/>
      <c r="CU29" s="631"/>
      <c r="CV29" s="631"/>
      <c r="CW29" s="631"/>
      <c r="CX29" s="631"/>
      <c r="CY29" s="632"/>
      <c r="CZ29" s="615">
        <v>10.6</v>
      </c>
      <c r="DA29" s="643"/>
      <c r="DB29" s="643"/>
      <c r="DC29" s="645"/>
      <c r="DD29" s="619">
        <v>361112</v>
      </c>
      <c r="DE29" s="631"/>
      <c r="DF29" s="631"/>
      <c r="DG29" s="631"/>
      <c r="DH29" s="631"/>
      <c r="DI29" s="631"/>
      <c r="DJ29" s="631"/>
      <c r="DK29" s="632"/>
      <c r="DL29" s="619">
        <v>316733</v>
      </c>
      <c r="DM29" s="631"/>
      <c r="DN29" s="631"/>
      <c r="DO29" s="631"/>
      <c r="DP29" s="631"/>
      <c r="DQ29" s="631"/>
      <c r="DR29" s="631"/>
      <c r="DS29" s="631"/>
      <c r="DT29" s="631"/>
      <c r="DU29" s="631"/>
      <c r="DV29" s="632"/>
      <c r="DW29" s="615">
        <v>14.1</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247168</v>
      </c>
      <c r="S30" s="611"/>
      <c r="T30" s="611"/>
      <c r="U30" s="611"/>
      <c r="V30" s="611"/>
      <c r="W30" s="611"/>
      <c r="X30" s="611"/>
      <c r="Y30" s="612"/>
      <c r="Z30" s="613">
        <v>6.8</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357718</v>
      </c>
      <c r="CS30" s="611"/>
      <c r="CT30" s="611"/>
      <c r="CU30" s="611"/>
      <c r="CV30" s="611"/>
      <c r="CW30" s="611"/>
      <c r="CX30" s="611"/>
      <c r="CY30" s="612"/>
      <c r="CZ30" s="615">
        <v>10.5</v>
      </c>
      <c r="DA30" s="643"/>
      <c r="DB30" s="643"/>
      <c r="DC30" s="645"/>
      <c r="DD30" s="619">
        <v>355773</v>
      </c>
      <c r="DE30" s="611"/>
      <c r="DF30" s="611"/>
      <c r="DG30" s="611"/>
      <c r="DH30" s="611"/>
      <c r="DI30" s="611"/>
      <c r="DJ30" s="611"/>
      <c r="DK30" s="612"/>
      <c r="DL30" s="619">
        <v>311394</v>
      </c>
      <c r="DM30" s="611"/>
      <c r="DN30" s="611"/>
      <c r="DO30" s="611"/>
      <c r="DP30" s="611"/>
      <c r="DQ30" s="611"/>
      <c r="DR30" s="611"/>
      <c r="DS30" s="611"/>
      <c r="DT30" s="611"/>
      <c r="DU30" s="611"/>
      <c r="DV30" s="612"/>
      <c r="DW30" s="615">
        <v>13.9</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12"/>
      <c r="AV31" s="212"/>
      <c r="AW31" s="212"/>
      <c r="AX31" s="596" t="s">
        <v>178</v>
      </c>
      <c r="AY31" s="597"/>
      <c r="AZ31" s="597"/>
      <c r="BA31" s="597"/>
      <c r="BB31" s="597"/>
      <c r="BC31" s="597"/>
      <c r="BD31" s="597"/>
      <c r="BE31" s="597"/>
      <c r="BF31" s="598"/>
      <c r="BG31" s="657">
        <v>99.7</v>
      </c>
      <c r="BH31" s="654"/>
      <c r="BI31" s="654"/>
      <c r="BJ31" s="654"/>
      <c r="BK31" s="654"/>
      <c r="BL31" s="654"/>
      <c r="BM31" s="605">
        <v>99.3</v>
      </c>
      <c r="BN31" s="654"/>
      <c r="BO31" s="654"/>
      <c r="BP31" s="654"/>
      <c r="BQ31" s="655"/>
      <c r="BR31" s="657">
        <v>99.7</v>
      </c>
      <c r="BS31" s="654"/>
      <c r="BT31" s="654"/>
      <c r="BU31" s="654"/>
      <c r="BV31" s="654"/>
      <c r="BW31" s="654"/>
      <c r="BX31" s="605">
        <v>99.4</v>
      </c>
      <c r="BY31" s="654"/>
      <c r="BZ31" s="654"/>
      <c r="CA31" s="654"/>
      <c r="CB31" s="655"/>
      <c r="CD31" s="650"/>
      <c r="CE31" s="651"/>
      <c r="CF31" s="607" t="s">
        <v>301</v>
      </c>
      <c r="CG31" s="608"/>
      <c r="CH31" s="608"/>
      <c r="CI31" s="608"/>
      <c r="CJ31" s="608"/>
      <c r="CK31" s="608"/>
      <c r="CL31" s="608"/>
      <c r="CM31" s="608"/>
      <c r="CN31" s="608"/>
      <c r="CO31" s="608"/>
      <c r="CP31" s="608"/>
      <c r="CQ31" s="609"/>
      <c r="CR31" s="610">
        <v>5339</v>
      </c>
      <c r="CS31" s="631"/>
      <c r="CT31" s="631"/>
      <c r="CU31" s="631"/>
      <c r="CV31" s="631"/>
      <c r="CW31" s="631"/>
      <c r="CX31" s="631"/>
      <c r="CY31" s="632"/>
      <c r="CZ31" s="615">
        <v>0.2</v>
      </c>
      <c r="DA31" s="643"/>
      <c r="DB31" s="643"/>
      <c r="DC31" s="645"/>
      <c r="DD31" s="619">
        <v>5339</v>
      </c>
      <c r="DE31" s="631"/>
      <c r="DF31" s="631"/>
      <c r="DG31" s="631"/>
      <c r="DH31" s="631"/>
      <c r="DI31" s="631"/>
      <c r="DJ31" s="631"/>
      <c r="DK31" s="632"/>
      <c r="DL31" s="619">
        <v>5339</v>
      </c>
      <c r="DM31" s="631"/>
      <c r="DN31" s="631"/>
      <c r="DO31" s="631"/>
      <c r="DP31" s="631"/>
      <c r="DQ31" s="631"/>
      <c r="DR31" s="631"/>
      <c r="DS31" s="631"/>
      <c r="DT31" s="631"/>
      <c r="DU31" s="631"/>
      <c r="DV31" s="632"/>
      <c r="DW31" s="615">
        <v>0.2</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184067</v>
      </c>
      <c r="S32" s="611"/>
      <c r="T32" s="611"/>
      <c r="U32" s="611"/>
      <c r="V32" s="611"/>
      <c r="W32" s="611"/>
      <c r="X32" s="611"/>
      <c r="Y32" s="612"/>
      <c r="Z32" s="613">
        <v>5.0999999999999996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303</v>
      </c>
      <c r="AX32" s="607" t="s">
        <v>304</v>
      </c>
      <c r="AY32" s="608"/>
      <c r="AZ32" s="608"/>
      <c r="BA32" s="608"/>
      <c r="BB32" s="608"/>
      <c r="BC32" s="608"/>
      <c r="BD32" s="608"/>
      <c r="BE32" s="608"/>
      <c r="BF32" s="609"/>
      <c r="BG32" s="667">
        <v>99.4</v>
      </c>
      <c r="BH32" s="631"/>
      <c r="BI32" s="631"/>
      <c r="BJ32" s="631"/>
      <c r="BK32" s="631"/>
      <c r="BL32" s="631"/>
      <c r="BM32" s="616">
        <v>99</v>
      </c>
      <c r="BN32" s="631"/>
      <c r="BO32" s="631"/>
      <c r="BP32" s="631"/>
      <c r="BQ32" s="656"/>
      <c r="BR32" s="667">
        <v>99.6</v>
      </c>
      <c r="BS32" s="631"/>
      <c r="BT32" s="631"/>
      <c r="BU32" s="631"/>
      <c r="BV32" s="631"/>
      <c r="BW32" s="631"/>
      <c r="BX32" s="616">
        <v>99.2</v>
      </c>
      <c r="BY32" s="631"/>
      <c r="BZ32" s="631"/>
      <c r="CA32" s="631"/>
      <c r="CB32" s="656"/>
      <c r="CD32" s="652"/>
      <c r="CE32" s="653"/>
      <c r="CF32" s="607" t="s">
        <v>305</v>
      </c>
      <c r="CG32" s="608"/>
      <c r="CH32" s="608"/>
      <c r="CI32" s="608"/>
      <c r="CJ32" s="608"/>
      <c r="CK32" s="608"/>
      <c r="CL32" s="608"/>
      <c r="CM32" s="608"/>
      <c r="CN32" s="608"/>
      <c r="CO32" s="608"/>
      <c r="CP32" s="608"/>
      <c r="CQ32" s="609"/>
      <c r="CR32" s="610">
        <v>185</v>
      </c>
      <c r="CS32" s="611"/>
      <c r="CT32" s="611"/>
      <c r="CU32" s="611"/>
      <c r="CV32" s="611"/>
      <c r="CW32" s="611"/>
      <c r="CX32" s="611"/>
      <c r="CY32" s="612"/>
      <c r="CZ32" s="615">
        <v>0</v>
      </c>
      <c r="DA32" s="643"/>
      <c r="DB32" s="643"/>
      <c r="DC32" s="645"/>
      <c r="DD32" s="619">
        <v>185</v>
      </c>
      <c r="DE32" s="611"/>
      <c r="DF32" s="611"/>
      <c r="DG32" s="611"/>
      <c r="DH32" s="611"/>
      <c r="DI32" s="611"/>
      <c r="DJ32" s="611"/>
      <c r="DK32" s="612"/>
      <c r="DL32" s="619">
        <v>185</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11657</v>
      </c>
      <c r="S33" s="611"/>
      <c r="T33" s="611"/>
      <c r="U33" s="611"/>
      <c r="V33" s="611"/>
      <c r="W33" s="611"/>
      <c r="X33" s="611"/>
      <c r="Y33" s="612"/>
      <c r="Z33" s="613">
        <v>0.3</v>
      </c>
      <c r="AA33" s="613"/>
      <c r="AB33" s="613"/>
      <c r="AC33" s="613"/>
      <c r="AD33" s="614">
        <v>2773</v>
      </c>
      <c r="AE33" s="614"/>
      <c r="AF33" s="614"/>
      <c r="AG33" s="614"/>
      <c r="AH33" s="614"/>
      <c r="AI33" s="614"/>
      <c r="AJ33" s="614"/>
      <c r="AK33" s="614"/>
      <c r="AL33" s="615">
        <v>0.1</v>
      </c>
      <c r="AM33" s="616"/>
      <c r="AN33" s="616"/>
      <c r="AO33" s="617"/>
      <c r="AP33" s="662"/>
      <c r="AQ33" s="663"/>
      <c r="AR33" s="663"/>
      <c r="AS33" s="663"/>
      <c r="AT33" s="666"/>
      <c r="AU33" s="213"/>
      <c r="AV33" s="213"/>
      <c r="AW33" s="213"/>
      <c r="AX33" s="633" t="s">
        <v>307</v>
      </c>
      <c r="AY33" s="634"/>
      <c r="AZ33" s="634"/>
      <c r="BA33" s="634"/>
      <c r="BB33" s="634"/>
      <c r="BC33" s="634"/>
      <c r="BD33" s="634"/>
      <c r="BE33" s="634"/>
      <c r="BF33" s="635"/>
      <c r="BG33" s="668">
        <v>99.7</v>
      </c>
      <c r="BH33" s="669"/>
      <c r="BI33" s="669"/>
      <c r="BJ33" s="669"/>
      <c r="BK33" s="669"/>
      <c r="BL33" s="669"/>
      <c r="BM33" s="670">
        <v>99.4</v>
      </c>
      <c r="BN33" s="669"/>
      <c r="BO33" s="669"/>
      <c r="BP33" s="669"/>
      <c r="BQ33" s="671"/>
      <c r="BR33" s="668">
        <v>99.7</v>
      </c>
      <c r="BS33" s="669"/>
      <c r="BT33" s="669"/>
      <c r="BU33" s="669"/>
      <c r="BV33" s="669"/>
      <c r="BW33" s="669"/>
      <c r="BX33" s="670">
        <v>99.5</v>
      </c>
      <c r="BY33" s="669"/>
      <c r="BZ33" s="669"/>
      <c r="CA33" s="669"/>
      <c r="CB33" s="671"/>
      <c r="CD33" s="607" t="s">
        <v>308</v>
      </c>
      <c r="CE33" s="608"/>
      <c r="CF33" s="608"/>
      <c r="CG33" s="608"/>
      <c r="CH33" s="608"/>
      <c r="CI33" s="608"/>
      <c r="CJ33" s="608"/>
      <c r="CK33" s="608"/>
      <c r="CL33" s="608"/>
      <c r="CM33" s="608"/>
      <c r="CN33" s="608"/>
      <c r="CO33" s="608"/>
      <c r="CP33" s="608"/>
      <c r="CQ33" s="609"/>
      <c r="CR33" s="610">
        <v>1792408</v>
      </c>
      <c r="CS33" s="631"/>
      <c r="CT33" s="631"/>
      <c r="CU33" s="631"/>
      <c r="CV33" s="631"/>
      <c r="CW33" s="631"/>
      <c r="CX33" s="631"/>
      <c r="CY33" s="632"/>
      <c r="CZ33" s="615">
        <v>52.4</v>
      </c>
      <c r="DA33" s="643"/>
      <c r="DB33" s="643"/>
      <c r="DC33" s="645"/>
      <c r="DD33" s="619">
        <v>1508696</v>
      </c>
      <c r="DE33" s="631"/>
      <c r="DF33" s="631"/>
      <c r="DG33" s="631"/>
      <c r="DH33" s="631"/>
      <c r="DI33" s="631"/>
      <c r="DJ33" s="631"/>
      <c r="DK33" s="632"/>
      <c r="DL33" s="619">
        <v>979368</v>
      </c>
      <c r="DM33" s="631"/>
      <c r="DN33" s="631"/>
      <c r="DO33" s="631"/>
      <c r="DP33" s="631"/>
      <c r="DQ33" s="631"/>
      <c r="DR33" s="631"/>
      <c r="DS33" s="631"/>
      <c r="DT33" s="631"/>
      <c r="DU33" s="631"/>
      <c r="DV33" s="632"/>
      <c r="DW33" s="615">
        <v>43.7</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19767</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628000</v>
      </c>
      <c r="CS34" s="611"/>
      <c r="CT34" s="611"/>
      <c r="CU34" s="611"/>
      <c r="CV34" s="611"/>
      <c r="CW34" s="611"/>
      <c r="CX34" s="611"/>
      <c r="CY34" s="612"/>
      <c r="CZ34" s="615">
        <v>18.3</v>
      </c>
      <c r="DA34" s="643"/>
      <c r="DB34" s="643"/>
      <c r="DC34" s="645"/>
      <c r="DD34" s="619">
        <v>447750</v>
      </c>
      <c r="DE34" s="611"/>
      <c r="DF34" s="611"/>
      <c r="DG34" s="611"/>
      <c r="DH34" s="611"/>
      <c r="DI34" s="611"/>
      <c r="DJ34" s="611"/>
      <c r="DK34" s="612"/>
      <c r="DL34" s="619">
        <v>334778</v>
      </c>
      <c r="DM34" s="611"/>
      <c r="DN34" s="611"/>
      <c r="DO34" s="611"/>
      <c r="DP34" s="611"/>
      <c r="DQ34" s="611"/>
      <c r="DR34" s="611"/>
      <c r="DS34" s="611"/>
      <c r="DT34" s="611"/>
      <c r="DU34" s="611"/>
      <c r="DV34" s="612"/>
      <c r="DW34" s="615">
        <v>14.9</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200906</v>
      </c>
      <c r="S35" s="611"/>
      <c r="T35" s="611"/>
      <c r="U35" s="611"/>
      <c r="V35" s="611"/>
      <c r="W35" s="611"/>
      <c r="X35" s="611"/>
      <c r="Y35" s="612"/>
      <c r="Z35" s="613">
        <v>5.5</v>
      </c>
      <c r="AA35" s="613"/>
      <c r="AB35" s="613"/>
      <c r="AC35" s="613"/>
      <c r="AD35" s="614" t="s">
        <v>122</v>
      </c>
      <c r="AE35" s="614"/>
      <c r="AF35" s="614"/>
      <c r="AG35" s="614"/>
      <c r="AH35" s="614"/>
      <c r="AI35" s="614"/>
      <c r="AJ35" s="614"/>
      <c r="AK35" s="614"/>
      <c r="AL35" s="615" t="s">
        <v>122</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167991</v>
      </c>
      <c r="CS35" s="631"/>
      <c r="CT35" s="631"/>
      <c r="CU35" s="631"/>
      <c r="CV35" s="631"/>
      <c r="CW35" s="631"/>
      <c r="CX35" s="631"/>
      <c r="CY35" s="632"/>
      <c r="CZ35" s="615">
        <v>4.9000000000000004</v>
      </c>
      <c r="DA35" s="643"/>
      <c r="DB35" s="643"/>
      <c r="DC35" s="645"/>
      <c r="DD35" s="619">
        <v>166441</v>
      </c>
      <c r="DE35" s="631"/>
      <c r="DF35" s="631"/>
      <c r="DG35" s="631"/>
      <c r="DH35" s="631"/>
      <c r="DI35" s="631"/>
      <c r="DJ35" s="631"/>
      <c r="DK35" s="632"/>
      <c r="DL35" s="619">
        <v>127515</v>
      </c>
      <c r="DM35" s="631"/>
      <c r="DN35" s="631"/>
      <c r="DO35" s="631"/>
      <c r="DP35" s="631"/>
      <c r="DQ35" s="631"/>
      <c r="DR35" s="631"/>
      <c r="DS35" s="631"/>
      <c r="DT35" s="631"/>
      <c r="DU35" s="631"/>
      <c r="DV35" s="632"/>
      <c r="DW35" s="615">
        <v>5.7</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107524</v>
      </c>
      <c r="S36" s="611"/>
      <c r="T36" s="611"/>
      <c r="U36" s="611"/>
      <c r="V36" s="611"/>
      <c r="W36" s="611"/>
      <c r="X36" s="611"/>
      <c r="Y36" s="612"/>
      <c r="Z36" s="613">
        <v>3</v>
      </c>
      <c r="AA36" s="613"/>
      <c r="AB36" s="613"/>
      <c r="AC36" s="613"/>
      <c r="AD36" s="614" t="s">
        <v>122</v>
      </c>
      <c r="AE36" s="614"/>
      <c r="AF36" s="614"/>
      <c r="AG36" s="614"/>
      <c r="AH36" s="614"/>
      <c r="AI36" s="614"/>
      <c r="AJ36" s="614"/>
      <c r="AK36" s="614"/>
      <c r="AL36" s="615" t="s">
        <v>122</v>
      </c>
      <c r="AM36" s="616"/>
      <c r="AN36" s="616"/>
      <c r="AO36" s="617"/>
      <c r="AP36" s="218"/>
      <c r="AQ36" s="676" t="s">
        <v>316</v>
      </c>
      <c r="AR36" s="677"/>
      <c r="AS36" s="677"/>
      <c r="AT36" s="677"/>
      <c r="AU36" s="677"/>
      <c r="AV36" s="677"/>
      <c r="AW36" s="677"/>
      <c r="AX36" s="677"/>
      <c r="AY36" s="678"/>
      <c r="AZ36" s="599">
        <v>436495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22161</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631297</v>
      </c>
      <c r="CS36" s="611"/>
      <c r="CT36" s="611"/>
      <c r="CU36" s="611"/>
      <c r="CV36" s="611"/>
      <c r="CW36" s="611"/>
      <c r="CX36" s="611"/>
      <c r="CY36" s="612"/>
      <c r="CZ36" s="615">
        <v>18.399999999999999</v>
      </c>
      <c r="DA36" s="643"/>
      <c r="DB36" s="643"/>
      <c r="DC36" s="645"/>
      <c r="DD36" s="619">
        <v>586864</v>
      </c>
      <c r="DE36" s="611"/>
      <c r="DF36" s="611"/>
      <c r="DG36" s="611"/>
      <c r="DH36" s="611"/>
      <c r="DI36" s="611"/>
      <c r="DJ36" s="611"/>
      <c r="DK36" s="612"/>
      <c r="DL36" s="619">
        <v>377732</v>
      </c>
      <c r="DM36" s="611"/>
      <c r="DN36" s="611"/>
      <c r="DO36" s="611"/>
      <c r="DP36" s="611"/>
      <c r="DQ36" s="611"/>
      <c r="DR36" s="611"/>
      <c r="DS36" s="611"/>
      <c r="DT36" s="611"/>
      <c r="DU36" s="611"/>
      <c r="DV36" s="612"/>
      <c r="DW36" s="615">
        <v>16.899999999999999</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73639</v>
      </c>
      <c r="S37" s="611"/>
      <c r="T37" s="611"/>
      <c r="U37" s="611"/>
      <c r="V37" s="611"/>
      <c r="W37" s="611"/>
      <c r="X37" s="611"/>
      <c r="Y37" s="612"/>
      <c r="Z37" s="613">
        <v>2</v>
      </c>
      <c r="AA37" s="613"/>
      <c r="AB37" s="613"/>
      <c r="AC37" s="613"/>
      <c r="AD37" s="614">
        <v>5</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87105</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37311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137808</v>
      </c>
      <c r="CS37" s="631"/>
      <c r="CT37" s="631"/>
      <c r="CU37" s="631"/>
      <c r="CV37" s="631"/>
      <c r="CW37" s="631"/>
      <c r="CX37" s="631"/>
      <c r="CY37" s="632"/>
      <c r="CZ37" s="615">
        <v>4</v>
      </c>
      <c r="DA37" s="643"/>
      <c r="DB37" s="643"/>
      <c r="DC37" s="645"/>
      <c r="DD37" s="619">
        <v>137808</v>
      </c>
      <c r="DE37" s="631"/>
      <c r="DF37" s="631"/>
      <c r="DG37" s="631"/>
      <c r="DH37" s="631"/>
      <c r="DI37" s="631"/>
      <c r="DJ37" s="631"/>
      <c r="DK37" s="632"/>
      <c r="DL37" s="619">
        <v>136931</v>
      </c>
      <c r="DM37" s="631"/>
      <c r="DN37" s="631"/>
      <c r="DO37" s="631"/>
      <c r="DP37" s="631"/>
      <c r="DQ37" s="631"/>
      <c r="DR37" s="631"/>
      <c r="DS37" s="631"/>
      <c r="DT37" s="631"/>
      <c r="DU37" s="631"/>
      <c r="DV37" s="632"/>
      <c r="DW37" s="615">
        <v>6.1</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302804</v>
      </c>
      <c r="S38" s="611"/>
      <c r="T38" s="611"/>
      <c r="U38" s="611"/>
      <c r="V38" s="611"/>
      <c r="W38" s="611"/>
      <c r="X38" s="611"/>
      <c r="Y38" s="612"/>
      <c r="Z38" s="613">
        <v>8.3000000000000007</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78438</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305</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270952</v>
      </c>
      <c r="CS38" s="611"/>
      <c r="CT38" s="611"/>
      <c r="CU38" s="611"/>
      <c r="CV38" s="611"/>
      <c r="CW38" s="611"/>
      <c r="CX38" s="611"/>
      <c r="CY38" s="612"/>
      <c r="CZ38" s="615">
        <v>7.9</v>
      </c>
      <c r="DA38" s="643"/>
      <c r="DB38" s="643"/>
      <c r="DC38" s="645"/>
      <c r="DD38" s="619">
        <v>246072</v>
      </c>
      <c r="DE38" s="611"/>
      <c r="DF38" s="611"/>
      <c r="DG38" s="611"/>
      <c r="DH38" s="611"/>
      <c r="DI38" s="611"/>
      <c r="DJ38" s="611"/>
      <c r="DK38" s="612"/>
      <c r="DL38" s="619">
        <v>139343</v>
      </c>
      <c r="DM38" s="611"/>
      <c r="DN38" s="611"/>
      <c r="DO38" s="611"/>
      <c r="DP38" s="611"/>
      <c r="DQ38" s="611"/>
      <c r="DR38" s="611"/>
      <c r="DS38" s="611"/>
      <c r="DT38" s="611"/>
      <c r="DU38" s="611"/>
      <c r="DV38" s="612"/>
      <c r="DW38" s="615">
        <v>6.2</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417</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67215</v>
      </c>
      <c r="CS39" s="631"/>
      <c r="CT39" s="631"/>
      <c r="CU39" s="631"/>
      <c r="CV39" s="631"/>
      <c r="CW39" s="631"/>
      <c r="CX39" s="631"/>
      <c r="CY39" s="632"/>
      <c r="CZ39" s="615">
        <v>2</v>
      </c>
      <c r="DA39" s="643"/>
      <c r="DB39" s="643"/>
      <c r="DC39" s="645"/>
      <c r="DD39" s="619">
        <v>51656</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9304</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14"/>
      <c r="BM40" s="608" t="s">
        <v>334</v>
      </c>
      <c r="BN40" s="608"/>
      <c r="BO40" s="608"/>
      <c r="BP40" s="608"/>
      <c r="BQ40" s="608"/>
      <c r="BR40" s="608"/>
      <c r="BS40" s="608"/>
      <c r="BT40" s="608"/>
      <c r="BU40" s="609"/>
      <c r="BV40" s="610">
        <v>79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26953</v>
      </c>
      <c r="CS40" s="611"/>
      <c r="CT40" s="611"/>
      <c r="CU40" s="611"/>
      <c r="CV40" s="611"/>
      <c r="CW40" s="611"/>
      <c r="CX40" s="611"/>
      <c r="CY40" s="612"/>
      <c r="CZ40" s="615">
        <v>0.8</v>
      </c>
      <c r="DA40" s="643"/>
      <c r="DB40" s="643"/>
      <c r="DC40" s="645"/>
      <c r="DD40" s="619">
        <v>9913</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3630672</v>
      </c>
      <c r="S41" s="683"/>
      <c r="T41" s="683"/>
      <c r="U41" s="683"/>
      <c r="V41" s="683"/>
      <c r="W41" s="683"/>
      <c r="X41" s="683"/>
      <c r="Y41" s="687"/>
      <c r="Z41" s="688">
        <v>100</v>
      </c>
      <c r="AA41" s="688"/>
      <c r="AB41" s="688"/>
      <c r="AC41" s="688"/>
      <c r="AD41" s="689">
        <v>2231557</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100843</v>
      </c>
      <c r="BA41" s="611"/>
      <c r="BB41" s="611"/>
      <c r="BC41" s="611"/>
      <c r="BD41" s="631"/>
      <c r="BE41" s="631"/>
      <c r="BF41" s="656"/>
      <c r="BG41" s="660"/>
      <c r="BH41" s="661"/>
      <c r="BI41" s="661"/>
      <c r="BJ41" s="661"/>
      <c r="BK41" s="661"/>
      <c r="BL41" s="214"/>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170109</v>
      </c>
      <c r="BA42" s="683"/>
      <c r="BB42" s="683"/>
      <c r="BC42" s="683"/>
      <c r="BD42" s="669"/>
      <c r="BE42" s="669"/>
      <c r="BF42" s="671"/>
      <c r="BG42" s="662"/>
      <c r="BH42" s="663"/>
      <c r="BI42" s="663"/>
      <c r="BJ42" s="663"/>
      <c r="BK42" s="663"/>
      <c r="BL42" s="215"/>
      <c r="BM42" s="634" t="s">
        <v>341</v>
      </c>
      <c r="BN42" s="634"/>
      <c r="BO42" s="634"/>
      <c r="BP42" s="634"/>
      <c r="BQ42" s="634"/>
      <c r="BR42" s="634"/>
      <c r="BS42" s="634"/>
      <c r="BT42" s="634"/>
      <c r="BU42" s="635"/>
      <c r="BV42" s="682">
        <v>411</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639436</v>
      </c>
      <c r="CS42" s="631"/>
      <c r="CT42" s="631"/>
      <c r="CU42" s="631"/>
      <c r="CV42" s="631"/>
      <c r="CW42" s="631"/>
      <c r="CX42" s="631"/>
      <c r="CY42" s="632"/>
      <c r="CZ42" s="615">
        <v>18.7</v>
      </c>
      <c r="DA42" s="643"/>
      <c r="DB42" s="643"/>
      <c r="DC42" s="645"/>
      <c r="DD42" s="619">
        <v>204906</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12076</v>
      </c>
      <c r="CS43" s="631"/>
      <c r="CT43" s="631"/>
      <c r="CU43" s="631"/>
      <c r="CV43" s="631"/>
      <c r="CW43" s="631"/>
      <c r="CX43" s="631"/>
      <c r="CY43" s="632"/>
      <c r="CZ43" s="615">
        <v>0.4</v>
      </c>
      <c r="DA43" s="643"/>
      <c r="DB43" s="643"/>
      <c r="DC43" s="645"/>
      <c r="DD43" s="619">
        <v>12076</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592262</v>
      </c>
      <c r="CS44" s="611"/>
      <c r="CT44" s="611"/>
      <c r="CU44" s="611"/>
      <c r="CV44" s="611"/>
      <c r="CW44" s="611"/>
      <c r="CX44" s="611"/>
      <c r="CY44" s="612"/>
      <c r="CZ44" s="615">
        <v>17.3</v>
      </c>
      <c r="DA44" s="616"/>
      <c r="DB44" s="616"/>
      <c r="DC44" s="622"/>
      <c r="DD44" s="619">
        <v>178880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177849</v>
      </c>
      <c r="CS45" s="631"/>
      <c r="CT45" s="631"/>
      <c r="CU45" s="631"/>
      <c r="CV45" s="631"/>
      <c r="CW45" s="631"/>
      <c r="CX45" s="631"/>
      <c r="CY45" s="632"/>
      <c r="CZ45" s="615">
        <v>5.2</v>
      </c>
      <c r="DA45" s="643"/>
      <c r="DB45" s="643"/>
      <c r="DC45" s="645"/>
      <c r="DD45" s="619">
        <v>24546</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349</v>
      </c>
      <c r="CG46" s="608"/>
      <c r="CH46" s="608"/>
      <c r="CI46" s="608"/>
      <c r="CJ46" s="608"/>
      <c r="CK46" s="608"/>
      <c r="CL46" s="608"/>
      <c r="CM46" s="608"/>
      <c r="CN46" s="608"/>
      <c r="CO46" s="608"/>
      <c r="CP46" s="608"/>
      <c r="CQ46" s="609"/>
      <c r="CR46" s="610">
        <v>412313</v>
      </c>
      <c r="CS46" s="611"/>
      <c r="CT46" s="611"/>
      <c r="CU46" s="611"/>
      <c r="CV46" s="611"/>
      <c r="CW46" s="611"/>
      <c r="CX46" s="611"/>
      <c r="CY46" s="612"/>
      <c r="CZ46" s="615">
        <v>12</v>
      </c>
      <c r="DA46" s="616"/>
      <c r="DB46" s="616"/>
      <c r="DC46" s="622"/>
      <c r="DD46" s="619">
        <v>154234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350</v>
      </c>
      <c r="CG47" s="608"/>
      <c r="CH47" s="608"/>
      <c r="CI47" s="608"/>
      <c r="CJ47" s="608"/>
      <c r="CK47" s="608"/>
      <c r="CL47" s="608"/>
      <c r="CM47" s="608"/>
      <c r="CN47" s="608"/>
      <c r="CO47" s="608"/>
      <c r="CP47" s="608"/>
      <c r="CQ47" s="609"/>
      <c r="CR47" s="610">
        <v>47174</v>
      </c>
      <c r="CS47" s="631"/>
      <c r="CT47" s="631"/>
      <c r="CU47" s="631"/>
      <c r="CV47" s="631"/>
      <c r="CW47" s="631"/>
      <c r="CX47" s="631"/>
      <c r="CY47" s="632"/>
      <c r="CZ47" s="615">
        <v>1.4</v>
      </c>
      <c r="DA47" s="643"/>
      <c r="DB47" s="643"/>
      <c r="DC47" s="645"/>
      <c r="DD47" s="619">
        <v>26026</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3" t="s">
        <v>352</v>
      </c>
      <c r="CE49" s="634"/>
      <c r="CF49" s="634"/>
      <c r="CG49" s="634"/>
      <c r="CH49" s="634"/>
      <c r="CI49" s="634"/>
      <c r="CJ49" s="634"/>
      <c r="CK49" s="634"/>
      <c r="CL49" s="634"/>
      <c r="CM49" s="634"/>
      <c r="CN49" s="634"/>
      <c r="CO49" s="634"/>
      <c r="CP49" s="634"/>
      <c r="CQ49" s="635"/>
      <c r="CR49" s="682">
        <v>3422804</v>
      </c>
      <c r="CS49" s="669"/>
      <c r="CT49" s="669"/>
      <c r="CU49" s="669"/>
      <c r="CV49" s="669"/>
      <c r="CW49" s="669"/>
      <c r="CX49" s="669"/>
      <c r="CY49" s="698"/>
      <c r="CZ49" s="690">
        <v>100</v>
      </c>
      <c r="DA49" s="699"/>
      <c r="DB49" s="699"/>
      <c r="DC49" s="700"/>
      <c r="DD49" s="701">
        <v>2643790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cjJJF9cufYkJNxdG2mX8fDL9FBxVGSEBIpg+5DYfaUHz6hEX7ITlDxtf0P4qMl4s95L2+SUKEDpg9whEZ0xUw==" saltValue="wLIYfS1GJdCrk0ZKqpE+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M15" sqref="AM15:AT15"/>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375</v>
      </c>
      <c r="C7" s="737"/>
      <c r="D7" s="737"/>
      <c r="E7" s="737"/>
      <c r="F7" s="737"/>
      <c r="G7" s="737"/>
      <c r="H7" s="737"/>
      <c r="I7" s="737"/>
      <c r="J7" s="737"/>
      <c r="K7" s="737"/>
      <c r="L7" s="737"/>
      <c r="M7" s="737"/>
      <c r="N7" s="737"/>
      <c r="O7" s="737"/>
      <c r="P7" s="738"/>
      <c r="Q7" s="739">
        <v>3631</v>
      </c>
      <c r="R7" s="740"/>
      <c r="S7" s="740"/>
      <c r="T7" s="740"/>
      <c r="U7" s="740"/>
      <c r="V7" s="740">
        <v>3423</v>
      </c>
      <c r="W7" s="740"/>
      <c r="X7" s="740"/>
      <c r="Y7" s="740"/>
      <c r="Z7" s="740"/>
      <c r="AA7" s="740">
        <v>208</v>
      </c>
      <c r="AB7" s="740"/>
      <c r="AC7" s="740"/>
      <c r="AD7" s="740"/>
      <c r="AE7" s="741"/>
      <c r="AF7" s="742">
        <v>190</v>
      </c>
      <c r="AG7" s="743"/>
      <c r="AH7" s="743"/>
      <c r="AI7" s="743"/>
      <c r="AJ7" s="744"/>
      <c r="AK7" s="745">
        <v>216</v>
      </c>
      <c r="AL7" s="746"/>
      <c r="AM7" s="746"/>
      <c r="AN7" s="746"/>
      <c r="AO7" s="746"/>
      <c r="AP7" s="746">
        <v>2358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547</v>
      </c>
      <c r="BT7" s="734"/>
      <c r="BU7" s="734"/>
      <c r="BV7" s="734"/>
      <c r="BW7" s="734"/>
      <c r="BX7" s="734"/>
      <c r="BY7" s="734"/>
      <c r="BZ7" s="734"/>
      <c r="CA7" s="734"/>
      <c r="CB7" s="734"/>
      <c r="CC7" s="734"/>
      <c r="CD7" s="734"/>
      <c r="CE7" s="734"/>
      <c r="CF7" s="734"/>
      <c r="CG7" s="749"/>
      <c r="CH7" s="730">
        <v>4</v>
      </c>
      <c r="CI7" s="731"/>
      <c r="CJ7" s="731"/>
      <c r="CK7" s="731"/>
      <c r="CL7" s="732"/>
      <c r="CM7" s="730">
        <v>27</v>
      </c>
      <c r="CN7" s="731"/>
      <c r="CO7" s="731"/>
      <c r="CP7" s="731"/>
      <c r="CQ7" s="732"/>
      <c r="CR7" s="730">
        <v>8</v>
      </c>
      <c r="CS7" s="731"/>
      <c r="CT7" s="731"/>
      <c r="CU7" s="731"/>
      <c r="CV7" s="732"/>
      <c r="CW7" s="730" t="s">
        <v>549</v>
      </c>
      <c r="CX7" s="731"/>
      <c r="CY7" s="731"/>
      <c r="CZ7" s="731"/>
      <c r="DA7" s="732"/>
      <c r="DB7" s="730" t="s">
        <v>549</v>
      </c>
      <c r="DC7" s="731"/>
      <c r="DD7" s="731"/>
      <c r="DE7" s="731"/>
      <c r="DF7" s="732"/>
      <c r="DG7" s="730" t="s">
        <v>549</v>
      </c>
      <c r="DH7" s="731"/>
      <c r="DI7" s="731"/>
      <c r="DJ7" s="731"/>
      <c r="DK7" s="732"/>
      <c r="DL7" s="730" t="s">
        <v>549</v>
      </c>
      <c r="DM7" s="731"/>
      <c r="DN7" s="731"/>
      <c r="DO7" s="731"/>
      <c r="DP7" s="732"/>
      <c r="DQ7" s="730" t="s">
        <v>549</v>
      </c>
      <c r="DR7" s="731"/>
      <c r="DS7" s="731"/>
      <c r="DT7" s="731"/>
      <c r="DU7" s="732"/>
      <c r="DV7" s="733"/>
      <c r="DW7" s="734"/>
      <c r="DX7" s="734"/>
      <c r="DY7" s="734"/>
      <c r="DZ7" s="735"/>
      <c r="EA7" s="229"/>
    </row>
    <row r="8" spans="1:131" s="230" customFormat="1" ht="26.25" customHeight="1" x14ac:dyDescent="0.1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548</v>
      </c>
      <c r="BT8" s="761"/>
      <c r="BU8" s="761"/>
      <c r="BV8" s="761"/>
      <c r="BW8" s="761"/>
      <c r="BX8" s="761"/>
      <c r="BY8" s="761"/>
      <c r="BZ8" s="761"/>
      <c r="CA8" s="761"/>
      <c r="CB8" s="761"/>
      <c r="CC8" s="761"/>
      <c r="CD8" s="761"/>
      <c r="CE8" s="761"/>
      <c r="CF8" s="761"/>
      <c r="CG8" s="762"/>
      <c r="CH8" s="763">
        <v>7</v>
      </c>
      <c r="CI8" s="764"/>
      <c r="CJ8" s="764"/>
      <c r="CK8" s="764"/>
      <c r="CL8" s="765"/>
      <c r="CM8" s="763">
        <v>4</v>
      </c>
      <c r="CN8" s="764"/>
      <c r="CO8" s="764"/>
      <c r="CP8" s="764"/>
      <c r="CQ8" s="765"/>
      <c r="CR8" s="763">
        <v>5</v>
      </c>
      <c r="CS8" s="764"/>
      <c r="CT8" s="764"/>
      <c r="CU8" s="764"/>
      <c r="CV8" s="765"/>
      <c r="CW8" s="763" t="s">
        <v>549</v>
      </c>
      <c r="CX8" s="764"/>
      <c r="CY8" s="764"/>
      <c r="CZ8" s="764"/>
      <c r="DA8" s="765"/>
      <c r="DB8" s="763" t="s">
        <v>549</v>
      </c>
      <c r="DC8" s="764"/>
      <c r="DD8" s="764"/>
      <c r="DE8" s="764"/>
      <c r="DF8" s="765"/>
      <c r="DG8" s="763" t="s">
        <v>549</v>
      </c>
      <c r="DH8" s="764"/>
      <c r="DI8" s="764"/>
      <c r="DJ8" s="764"/>
      <c r="DK8" s="765"/>
      <c r="DL8" s="763" t="s">
        <v>549</v>
      </c>
      <c r="DM8" s="764"/>
      <c r="DN8" s="764"/>
      <c r="DO8" s="764"/>
      <c r="DP8" s="765"/>
      <c r="DQ8" s="763" t="s">
        <v>549</v>
      </c>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190</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389</v>
      </c>
      <c r="C28" s="737"/>
      <c r="D28" s="737"/>
      <c r="E28" s="737"/>
      <c r="F28" s="737"/>
      <c r="G28" s="737"/>
      <c r="H28" s="737"/>
      <c r="I28" s="737"/>
      <c r="J28" s="737"/>
      <c r="K28" s="737"/>
      <c r="L28" s="737"/>
      <c r="M28" s="737"/>
      <c r="N28" s="737"/>
      <c r="O28" s="737"/>
      <c r="P28" s="738"/>
      <c r="Q28" s="809">
        <v>275</v>
      </c>
      <c r="R28" s="810"/>
      <c r="S28" s="810"/>
      <c r="T28" s="810"/>
      <c r="U28" s="810"/>
      <c r="V28" s="810">
        <v>253</v>
      </c>
      <c r="W28" s="810"/>
      <c r="X28" s="810"/>
      <c r="Y28" s="810"/>
      <c r="Z28" s="810"/>
      <c r="AA28" s="810">
        <v>22</v>
      </c>
      <c r="AB28" s="810"/>
      <c r="AC28" s="810"/>
      <c r="AD28" s="810"/>
      <c r="AE28" s="811"/>
      <c r="AF28" s="812">
        <v>22</v>
      </c>
      <c r="AG28" s="810"/>
      <c r="AH28" s="810"/>
      <c r="AI28" s="810"/>
      <c r="AJ28" s="813"/>
      <c r="AK28" s="814">
        <v>25</v>
      </c>
      <c r="AL28" s="815"/>
      <c r="AM28" s="815"/>
      <c r="AN28" s="815"/>
      <c r="AO28" s="815"/>
      <c r="AP28" s="815" t="s">
        <v>564</v>
      </c>
      <c r="AQ28" s="815"/>
      <c r="AR28" s="815"/>
      <c r="AS28" s="815"/>
      <c r="AT28" s="815"/>
      <c r="AU28" s="815" t="s">
        <v>564</v>
      </c>
      <c r="AV28" s="815"/>
      <c r="AW28" s="815"/>
      <c r="AX28" s="815"/>
      <c r="AY28" s="815"/>
      <c r="AZ28" s="816"/>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390</v>
      </c>
      <c r="C29" s="768"/>
      <c r="D29" s="768"/>
      <c r="E29" s="768"/>
      <c r="F29" s="768"/>
      <c r="G29" s="768"/>
      <c r="H29" s="768"/>
      <c r="I29" s="768"/>
      <c r="J29" s="768"/>
      <c r="K29" s="768"/>
      <c r="L29" s="768"/>
      <c r="M29" s="768"/>
      <c r="N29" s="768"/>
      <c r="O29" s="768"/>
      <c r="P29" s="769"/>
      <c r="Q29" s="770">
        <v>165</v>
      </c>
      <c r="R29" s="771"/>
      <c r="S29" s="771"/>
      <c r="T29" s="771"/>
      <c r="U29" s="771"/>
      <c r="V29" s="771">
        <v>165</v>
      </c>
      <c r="W29" s="771"/>
      <c r="X29" s="771"/>
      <c r="Y29" s="771"/>
      <c r="Z29" s="771"/>
      <c r="AA29" s="771" t="s">
        <v>549</v>
      </c>
      <c r="AB29" s="771"/>
      <c r="AC29" s="771"/>
      <c r="AD29" s="771"/>
      <c r="AE29" s="772"/>
      <c r="AF29" s="773" t="s">
        <v>122</v>
      </c>
      <c r="AG29" s="774"/>
      <c r="AH29" s="774"/>
      <c r="AI29" s="774"/>
      <c r="AJ29" s="775"/>
      <c r="AK29" s="821">
        <v>94</v>
      </c>
      <c r="AL29" s="817"/>
      <c r="AM29" s="817"/>
      <c r="AN29" s="817"/>
      <c r="AO29" s="817"/>
      <c r="AP29" s="817">
        <v>54</v>
      </c>
      <c r="AQ29" s="817"/>
      <c r="AR29" s="817"/>
      <c r="AS29" s="817"/>
      <c r="AT29" s="817"/>
      <c r="AU29" s="817">
        <v>54</v>
      </c>
      <c r="AV29" s="817"/>
      <c r="AW29" s="817"/>
      <c r="AX29" s="817"/>
      <c r="AY29" s="817"/>
      <c r="AZ29" s="818"/>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391</v>
      </c>
      <c r="C30" s="768"/>
      <c r="D30" s="768"/>
      <c r="E30" s="768"/>
      <c r="F30" s="768"/>
      <c r="G30" s="768"/>
      <c r="H30" s="768"/>
      <c r="I30" s="768"/>
      <c r="J30" s="768"/>
      <c r="K30" s="768"/>
      <c r="L30" s="768"/>
      <c r="M30" s="768"/>
      <c r="N30" s="768"/>
      <c r="O30" s="768"/>
      <c r="P30" s="769"/>
      <c r="Q30" s="770">
        <v>619</v>
      </c>
      <c r="R30" s="771"/>
      <c r="S30" s="771"/>
      <c r="T30" s="771"/>
      <c r="U30" s="771"/>
      <c r="V30" s="771">
        <v>608</v>
      </c>
      <c r="W30" s="771"/>
      <c r="X30" s="771"/>
      <c r="Y30" s="771"/>
      <c r="Z30" s="771"/>
      <c r="AA30" s="771">
        <v>11</v>
      </c>
      <c r="AB30" s="771"/>
      <c r="AC30" s="771"/>
      <c r="AD30" s="771"/>
      <c r="AE30" s="772"/>
      <c r="AF30" s="773">
        <v>11</v>
      </c>
      <c r="AG30" s="774"/>
      <c r="AH30" s="774"/>
      <c r="AI30" s="774"/>
      <c r="AJ30" s="775"/>
      <c r="AK30" s="821">
        <v>107</v>
      </c>
      <c r="AL30" s="817"/>
      <c r="AM30" s="817"/>
      <c r="AN30" s="817"/>
      <c r="AO30" s="817"/>
      <c r="AP30" s="817" t="s">
        <v>564</v>
      </c>
      <c r="AQ30" s="817"/>
      <c r="AR30" s="817"/>
      <c r="AS30" s="817"/>
      <c r="AT30" s="817"/>
      <c r="AU30" s="817" t="s">
        <v>564</v>
      </c>
      <c r="AV30" s="817"/>
      <c r="AW30" s="817"/>
      <c r="AX30" s="817"/>
      <c r="AY30" s="817"/>
      <c r="AZ30" s="818"/>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392</v>
      </c>
      <c r="C31" s="768"/>
      <c r="D31" s="768"/>
      <c r="E31" s="768"/>
      <c r="F31" s="768"/>
      <c r="G31" s="768"/>
      <c r="H31" s="768"/>
      <c r="I31" s="768"/>
      <c r="J31" s="768"/>
      <c r="K31" s="768"/>
      <c r="L31" s="768"/>
      <c r="M31" s="768"/>
      <c r="N31" s="768"/>
      <c r="O31" s="768"/>
      <c r="P31" s="769"/>
      <c r="Q31" s="770">
        <v>49</v>
      </c>
      <c r="R31" s="771"/>
      <c r="S31" s="771"/>
      <c r="T31" s="771"/>
      <c r="U31" s="771"/>
      <c r="V31" s="771">
        <v>49</v>
      </c>
      <c r="W31" s="771"/>
      <c r="X31" s="771"/>
      <c r="Y31" s="771"/>
      <c r="Z31" s="771"/>
      <c r="AA31" s="771">
        <v>0</v>
      </c>
      <c r="AB31" s="771"/>
      <c r="AC31" s="771"/>
      <c r="AD31" s="771"/>
      <c r="AE31" s="772"/>
      <c r="AF31" s="773">
        <v>0</v>
      </c>
      <c r="AG31" s="774"/>
      <c r="AH31" s="774"/>
      <c r="AI31" s="774"/>
      <c r="AJ31" s="775"/>
      <c r="AK31" s="821">
        <v>17</v>
      </c>
      <c r="AL31" s="817"/>
      <c r="AM31" s="817"/>
      <c r="AN31" s="817"/>
      <c r="AO31" s="817"/>
      <c r="AP31" s="817" t="s">
        <v>564</v>
      </c>
      <c r="AQ31" s="817"/>
      <c r="AR31" s="817"/>
      <c r="AS31" s="817"/>
      <c r="AT31" s="817"/>
      <c r="AU31" s="817" t="s">
        <v>564</v>
      </c>
      <c r="AV31" s="817"/>
      <c r="AW31" s="817"/>
      <c r="AX31" s="817"/>
      <c r="AY31" s="817"/>
      <c r="AZ31" s="818"/>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393</v>
      </c>
      <c r="C32" s="768"/>
      <c r="D32" s="768"/>
      <c r="E32" s="768"/>
      <c r="F32" s="768"/>
      <c r="G32" s="768"/>
      <c r="H32" s="768"/>
      <c r="I32" s="768"/>
      <c r="J32" s="768"/>
      <c r="K32" s="768"/>
      <c r="L32" s="768"/>
      <c r="M32" s="768"/>
      <c r="N32" s="768"/>
      <c r="O32" s="768"/>
      <c r="P32" s="769"/>
      <c r="Q32" s="770">
        <v>2282</v>
      </c>
      <c r="R32" s="771"/>
      <c r="S32" s="771"/>
      <c r="T32" s="771"/>
      <c r="U32" s="771"/>
      <c r="V32" s="771">
        <v>2262</v>
      </c>
      <c r="W32" s="771"/>
      <c r="X32" s="771"/>
      <c r="Y32" s="771"/>
      <c r="Z32" s="771"/>
      <c r="AA32" s="771">
        <v>20</v>
      </c>
      <c r="AB32" s="771"/>
      <c r="AC32" s="771"/>
      <c r="AD32" s="771"/>
      <c r="AE32" s="772"/>
      <c r="AF32" s="773">
        <v>20</v>
      </c>
      <c r="AG32" s="774"/>
      <c r="AH32" s="774"/>
      <c r="AI32" s="774"/>
      <c r="AJ32" s="775"/>
      <c r="AK32" s="821">
        <v>78</v>
      </c>
      <c r="AL32" s="817"/>
      <c r="AM32" s="817"/>
      <c r="AN32" s="817"/>
      <c r="AO32" s="817"/>
      <c r="AP32" s="817">
        <v>737</v>
      </c>
      <c r="AQ32" s="817"/>
      <c r="AR32" s="817"/>
      <c r="AS32" s="817"/>
      <c r="AT32" s="817"/>
      <c r="AU32" s="817">
        <v>737</v>
      </c>
      <c r="AV32" s="817"/>
      <c r="AW32" s="817"/>
      <c r="AX32" s="817"/>
      <c r="AY32" s="817"/>
      <c r="AZ32" s="818"/>
      <c r="BA32" s="818"/>
      <c r="BB32" s="818"/>
      <c r="BC32" s="818"/>
      <c r="BD32" s="818"/>
      <c r="BE32" s="819" t="s">
        <v>394</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395</v>
      </c>
      <c r="C33" s="768"/>
      <c r="D33" s="768"/>
      <c r="E33" s="768"/>
      <c r="F33" s="768"/>
      <c r="G33" s="768"/>
      <c r="H33" s="768"/>
      <c r="I33" s="768"/>
      <c r="J33" s="768"/>
      <c r="K33" s="768"/>
      <c r="L33" s="768"/>
      <c r="M33" s="768"/>
      <c r="N33" s="768"/>
      <c r="O33" s="768"/>
      <c r="P33" s="769"/>
      <c r="Q33" s="770">
        <v>1165</v>
      </c>
      <c r="R33" s="771"/>
      <c r="S33" s="771"/>
      <c r="T33" s="771"/>
      <c r="U33" s="771"/>
      <c r="V33" s="771">
        <v>1162</v>
      </c>
      <c r="W33" s="771"/>
      <c r="X33" s="771"/>
      <c r="Y33" s="771"/>
      <c r="Z33" s="771"/>
      <c r="AA33" s="771">
        <v>3</v>
      </c>
      <c r="AB33" s="771"/>
      <c r="AC33" s="771"/>
      <c r="AD33" s="771"/>
      <c r="AE33" s="772"/>
      <c r="AF33" s="773">
        <v>3</v>
      </c>
      <c r="AG33" s="774"/>
      <c r="AH33" s="774"/>
      <c r="AI33" s="774"/>
      <c r="AJ33" s="775"/>
      <c r="AK33" s="821">
        <v>77</v>
      </c>
      <c r="AL33" s="817"/>
      <c r="AM33" s="817"/>
      <c r="AN33" s="817"/>
      <c r="AO33" s="817"/>
      <c r="AP33" s="817">
        <v>282</v>
      </c>
      <c r="AQ33" s="817"/>
      <c r="AR33" s="817"/>
      <c r="AS33" s="817"/>
      <c r="AT33" s="817"/>
      <c r="AU33" s="817">
        <v>282</v>
      </c>
      <c r="AV33" s="817"/>
      <c r="AW33" s="817"/>
      <c r="AX33" s="817"/>
      <c r="AY33" s="817"/>
      <c r="AZ33" s="818"/>
      <c r="BA33" s="818"/>
      <c r="BB33" s="818"/>
      <c r="BC33" s="818"/>
      <c r="BD33" s="818"/>
      <c r="BE33" s="819" t="s">
        <v>394</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56</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550</v>
      </c>
      <c r="C68" s="857"/>
      <c r="D68" s="857"/>
      <c r="E68" s="857"/>
      <c r="F68" s="857"/>
      <c r="G68" s="857"/>
      <c r="H68" s="857"/>
      <c r="I68" s="857"/>
      <c r="J68" s="857"/>
      <c r="K68" s="857"/>
      <c r="L68" s="857"/>
      <c r="M68" s="857"/>
      <c r="N68" s="857"/>
      <c r="O68" s="857"/>
      <c r="P68" s="858"/>
      <c r="Q68" s="859">
        <v>7224</v>
      </c>
      <c r="R68" s="853"/>
      <c r="S68" s="853"/>
      <c r="T68" s="853"/>
      <c r="U68" s="853"/>
      <c r="V68" s="853">
        <v>7063</v>
      </c>
      <c r="W68" s="853"/>
      <c r="X68" s="853"/>
      <c r="Y68" s="853"/>
      <c r="Z68" s="853"/>
      <c r="AA68" s="853">
        <v>161</v>
      </c>
      <c r="AB68" s="853"/>
      <c r="AC68" s="853"/>
      <c r="AD68" s="853"/>
      <c r="AE68" s="853"/>
      <c r="AF68" s="853">
        <v>161</v>
      </c>
      <c r="AG68" s="853"/>
      <c r="AH68" s="853"/>
      <c r="AI68" s="853"/>
      <c r="AJ68" s="853"/>
      <c r="AK68" s="853">
        <v>414</v>
      </c>
      <c r="AL68" s="853"/>
      <c r="AM68" s="853"/>
      <c r="AN68" s="853"/>
      <c r="AO68" s="853"/>
      <c r="AP68" s="853">
        <v>9031</v>
      </c>
      <c r="AQ68" s="853"/>
      <c r="AR68" s="853"/>
      <c r="AS68" s="853"/>
      <c r="AT68" s="853"/>
      <c r="AU68" s="853" t="s">
        <v>564</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551</v>
      </c>
      <c r="C69" s="861"/>
      <c r="D69" s="861"/>
      <c r="E69" s="861"/>
      <c r="F69" s="861"/>
      <c r="G69" s="861"/>
      <c r="H69" s="861"/>
      <c r="I69" s="861"/>
      <c r="J69" s="861"/>
      <c r="K69" s="861"/>
      <c r="L69" s="861"/>
      <c r="M69" s="861"/>
      <c r="N69" s="861"/>
      <c r="O69" s="861"/>
      <c r="P69" s="862"/>
      <c r="Q69" s="863">
        <v>559</v>
      </c>
      <c r="R69" s="817"/>
      <c r="S69" s="817"/>
      <c r="T69" s="817"/>
      <c r="U69" s="817"/>
      <c r="V69" s="817">
        <v>527</v>
      </c>
      <c r="W69" s="817"/>
      <c r="X69" s="817"/>
      <c r="Y69" s="817"/>
      <c r="Z69" s="817"/>
      <c r="AA69" s="817">
        <v>32</v>
      </c>
      <c r="AB69" s="817"/>
      <c r="AC69" s="817"/>
      <c r="AD69" s="817"/>
      <c r="AE69" s="817"/>
      <c r="AF69" s="817">
        <v>1620</v>
      </c>
      <c r="AG69" s="817"/>
      <c r="AH69" s="817"/>
      <c r="AI69" s="817"/>
      <c r="AJ69" s="817"/>
      <c r="AK69" s="817" t="s">
        <v>564</v>
      </c>
      <c r="AL69" s="817"/>
      <c r="AM69" s="817"/>
      <c r="AN69" s="817"/>
      <c r="AO69" s="817"/>
      <c r="AP69" s="817">
        <v>283</v>
      </c>
      <c r="AQ69" s="817"/>
      <c r="AR69" s="817"/>
      <c r="AS69" s="817"/>
      <c r="AT69" s="817"/>
      <c r="AU69" s="817" t="s">
        <v>564</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562</v>
      </c>
      <c r="C70" s="861"/>
      <c r="D70" s="861"/>
      <c r="E70" s="861"/>
      <c r="F70" s="861"/>
      <c r="G70" s="861"/>
      <c r="H70" s="861"/>
      <c r="I70" s="861"/>
      <c r="J70" s="861"/>
      <c r="K70" s="861"/>
      <c r="L70" s="861"/>
      <c r="M70" s="861"/>
      <c r="N70" s="861"/>
      <c r="O70" s="861"/>
      <c r="P70" s="862"/>
      <c r="Q70" s="863">
        <v>7299</v>
      </c>
      <c r="R70" s="817"/>
      <c r="S70" s="817"/>
      <c r="T70" s="817"/>
      <c r="U70" s="817"/>
      <c r="V70" s="817">
        <v>4954</v>
      </c>
      <c r="W70" s="817"/>
      <c r="X70" s="817"/>
      <c r="Y70" s="817"/>
      <c r="Z70" s="817"/>
      <c r="AA70" s="817">
        <v>2354</v>
      </c>
      <c r="AB70" s="817"/>
      <c r="AC70" s="817"/>
      <c r="AD70" s="817"/>
      <c r="AE70" s="817"/>
      <c r="AF70" s="817" t="s">
        <v>564</v>
      </c>
      <c r="AG70" s="817"/>
      <c r="AH70" s="817"/>
      <c r="AI70" s="817"/>
      <c r="AJ70" s="817"/>
      <c r="AK70" s="817">
        <v>14</v>
      </c>
      <c r="AL70" s="817"/>
      <c r="AM70" s="817"/>
      <c r="AN70" s="817"/>
      <c r="AO70" s="817"/>
      <c r="AP70" s="817" t="s">
        <v>564</v>
      </c>
      <c r="AQ70" s="817"/>
      <c r="AR70" s="817"/>
      <c r="AS70" s="817"/>
      <c r="AT70" s="817"/>
      <c r="AU70" s="817" t="s">
        <v>564</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558</v>
      </c>
      <c r="C71" s="861"/>
      <c r="D71" s="861"/>
      <c r="E71" s="861"/>
      <c r="F71" s="861"/>
      <c r="G71" s="861"/>
      <c r="H71" s="861"/>
      <c r="I71" s="861"/>
      <c r="J71" s="861"/>
      <c r="K71" s="861"/>
      <c r="L71" s="861"/>
      <c r="M71" s="861"/>
      <c r="N71" s="861"/>
      <c r="O71" s="861"/>
      <c r="P71" s="862"/>
      <c r="Q71" s="863">
        <v>1438</v>
      </c>
      <c r="R71" s="817"/>
      <c r="S71" s="817"/>
      <c r="T71" s="817"/>
      <c r="U71" s="817"/>
      <c r="V71" s="817">
        <v>1437</v>
      </c>
      <c r="W71" s="817"/>
      <c r="X71" s="817"/>
      <c r="Y71" s="817"/>
      <c r="Z71" s="817"/>
      <c r="AA71" s="817">
        <v>1</v>
      </c>
      <c r="AB71" s="817"/>
      <c r="AC71" s="817"/>
      <c r="AD71" s="817"/>
      <c r="AE71" s="817"/>
      <c r="AF71" s="817" t="s">
        <v>564</v>
      </c>
      <c r="AG71" s="817"/>
      <c r="AH71" s="817"/>
      <c r="AI71" s="817"/>
      <c r="AJ71" s="817"/>
      <c r="AK71" s="817" t="s">
        <v>564</v>
      </c>
      <c r="AL71" s="817"/>
      <c r="AM71" s="817"/>
      <c r="AN71" s="817"/>
      <c r="AO71" s="817"/>
      <c r="AP71" s="817" t="s">
        <v>564</v>
      </c>
      <c r="AQ71" s="817"/>
      <c r="AR71" s="817"/>
      <c r="AS71" s="817"/>
      <c r="AT71" s="817"/>
      <c r="AU71" s="817" t="s">
        <v>564</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559</v>
      </c>
      <c r="C72" s="861"/>
      <c r="D72" s="861"/>
      <c r="E72" s="861"/>
      <c r="F72" s="861"/>
      <c r="G72" s="861"/>
      <c r="H72" s="861"/>
      <c r="I72" s="861"/>
      <c r="J72" s="861"/>
      <c r="K72" s="861"/>
      <c r="L72" s="861"/>
      <c r="M72" s="861"/>
      <c r="N72" s="861"/>
      <c r="O72" s="861"/>
      <c r="P72" s="862"/>
      <c r="Q72" s="863">
        <v>1</v>
      </c>
      <c r="R72" s="817"/>
      <c r="S72" s="817"/>
      <c r="T72" s="817"/>
      <c r="U72" s="817"/>
      <c r="V72" s="817">
        <v>0</v>
      </c>
      <c r="W72" s="817"/>
      <c r="X72" s="817"/>
      <c r="Y72" s="817"/>
      <c r="Z72" s="817"/>
      <c r="AA72" s="817">
        <v>1</v>
      </c>
      <c r="AB72" s="817"/>
      <c r="AC72" s="817"/>
      <c r="AD72" s="817"/>
      <c r="AE72" s="817"/>
      <c r="AF72" s="817" t="s">
        <v>564</v>
      </c>
      <c r="AG72" s="817"/>
      <c r="AH72" s="817"/>
      <c r="AI72" s="817"/>
      <c r="AJ72" s="817"/>
      <c r="AK72" s="817" t="s">
        <v>564</v>
      </c>
      <c r="AL72" s="817"/>
      <c r="AM72" s="817"/>
      <c r="AN72" s="817"/>
      <c r="AO72" s="817"/>
      <c r="AP72" s="817" t="s">
        <v>564</v>
      </c>
      <c r="AQ72" s="817"/>
      <c r="AR72" s="817"/>
      <c r="AS72" s="817"/>
      <c r="AT72" s="817"/>
      <c r="AU72" s="817" t="s">
        <v>564</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560</v>
      </c>
      <c r="C73" s="861"/>
      <c r="D73" s="861"/>
      <c r="E73" s="861"/>
      <c r="F73" s="861"/>
      <c r="G73" s="861"/>
      <c r="H73" s="861"/>
      <c r="I73" s="861"/>
      <c r="J73" s="861"/>
      <c r="K73" s="861"/>
      <c r="L73" s="861"/>
      <c r="M73" s="861"/>
      <c r="N73" s="861"/>
      <c r="O73" s="861"/>
      <c r="P73" s="862"/>
      <c r="Q73" s="863">
        <v>49</v>
      </c>
      <c r="R73" s="817"/>
      <c r="S73" s="817"/>
      <c r="T73" s="817"/>
      <c r="U73" s="817"/>
      <c r="V73" s="817">
        <v>27</v>
      </c>
      <c r="W73" s="817"/>
      <c r="X73" s="817"/>
      <c r="Y73" s="817"/>
      <c r="Z73" s="817"/>
      <c r="AA73" s="817">
        <v>22</v>
      </c>
      <c r="AB73" s="817"/>
      <c r="AC73" s="817"/>
      <c r="AD73" s="817"/>
      <c r="AE73" s="817"/>
      <c r="AF73" s="817" t="s">
        <v>564</v>
      </c>
      <c r="AG73" s="817"/>
      <c r="AH73" s="817"/>
      <c r="AI73" s="817"/>
      <c r="AJ73" s="817"/>
      <c r="AK73" s="817" t="s">
        <v>564</v>
      </c>
      <c r="AL73" s="817"/>
      <c r="AM73" s="817"/>
      <c r="AN73" s="817"/>
      <c r="AO73" s="817"/>
      <c r="AP73" s="817" t="s">
        <v>564</v>
      </c>
      <c r="AQ73" s="817"/>
      <c r="AR73" s="817"/>
      <c r="AS73" s="817"/>
      <c r="AT73" s="817"/>
      <c r="AU73" s="817" t="s">
        <v>564</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561</v>
      </c>
      <c r="C74" s="861"/>
      <c r="D74" s="861"/>
      <c r="E74" s="861"/>
      <c r="F74" s="861"/>
      <c r="G74" s="861"/>
      <c r="H74" s="861"/>
      <c r="I74" s="861"/>
      <c r="J74" s="861"/>
      <c r="K74" s="861"/>
      <c r="L74" s="861"/>
      <c r="M74" s="861"/>
      <c r="N74" s="861"/>
      <c r="O74" s="861"/>
      <c r="P74" s="862"/>
      <c r="Q74" s="863">
        <v>67</v>
      </c>
      <c r="R74" s="817"/>
      <c r="S74" s="817"/>
      <c r="T74" s="817"/>
      <c r="U74" s="817"/>
      <c r="V74" s="817">
        <v>66</v>
      </c>
      <c r="W74" s="817"/>
      <c r="X74" s="817"/>
      <c r="Y74" s="817"/>
      <c r="Z74" s="817"/>
      <c r="AA74" s="817">
        <v>1</v>
      </c>
      <c r="AB74" s="817"/>
      <c r="AC74" s="817"/>
      <c r="AD74" s="817"/>
      <c r="AE74" s="817"/>
      <c r="AF74" s="817" t="s">
        <v>564</v>
      </c>
      <c r="AG74" s="817"/>
      <c r="AH74" s="817"/>
      <c r="AI74" s="817"/>
      <c r="AJ74" s="817"/>
      <c r="AK74" s="817" t="s">
        <v>564</v>
      </c>
      <c r="AL74" s="817"/>
      <c r="AM74" s="817"/>
      <c r="AN74" s="817"/>
      <c r="AO74" s="817"/>
      <c r="AP74" s="817" t="s">
        <v>564</v>
      </c>
      <c r="AQ74" s="817"/>
      <c r="AR74" s="817"/>
      <c r="AS74" s="817"/>
      <c r="AT74" s="817"/>
      <c r="AU74" s="817" t="s">
        <v>564</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t="s">
        <v>563</v>
      </c>
      <c r="C75" s="861"/>
      <c r="D75" s="861"/>
      <c r="E75" s="861"/>
      <c r="F75" s="861"/>
      <c r="G75" s="861"/>
      <c r="H75" s="861"/>
      <c r="I75" s="861"/>
      <c r="J75" s="861"/>
      <c r="K75" s="861"/>
      <c r="L75" s="861"/>
      <c r="M75" s="861"/>
      <c r="N75" s="861"/>
      <c r="O75" s="861"/>
      <c r="P75" s="862"/>
      <c r="Q75" s="864">
        <v>1280</v>
      </c>
      <c r="R75" s="865"/>
      <c r="S75" s="865"/>
      <c r="T75" s="865"/>
      <c r="U75" s="821"/>
      <c r="V75" s="866">
        <v>1222</v>
      </c>
      <c r="W75" s="865"/>
      <c r="X75" s="865"/>
      <c r="Y75" s="865"/>
      <c r="Z75" s="821"/>
      <c r="AA75" s="866">
        <v>58</v>
      </c>
      <c r="AB75" s="865"/>
      <c r="AC75" s="865"/>
      <c r="AD75" s="865"/>
      <c r="AE75" s="821"/>
      <c r="AF75" s="866">
        <v>58</v>
      </c>
      <c r="AG75" s="865"/>
      <c r="AH75" s="865"/>
      <c r="AI75" s="865"/>
      <c r="AJ75" s="821"/>
      <c r="AK75" s="866">
        <v>0</v>
      </c>
      <c r="AL75" s="865"/>
      <c r="AM75" s="865"/>
      <c r="AN75" s="865"/>
      <c r="AO75" s="821"/>
      <c r="AP75" s="866">
        <v>0</v>
      </c>
      <c r="AQ75" s="865"/>
      <c r="AR75" s="865"/>
      <c r="AS75" s="865"/>
      <c r="AT75" s="821"/>
      <c r="AU75" s="866" t="s">
        <v>564</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t="s">
        <v>552</v>
      </c>
      <c r="C76" s="861"/>
      <c r="D76" s="861"/>
      <c r="E76" s="861"/>
      <c r="F76" s="861"/>
      <c r="G76" s="861"/>
      <c r="H76" s="861"/>
      <c r="I76" s="861"/>
      <c r="J76" s="861"/>
      <c r="K76" s="861"/>
      <c r="L76" s="861"/>
      <c r="M76" s="861"/>
      <c r="N76" s="861"/>
      <c r="O76" s="861"/>
      <c r="P76" s="862"/>
      <c r="Q76" s="864">
        <v>261159</v>
      </c>
      <c r="R76" s="865"/>
      <c r="S76" s="865"/>
      <c r="T76" s="865"/>
      <c r="U76" s="821"/>
      <c r="V76" s="866">
        <v>254522</v>
      </c>
      <c r="W76" s="865"/>
      <c r="X76" s="865"/>
      <c r="Y76" s="865"/>
      <c r="Z76" s="821"/>
      <c r="AA76" s="866">
        <v>6637</v>
      </c>
      <c r="AB76" s="865"/>
      <c r="AC76" s="865"/>
      <c r="AD76" s="865"/>
      <c r="AE76" s="821"/>
      <c r="AF76" s="866">
        <v>6336</v>
      </c>
      <c r="AG76" s="865"/>
      <c r="AH76" s="865"/>
      <c r="AI76" s="865"/>
      <c r="AJ76" s="821"/>
      <c r="AK76" s="866">
        <v>983</v>
      </c>
      <c r="AL76" s="865"/>
      <c r="AM76" s="865"/>
      <c r="AN76" s="865"/>
      <c r="AO76" s="821"/>
      <c r="AP76" s="866">
        <v>0</v>
      </c>
      <c r="AQ76" s="865"/>
      <c r="AR76" s="865"/>
      <c r="AS76" s="865"/>
      <c r="AT76" s="821"/>
      <c r="AU76" s="866" t="s">
        <v>564</v>
      </c>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24"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382852</v>
      </c>
      <c r="AB110" s="887"/>
      <c r="AC110" s="887"/>
      <c r="AD110" s="887"/>
      <c r="AE110" s="888"/>
      <c r="AF110" s="889">
        <v>386981</v>
      </c>
      <c r="AG110" s="887"/>
      <c r="AH110" s="887"/>
      <c r="AI110" s="887"/>
      <c r="AJ110" s="888"/>
      <c r="AK110" s="889">
        <v>318863</v>
      </c>
      <c r="AL110" s="887"/>
      <c r="AM110" s="887"/>
      <c r="AN110" s="887"/>
      <c r="AO110" s="888"/>
      <c r="AP110" s="890">
        <v>17.5</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2571599</v>
      </c>
      <c r="BR110" s="918"/>
      <c r="BS110" s="918"/>
      <c r="BT110" s="918"/>
      <c r="BU110" s="918"/>
      <c r="BV110" s="918">
        <v>2412532</v>
      </c>
      <c r="BW110" s="918"/>
      <c r="BX110" s="918"/>
      <c r="BY110" s="918"/>
      <c r="BZ110" s="918"/>
      <c r="CA110" s="918">
        <v>2357618</v>
      </c>
      <c r="CB110" s="918"/>
      <c r="CC110" s="918"/>
      <c r="CD110" s="918"/>
      <c r="CE110" s="918"/>
      <c r="CF110" s="931">
        <v>129.6</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815036</v>
      </c>
      <c r="BR112" s="913"/>
      <c r="BS112" s="913"/>
      <c r="BT112" s="913"/>
      <c r="BU112" s="913"/>
      <c r="BV112" s="913">
        <v>794325</v>
      </c>
      <c r="BW112" s="913"/>
      <c r="BX112" s="913"/>
      <c r="BY112" s="913"/>
      <c r="BZ112" s="913"/>
      <c r="CA112" s="913">
        <v>762866</v>
      </c>
      <c r="CB112" s="913"/>
      <c r="CC112" s="913"/>
      <c r="CD112" s="913"/>
      <c r="CE112" s="913"/>
      <c r="CF112" s="907">
        <v>41.9</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83754</v>
      </c>
      <c r="AB113" s="925"/>
      <c r="AC113" s="925"/>
      <c r="AD113" s="925"/>
      <c r="AE113" s="926"/>
      <c r="AF113" s="927">
        <v>90007</v>
      </c>
      <c r="AG113" s="925"/>
      <c r="AH113" s="925"/>
      <c r="AI113" s="925"/>
      <c r="AJ113" s="926"/>
      <c r="AK113" s="927">
        <v>92227</v>
      </c>
      <c r="AL113" s="925"/>
      <c r="AM113" s="925"/>
      <c r="AN113" s="925"/>
      <c r="AO113" s="926"/>
      <c r="AP113" s="928">
        <v>5.0999999999999996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6879</v>
      </c>
      <c r="BR113" s="913"/>
      <c r="BS113" s="913"/>
      <c r="BT113" s="913"/>
      <c r="BU113" s="913"/>
      <c r="BV113" s="913">
        <v>5894</v>
      </c>
      <c r="BW113" s="913"/>
      <c r="BX113" s="913"/>
      <c r="BY113" s="913"/>
      <c r="BZ113" s="913"/>
      <c r="CA113" s="913">
        <v>13139</v>
      </c>
      <c r="CB113" s="913"/>
      <c r="CC113" s="913"/>
      <c r="CD113" s="913"/>
      <c r="CE113" s="913"/>
      <c r="CF113" s="907">
        <v>0.7</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1749</v>
      </c>
      <c r="AB114" s="946"/>
      <c r="AC114" s="946"/>
      <c r="AD114" s="946"/>
      <c r="AE114" s="947"/>
      <c r="AF114" s="948">
        <v>1919</v>
      </c>
      <c r="AG114" s="946"/>
      <c r="AH114" s="946"/>
      <c r="AI114" s="946"/>
      <c r="AJ114" s="947"/>
      <c r="AK114" s="948">
        <v>2033</v>
      </c>
      <c r="AL114" s="946"/>
      <c r="AM114" s="946"/>
      <c r="AN114" s="946"/>
      <c r="AO114" s="947"/>
      <c r="AP114" s="949">
        <v>0.1</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319743</v>
      </c>
      <c r="BR114" s="913"/>
      <c r="BS114" s="913"/>
      <c r="BT114" s="913"/>
      <c r="BU114" s="913"/>
      <c r="BV114" s="913">
        <v>341701</v>
      </c>
      <c r="BW114" s="913"/>
      <c r="BX114" s="913"/>
      <c r="BY114" s="913"/>
      <c r="BZ114" s="913"/>
      <c r="CA114" s="913">
        <v>294169</v>
      </c>
      <c r="CB114" s="913"/>
      <c r="CC114" s="913"/>
      <c r="CD114" s="913"/>
      <c r="CE114" s="913"/>
      <c r="CF114" s="907">
        <v>16.2</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4</v>
      </c>
      <c r="AB116" s="946"/>
      <c r="AC116" s="946"/>
      <c r="AD116" s="946"/>
      <c r="AE116" s="947"/>
      <c r="AF116" s="948">
        <v>191</v>
      </c>
      <c r="AG116" s="946"/>
      <c r="AH116" s="946"/>
      <c r="AI116" s="946"/>
      <c r="AJ116" s="947"/>
      <c r="AK116" s="948">
        <v>187</v>
      </c>
      <c r="AL116" s="946"/>
      <c r="AM116" s="946"/>
      <c r="AN116" s="946"/>
      <c r="AO116" s="947"/>
      <c r="AP116" s="949">
        <v>0</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468359</v>
      </c>
      <c r="AB117" s="966"/>
      <c r="AC117" s="966"/>
      <c r="AD117" s="966"/>
      <c r="AE117" s="967"/>
      <c r="AF117" s="968">
        <v>479098</v>
      </c>
      <c r="AG117" s="966"/>
      <c r="AH117" s="966"/>
      <c r="AI117" s="966"/>
      <c r="AJ117" s="967"/>
      <c r="AK117" s="968">
        <v>413310</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178</v>
      </c>
      <c r="BA119" s="247"/>
      <c r="BB119" s="247"/>
      <c r="BC119" s="247"/>
      <c r="BD119" s="247"/>
      <c r="BE119" s="247"/>
      <c r="BF119" s="247"/>
      <c r="BG119" s="247"/>
      <c r="BH119" s="247"/>
      <c r="BI119" s="247"/>
      <c r="BJ119" s="247"/>
      <c r="BK119" s="247"/>
      <c r="BL119" s="247"/>
      <c r="BM119" s="247"/>
      <c r="BN119" s="247"/>
      <c r="BO119" s="964" t="s">
        <v>442</v>
      </c>
      <c r="BP119" s="992"/>
      <c r="BQ119" s="986">
        <v>3713257</v>
      </c>
      <c r="BR119" s="987"/>
      <c r="BS119" s="987"/>
      <c r="BT119" s="987"/>
      <c r="BU119" s="987"/>
      <c r="BV119" s="987">
        <v>3554452</v>
      </c>
      <c r="BW119" s="987"/>
      <c r="BX119" s="987"/>
      <c r="BY119" s="987"/>
      <c r="BZ119" s="987"/>
      <c r="CA119" s="987">
        <v>3427792</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3264700</v>
      </c>
      <c r="BR120" s="918"/>
      <c r="BS120" s="918"/>
      <c r="BT120" s="918"/>
      <c r="BU120" s="918"/>
      <c r="BV120" s="918">
        <v>3312708</v>
      </c>
      <c r="BW120" s="918"/>
      <c r="BX120" s="918"/>
      <c r="BY120" s="918"/>
      <c r="BZ120" s="918"/>
      <c r="CA120" s="918">
        <v>3294935</v>
      </c>
      <c r="CB120" s="918"/>
      <c r="CC120" s="918"/>
      <c r="CD120" s="918"/>
      <c r="CE120" s="918"/>
      <c r="CF120" s="931">
        <v>181.1</v>
      </c>
      <c r="CG120" s="932"/>
      <c r="CH120" s="932"/>
      <c r="CI120" s="932"/>
      <c r="CJ120" s="932"/>
      <c r="CK120" s="993" t="s">
        <v>446</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435042</v>
      </c>
      <c r="DR120" s="918"/>
      <c r="DS120" s="918"/>
      <c r="DT120" s="918"/>
      <c r="DU120" s="918"/>
      <c r="DV120" s="919">
        <v>23.9</v>
      </c>
      <c r="DW120" s="919"/>
      <c r="DX120" s="919"/>
      <c r="DY120" s="919"/>
      <c r="DZ120" s="920"/>
    </row>
    <row r="121" spans="1:130" s="224"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29107</v>
      </c>
      <c r="BR121" s="913"/>
      <c r="BS121" s="913"/>
      <c r="BT121" s="913"/>
      <c r="BU121" s="913"/>
      <c r="BV121" s="913">
        <v>27249</v>
      </c>
      <c r="BW121" s="913"/>
      <c r="BX121" s="913"/>
      <c r="BY121" s="913"/>
      <c r="BZ121" s="913"/>
      <c r="CA121" s="913">
        <v>25384</v>
      </c>
      <c r="CB121" s="913"/>
      <c r="CC121" s="913"/>
      <c r="CD121" s="913"/>
      <c r="CE121" s="913"/>
      <c r="CF121" s="907">
        <v>1.4</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307157</v>
      </c>
      <c r="DR121" s="913"/>
      <c r="DS121" s="913"/>
      <c r="DT121" s="913"/>
      <c r="DU121" s="913"/>
      <c r="DV121" s="914">
        <v>16.899999999999999</v>
      </c>
      <c r="DW121" s="914"/>
      <c r="DX121" s="914"/>
      <c r="DY121" s="914"/>
      <c r="DZ121" s="915"/>
    </row>
    <row r="122" spans="1:130" s="224"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2846175</v>
      </c>
      <c r="BR122" s="987"/>
      <c r="BS122" s="987"/>
      <c r="BT122" s="987"/>
      <c r="BU122" s="987"/>
      <c r="BV122" s="987">
        <v>2555157</v>
      </c>
      <c r="BW122" s="987"/>
      <c r="BX122" s="987"/>
      <c r="BY122" s="987"/>
      <c r="BZ122" s="987"/>
      <c r="CA122" s="987">
        <v>2642487</v>
      </c>
      <c r="CB122" s="987"/>
      <c r="CC122" s="987"/>
      <c r="CD122" s="987"/>
      <c r="CE122" s="987"/>
      <c r="CF122" s="1004">
        <v>145.30000000000001</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v>11272</v>
      </c>
      <c r="DH122" s="913"/>
      <c r="DI122" s="913"/>
      <c r="DJ122" s="913"/>
      <c r="DK122" s="913"/>
      <c r="DL122" s="913">
        <v>12302</v>
      </c>
      <c r="DM122" s="913"/>
      <c r="DN122" s="913"/>
      <c r="DO122" s="913"/>
      <c r="DP122" s="913"/>
      <c r="DQ122" s="913">
        <v>20667</v>
      </c>
      <c r="DR122" s="913"/>
      <c r="DS122" s="913"/>
      <c r="DT122" s="913"/>
      <c r="DU122" s="913"/>
      <c r="DV122" s="914">
        <v>1.1000000000000001</v>
      </c>
      <c r="DW122" s="914"/>
      <c r="DX122" s="914"/>
      <c r="DY122" s="914"/>
      <c r="DZ122" s="915"/>
    </row>
    <row r="123" spans="1:130" s="224"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178</v>
      </c>
      <c r="BA123" s="247"/>
      <c r="BB123" s="247"/>
      <c r="BC123" s="247"/>
      <c r="BD123" s="247"/>
      <c r="BE123" s="247"/>
      <c r="BF123" s="247"/>
      <c r="BG123" s="247"/>
      <c r="BH123" s="247"/>
      <c r="BI123" s="247"/>
      <c r="BJ123" s="247"/>
      <c r="BK123" s="247"/>
      <c r="BL123" s="247"/>
      <c r="BM123" s="247"/>
      <c r="BN123" s="247"/>
      <c r="BO123" s="964" t="s">
        <v>450</v>
      </c>
      <c r="BP123" s="992"/>
      <c r="BQ123" s="1050">
        <v>6139982</v>
      </c>
      <c r="BR123" s="1051"/>
      <c r="BS123" s="1051"/>
      <c r="BT123" s="1051"/>
      <c r="BU123" s="1051"/>
      <c r="BV123" s="1051">
        <v>5895114</v>
      </c>
      <c r="BW123" s="1051"/>
      <c r="BX123" s="1051"/>
      <c r="BY123" s="1051"/>
      <c r="BZ123" s="1051"/>
      <c r="CA123" s="1051">
        <v>5962806</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803764</v>
      </c>
      <c r="DH124" s="973"/>
      <c r="DI124" s="973"/>
      <c r="DJ124" s="973"/>
      <c r="DK124" s="974"/>
      <c r="DL124" s="972">
        <v>782023</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1944</v>
      </c>
      <c r="AB128" s="1033"/>
      <c r="AC128" s="1033"/>
      <c r="AD128" s="1033"/>
      <c r="AE128" s="1034"/>
      <c r="AF128" s="1035">
        <v>1944</v>
      </c>
      <c r="AG128" s="1033"/>
      <c r="AH128" s="1033"/>
      <c r="AI128" s="1033"/>
      <c r="AJ128" s="1034"/>
      <c r="AK128" s="1035">
        <v>1945</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2232269</v>
      </c>
      <c r="AB129" s="946"/>
      <c r="AC129" s="946"/>
      <c r="AD129" s="946"/>
      <c r="AE129" s="947"/>
      <c r="AF129" s="948">
        <v>2198905</v>
      </c>
      <c r="AG129" s="946"/>
      <c r="AH129" s="946"/>
      <c r="AI129" s="946"/>
      <c r="AJ129" s="947"/>
      <c r="AK129" s="948">
        <v>2145289</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383439</v>
      </c>
      <c r="AB130" s="946"/>
      <c r="AC130" s="946"/>
      <c r="AD130" s="946"/>
      <c r="AE130" s="947"/>
      <c r="AF130" s="948">
        <v>384454</v>
      </c>
      <c r="AG130" s="946"/>
      <c r="AH130" s="946"/>
      <c r="AI130" s="946"/>
      <c r="AJ130" s="947"/>
      <c r="AK130" s="948">
        <v>326237</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4.7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1848830</v>
      </c>
      <c r="AB131" s="973"/>
      <c r="AC131" s="973"/>
      <c r="AD131" s="973"/>
      <c r="AE131" s="974"/>
      <c r="AF131" s="972">
        <v>1814451</v>
      </c>
      <c r="AG131" s="973"/>
      <c r="AH131" s="973"/>
      <c r="AI131" s="973"/>
      <c r="AJ131" s="974"/>
      <c r="AK131" s="972">
        <v>1819052</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4.4880275630000002</v>
      </c>
      <c r="AB132" s="1084"/>
      <c r="AC132" s="1084"/>
      <c r="AD132" s="1084"/>
      <c r="AE132" s="1085"/>
      <c r="AF132" s="1086">
        <v>5.1089833779999996</v>
      </c>
      <c r="AG132" s="1084"/>
      <c r="AH132" s="1084"/>
      <c r="AI132" s="1084"/>
      <c r="AJ132" s="1085"/>
      <c r="AK132" s="1086">
        <v>4.6798002480000003</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4.4000000000000004</v>
      </c>
      <c r="AB133" s="1067"/>
      <c r="AC133" s="1067"/>
      <c r="AD133" s="1067"/>
      <c r="AE133" s="1068"/>
      <c r="AF133" s="1066">
        <v>4.5</v>
      </c>
      <c r="AG133" s="1067"/>
      <c r="AH133" s="1067"/>
      <c r="AI133" s="1067"/>
      <c r="AJ133" s="1068"/>
      <c r="AK133" s="1066">
        <v>4.7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C6ozUKyymEmsnc4DUCbih602BQaTMh2gE+jdGyEzzFkwM5jg25bLCxOMV/eidQV2U8wc6C2BuBXODmWbFSwwQ==" saltValue="TO5SI1hcKSbvt//AkuwO7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Y1" zoomScaleNormal="85" zoomScaleSheetLayoutView="100" workbookViewId="0">
      <selection activeCell="AM15" sqref="AM15:AT15"/>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nlrHNtmlQxmjdXNNyo0FFvHMBT4SrbLlu5C2SgqIJWXbAVdvlVYDlP+FLTKE66P2/O6DNzTdzSRzguuIJnNgkg==" saltValue="en+XFVbI/bdLLUyHOC/p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M15" sqref="AM15:AT15"/>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XVx1rMYfIUi3GujuzY7/sHqwjejYZsffdw1t2nA+C1/6cg6ZeNUEeKDnrEpjJn2bYPwPDR/5DwfsaYKK44adg==" saltValue="zqOMvNeBT2pkh96P8GajZ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M15" sqref="AM15:AT15"/>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1" t="s">
        <v>479</v>
      </c>
      <c r="AP7" s="265"/>
      <c r="AQ7" s="266" t="s">
        <v>480</v>
      </c>
      <c r="AR7" s="267"/>
    </row>
    <row r="8" spans="1:46" x14ac:dyDescent="0.15">
      <c r="A8" s="259"/>
      <c r="AK8" s="268"/>
      <c r="AL8" s="269"/>
      <c r="AM8" s="269"/>
      <c r="AN8" s="270"/>
      <c r="AO8" s="1102"/>
      <c r="AP8" s="271" t="s">
        <v>481</v>
      </c>
      <c r="AQ8" s="272" t="s">
        <v>482</v>
      </c>
      <c r="AR8" s="273" t="s">
        <v>483</v>
      </c>
    </row>
    <row r="9" spans="1:46" x14ac:dyDescent="0.15">
      <c r="A9" s="259"/>
      <c r="AK9" s="1103" t="s">
        <v>484</v>
      </c>
      <c r="AL9" s="1104"/>
      <c r="AM9" s="1104"/>
      <c r="AN9" s="1105"/>
      <c r="AO9" s="274">
        <v>556731</v>
      </c>
      <c r="AP9" s="274">
        <v>312595</v>
      </c>
      <c r="AQ9" s="275">
        <v>273733</v>
      </c>
      <c r="AR9" s="276">
        <v>14.2</v>
      </c>
    </row>
    <row r="10" spans="1:46" ht="13.5" customHeight="1" x14ac:dyDescent="0.15">
      <c r="A10" s="259"/>
      <c r="AK10" s="1103" t="s">
        <v>485</v>
      </c>
      <c r="AL10" s="1104"/>
      <c r="AM10" s="1104"/>
      <c r="AN10" s="1105"/>
      <c r="AO10" s="277">
        <v>80476</v>
      </c>
      <c r="AP10" s="277">
        <v>45186</v>
      </c>
      <c r="AQ10" s="278">
        <v>30345</v>
      </c>
      <c r="AR10" s="279">
        <v>48.9</v>
      </c>
    </row>
    <row r="11" spans="1:46" ht="13.5" customHeight="1" x14ac:dyDescent="0.15">
      <c r="A11" s="259"/>
      <c r="AK11" s="1103" t="s">
        <v>486</v>
      </c>
      <c r="AL11" s="1104"/>
      <c r="AM11" s="1104"/>
      <c r="AN11" s="1105"/>
      <c r="AO11" s="277">
        <v>9360</v>
      </c>
      <c r="AP11" s="277">
        <v>5255</v>
      </c>
      <c r="AQ11" s="278">
        <v>4149</v>
      </c>
      <c r="AR11" s="279">
        <v>26.7</v>
      </c>
    </row>
    <row r="12" spans="1:46" ht="13.5" customHeight="1" x14ac:dyDescent="0.15">
      <c r="A12" s="259"/>
      <c r="AK12" s="1103" t="s">
        <v>487</v>
      </c>
      <c r="AL12" s="1104"/>
      <c r="AM12" s="1104"/>
      <c r="AN12" s="1105"/>
      <c r="AO12" s="277" t="s">
        <v>488</v>
      </c>
      <c r="AP12" s="277" t="s">
        <v>488</v>
      </c>
      <c r="AQ12" s="278" t="s">
        <v>488</v>
      </c>
      <c r="AR12" s="279" t="s">
        <v>488</v>
      </c>
    </row>
    <row r="13" spans="1:46" ht="13.5" customHeight="1" x14ac:dyDescent="0.15">
      <c r="A13" s="259"/>
      <c r="AK13" s="1103" t="s">
        <v>489</v>
      </c>
      <c r="AL13" s="1104"/>
      <c r="AM13" s="1104"/>
      <c r="AN13" s="1105"/>
      <c r="AO13" s="277">
        <v>41071</v>
      </c>
      <c r="AP13" s="277">
        <v>23061</v>
      </c>
      <c r="AQ13" s="278">
        <v>9494</v>
      </c>
      <c r="AR13" s="279">
        <v>142.9</v>
      </c>
    </row>
    <row r="14" spans="1:46" ht="13.5" customHeight="1" x14ac:dyDescent="0.15">
      <c r="A14" s="259"/>
      <c r="AK14" s="1103" t="s">
        <v>490</v>
      </c>
      <c r="AL14" s="1104"/>
      <c r="AM14" s="1104"/>
      <c r="AN14" s="1105"/>
      <c r="AO14" s="277">
        <v>12076</v>
      </c>
      <c r="AP14" s="277">
        <v>6780</v>
      </c>
      <c r="AQ14" s="278">
        <v>5033</v>
      </c>
      <c r="AR14" s="279">
        <v>34.700000000000003</v>
      </c>
    </row>
    <row r="15" spans="1:46" ht="13.5" customHeight="1" x14ac:dyDescent="0.15">
      <c r="A15" s="259"/>
      <c r="AK15" s="1106" t="s">
        <v>491</v>
      </c>
      <c r="AL15" s="1107"/>
      <c r="AM15" s="1107"/>
      <c r="AN15" s="1108"/>
      <c r="AO15" s="277">
        <v>-38204</v>
      </c>
      <c r="AP15" s="277">
        <v>-21451</v>
      </c>
      <c r="AQ15" s="278">
        <v>-17000</v>
      </c>
      <c r="AR15" s="279">
        <v>26.2</v>
      </c>
    </row>
    <row r="16" spans="1:46" x14ac:dyDescent="0.15">
      <c r="A16" s="259"/>
      <c r="AK16" s="1106" t="s">
        <v>178</v>
      </c>
      <c r="AL16" s="1107"/>
      <c r="AM16" s="1107"/>
      <c r="AN16" s="1108"/>
      <c r="AO16" s="277">
        <v>661510</v>
      </c>
      <c r="AP16" s="277">
        <v>371426</v>
      </c>
      <c r="AQ16" s="278">
        <v>305754</v>
      </c>
      <c r="AR16" s="279">
        <v>21.5</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09" t="s">
        <v>496</v>
      </c>
      <c r="AL21" s="1110"/>
      <c r="AM21" s="1110"/>
      <c r="AN21" s="1111"/>
      <c r="AO21" s="289">
        <v>33.130000000000003</v>
      </c>
      <c r="AP21" s="290">
        <v>26.54</v>
      </c>
      <c r="AQ21" s="291">
        <v>6.59</v>
      </c>
      <c r="AS21" s="292"/>
      <c r="AT21" s="288"/>
    </row>
    <row r="22" spans="1:46" s="260" customFormat="1" x14ac:dyDescent="0.15">
      <c r="A22" s="288"/>
      <c r="AK22" s="1109" t="s">
        <v>497</v>
      </c>
      <c r="AL22" s="1110"/>
      <c r="AM22" s="1110"/>
      <c r="AN22" s="1111"/>
      <c r="AO22" s="293">
        <v>99.2</v>
      </c>
      <c r="AP22" s="294">
        <v>93.9</v>
      </c>
      <c r="AQ22" s="295">
        <v>5.3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1" t="s">
        <v>479</v>
      </c>
      <c r="AP30" s="265"/>
      <c r="AQ30" s="266" t="s">
        <v>480</v>
      </c>
      <c r="AR30" s="267"/>
    </row>
    <row r="31" spans="1:46" x14ac:dyDescent="0.15">
      <c r="A31" s="259"/>
      <c r="AK31" s="268"/>
      <c r="AL31" s="269"/>
      <c r="AM31" s="269"/>
      <c r="AN31" s="270"/>
      <c r="AO31" s="1102"/>
      <c r="AP31" s="271" t="s">
        <v>481</v>
      </c>
      <c r="AQ31" s="272" t="s">
        <v>482</v>
      </c>
      <c r="AR31" s="273" t="s">
        <v>483</v>
      </c>
    </row>
    <row r="32" spans="1:46" ht="27" customHeight="1" x14ac:dyDescent="0.15">
      <c r="A32" s="259"/>
      <c r="AK32" s="1117" t="s">
        <v>501</v>
      </c>
      <c r="AL32" s="1118"/>
      <c r="AM32" s="1118"/>
      <c r="AN32" s="1119"/>
      <c r="AO32" s="303">
        <v>318863</v>
      </c>
      <c r="AP32" s="303">
        <v>179036</v>
      </c>
      <c r="AQ32" s="304">
        <v>170830</v>
      </c>
      <c r="AR32" s="305">
        <v>4.8</v>
      </c>
    </row>
    <row r="33" spans="1:46" ht="13.5" customHeight="1" x14ac:dyDescent="0.15">
      <c r="A33" s="259"/>
      <c r="AK33" s="1117" t="s">
        <v>502</v>
      </c>
      <c r="AL33" s="1118"/>
      <c r="AM33" s="1118"/>
      <c r="AN33" s="1119"/>
      <c r="AO33" s="303" t="s">
        <v>488</v>
      </c>
      <c r="AP33" s="303" t="s">
        <v>488</v>
      </c>
      <c r="AQ33" s="304" t="s">
        <v>488</v>
      </c>
      <c r="AR33" s="305" t="s">
        <v>488</v>
      </c>
    </row>
    <row r="34" spans="1:46" ht="27" customHeight="1" x14ac:dyDescent="0.15">
      <c r="A34" s="259"/>
      <c r="AK34" s="1117" t="s">
        <v>503</v>
      </c>
      <c r="AL34" s="1118"/>
      <c r="AM34" s="1118"/>
      <c r="AN34" s="1119"/>
      <c r="AO34" s="303" t="s">
        <v>488</v>
      </c>
      <c r="AP34" s="303" t="s">
        <v>488</v>
      </c>
      <c r="AQ34" s="304" t="s">
        <v>488</v>
      </c>
      <c r="AR34" s="305" t="s">
        <v>488</v>
      </c>
    </row>
    <row r="35" spans="1:46" ht="27" customHeight="1" x14ac:dyDescent="0.15">
      <c r="A35" s="259"/>
      <c r="AK35" s="1117" t="s">
        <v>504</v>
      </c>
      <c r="AL35" s="1118"/>
      <c r="AM35" s="1118"/>
      <c r="AN35" s="1119"/>
      <c r="AO35" s="303">
        <v>92227</v>
      </c>
      <c r="AP35" s="303">
        <v>51784</v>
      </c>
      <c r="AQ35" s="304">
        <v>32606</v>
      </c>
      <c r="AR35" s="305">
        <v>58.8</v>
      </c>
    </row>
    <row r="36" spans="1:46" ht="27" customHeight="1" x14ac:dyDescent="0.15">
      <c r="A36" s="259"/>
      <c r="AK36" s="1117" t="s">
        <v>505</v>
      </c>
      <c r="AL36" s="1118"/>
      <c r="AM36" s="1118"/>
      <c r="AN36" s="1119"/>
      <c r="AO36" s="303">
        <v>2033</v>
      </c>
      <c r="AP36" s="303">
        <v>1141</v>
      </c>
      <c r="AQ36" s="304">
        <v>4875</v>
      </c>
      <c r="AR36" s="305">
        <v>-76.599999999999994</v>
      </c>
    </row>
    <row r="37" spans="1:46" ht="13.5" customHeight="1" x14ac:dyDescent="0.15">
      <c r="A37" s="259"/>
      <c r="AK37" s="1117" t="s">
        <v>506</v>
      </c>
      <c r="AL37" s="1118"/>
      <c r="AM37" s="1118"/>
      <c r="AN37" s="1119"/>
      <c r="AO37" s="303" t="s">
        <v>488</v>
      </c>
      <c r="AP37" s="303" t="s">
        <v>488</v>
      </c>
      <c r="AQ37" s="304">
        <v>993</v>
      </c>
      <c r="AR37" s="305" t="s">
        <v>488</v>
      </c>
    </row>
    <row r="38" spans="1:46" ht="27" customHeight="1" x14ac:dyDescent="0.15">
      <c r="A38" s="259"/>
      <c r="AK38" s="1120" t="s">
        <v>507</v>
      </c>
      <c r="AL38" s="1121"/>
      <c r="AM38" s="1121"/>
      <c r="AN38" s="1122"/>
      <c r="AO38" s="306">
        <v>187</v>
      </c>
      <c r="AP38" s="306">
        <v>105</v>
      </c>
      <c r="AQ38" s="307">
        <v>50</v>
      </c>
      <c r="AR38" s="295">
        <v>110</v>
      </c>
      <c r="AS38" s="302"/>
    </row>
    <row r="39" spans="1:46" x14ac:dyDescent="0.15">
      <c r="A39" s="259"/>
      <c r="AK39" s="1120" t="s">
        <v>508</v>
      </c>
      <c r="AL39" s="1121"/>
      <c r="AM39" s="1121"/>
      <c r="AN39" s="1122"/>
      <c r="AO39" s="303">
        <v>-1945</v>
      </c>
      <c r="AP39" s="303">
        <v>-1092</v>
      </c>
      <c r="AQ39" s="304">
        <v>-6626</v>
      </c>
      <c r="AR39" s="305">
        <v>-83.5</v>
      </c>
      <c r="AS39" s="302"/>
    </row>
    <row r="40" spans="1:46" ht="27" customHeight="1" x14ac:dyDescent="0.15">
      <c r="A40" s="259"/>
      <c r="AK40" s="1117" t="s">
        <v>509</v>
      </c>
      <c r="AL40" s="1118"/>
      <c r="AM40" s="1118"/>
      <c r="AN40" s="1119"/>
      <c r="AO40" s="303">
        <v>-326237</v>
      </c>
      <c r="AP40" s="303">
        <v>-183176</v>
      </c>
      <c r="AQ40" s="304">
        <v>-145454</v>
      </c>
      <c r="AR40" s="305">
        <v>25.9</v>
      </c>
      <c r="AS40" s="302"/>
    </row>
    <row r="41" spans="1:46" x14ac:dyDescent="0.15">
      <c r="A41" s="259"/>
      <c r="AK41" s="1123" t="s">
        <v>288</v>
      </c>
      <c r="AL41" s="1124"/>
      <c r="AM41" s="1124"/>
      <c r="AN41" s="1125"/>
      <c r="AO41" s="303">
        <v>85128</v>
      </c>
      <c r="AP41" s="303">
        <v>47798</v>
      </c>
      <c r="AQ41" s="304">
        <v>57274</v>
      </c>
      <c r="AR41" s="305">
        <v>-16.5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12" t="s">
        <v>479</v>
      </c>
      <c r="AN49" s="1114" t="s">
        <v>512</v>
      </c>
      <c r="AO49" s="1115"/>
      <c r="AP49" s="1115"/>
      <c r="AQ49" s="1115"/>
      <c r="AR49" s="1116"/>
    </row>
    <row r="50" spans="1:44" x14ac:dyDescent="0.15">
      <c r="A50" s="259"/>
      <c r="AK50" s="317"/>
      <c r="AL50" s="318"/>
      <c r="AM50" s="1113"/>
      <c r="AN50" s="319" t="s">
        <v>513</v>
      </c>
      <c r="AO50" s="320" t="s">
        <v>514</v>
      </c>
      <c r="AP50" s="321" t="s">
        <v>515</v>
      </c>
      <c r="AQ50" s="322" t="s">
        <v>516</v>
      </c>
      <c r="AR50" s="323" t="s">
        <v>517</v>
      </c>
    </row>
    <row r="51" spans="1:44" x14ac:dyDescent="0.15">
      <c r="A51" s="259"/>
      <c r="AK51" s="315" t="s">
        <v>518</v>
      </c>
      <c r="AL51" s="316"/>
      <c r="AM51" s="324">
        <v>557941</v>
      </c>
      <c r="AN51" s="325">
        <v>279250</v>
      </c>
      <c r="AO51" s="326">
        <v>33.4</v>
      </c>
      <c r="AP51" s="327">
        <v>264232</v>
      </c>
      <c r="AQ51" s="328">
        <v>15.8</v>
      </c>
      <c r="AR51" s="329">
        <v>17.600000000000001</v>
      </c>
    </row>
    <row r="52" spans="1:44" x14ac:dyDescent="0.15">
      <c r="A52" s="259"/>
      <c r="AK52" s="330"/>
      <c r="AL52" s="331" t="s">
        <v>519</v>
      </c>
      <c r="AM52" s="332">
        <v>311680</v>
      </c>
      <c r="AN52" s="333">
        <v>155996</v>
      </c>
      <c r="AO52" s="334">
        <v>17.899999999999999</v>
      </c>
      <c r="AP52" s="335">
        <v>133959</v>
      </c>
      <c r="AQ52" s="336">
        <v>13.9</v>
      </c>
      <c r="AR52" s="337">
        <v>4</v>
      </c>
    </row>
    <row r="53" spans="1:44" x14ac:dyDescent="0.15">
      <c r="A53" s="259"/>
      <c r="AK53" s="315" t="s">
        <v>520</v>
      </c>
      <c r="AL53" s="316"/>
      <c r="AM53" s="324">
        <v>643412</v>
      </c>
      <c r="AN53" s="325">
        <v>334240</v>
      </c>
      <c r="AO53" s="326">
        <v>19.7</v>
      </c>
      <c r="AP53" s="327">
        <v>263613</v>
      </c>
      <c r="AQ53" s="328">
        <v>-0.2</v>
      </c>
      <c r="AR53" s="329">
        <v>19.899999999999999</v>
      </c>
    </row>
    <row r="54" spans="1:44" x14ac:dyDescent="0.15">
      <c r="A54" s="259"/>
      <c r="AK54" s="330"/>
      <c r="AL54" s="331" t="s">
        <v>519</v>
      </c>
      <c r="AM54" s="332">
        <v>450255</v>
      </c>
      <c r="AN54" s="333">
        <v>233899</v>
      </c>
      <c r="AO54" s="334">
        <v>49.9</v>
      </c>
      <c r="AP54" s="335">
        <v>128823</v>
      </c>
      <c r="AQ54" s="336">
        <v>-3.8</v>
      </c>
      <c r="AR54" s="337">
        <v>53.7</v>
      </c>
    </row>
    <row r="55" spans="1:44" x14ac:dyDescent="0.15">
      <c r="A55" s="259"/>
      <c r="AK55" s="315" t="s">
        <v>521</v>
      </c>
      <c r="AL55" s="316"/>
      <c r="AM55" s="324">
        <v>664142</v>
      </c>
      <c r="AN55" s="325">
        <v>354209</v>
      </c>
      <c r="AO55" s="326">
        <v>6</v>
      </c>
      <c r="AP55" s="327">
        <v>362690</v>
      </c>
      <c r="AQ55" s="328">
        <v>37.6</v>
      </c>
      <c r="AR55" s="329">
        <v>-31.6</v>
      </c>
    </row>
    <row r="56" spans="1:44" x14ac:dyDescent="0.15">
      <c r="A56" s="259"/>
      <c r="AK56" s="330"/>
      <c r="AL56" s="331" t="s">
        <v>519</v>
      </c>
      <c r="AM56" s="332">
        <v>456059</v>
      </c>
      <c r="AN56" s="333">
        <v>243231</v>
      </c>
      <c r="AO56" s="334">
        <v>4</v>
      </c>
      <c r="AP56" s="335">
        <v>172580</v>
      </c>
      <c r="AQ56" s="336">
        <v>34</v>
      </c>
      <c r="AR56" s="337">
        <v>-30</v>
      </c>
    </row>
    <row r="57" spans="1:44" x14ac:dyDescent="0.15">
      <c r="A57" s="259"/>
      <c r="AK57" s="315" t="s">
        <v>522</v>
      </c>
      <c r="AL57" s="316"/>
      <c r="AM57" s="324">
        <v>510091</v>
      </c>
      <c r="AN57" s="325">
        <v>283227</v>
      </c>
      <c r="AO57" s="326">
        <v>-20</v>
      </c>
      <c r="AP57" s="327">
        <v>296093</v>
      </c>
      <c r="AQ57" s="328">
        <v>-18.399999999999999</v>
      </c>
      <c r="AR57" s="329">
        <v>-1.6</v>
      </c>
    </row>
    <row r="58" spans="1:44" x14ac:dyDescent="0.15">
      <c r="A58" s="259"/>
      <c r="AK58" s="330"/>
      <c r="AL58" s="331" t="s">
        <v>519</v>
      </c>
      <c r="AM58" s="332">
        <v>394606</v>
      </c>
      <c r="AN58" s="333">
        <v>219104</v>
      </c>
      <c r="AO58" s="334">
        <v>-9.9</v>
      </c>
      <c r="AP58" s="335">
        <v>140545</v>
      </c>
      <c r="AQ58" s="336">
        <v>-18.600000000000001</v>
      </c>
      <c r="AR58" s="337">
        <v>8.6999999999999993</v>
      </c>
    </row>
    <row r="59" spans="1:44" x14ac:dyDescent="0.15">
      <c r="A59" s="259"/>
      <c r="AK59" s="315" t="s">
        <v>523</v>
      </c>
      <c r="AL59" s="316"/>
      <c r="AM59" s="324">
        <v>592262</v>
      </c>
      <c r="AN59" s="325">
        <v>332545</v>
      </c>
      <c r="AO59" s="326">
        <v>17.399999999999999</v>
      </c>
      <c r="AP59" s="327">
        <v>308655</v>
      </c>
      <c r="AQ59" s="328">
        <v>4.2</v>
      </c>
      <c r="AR59" s="329">
        <v>13.2</v>
      </c>
    </row>
    <row r="60" spans="1:44" x14ac:dyDescent="0.15">
      <c r="A60" s="259"/>
      <c r="AK60" s="330"/>
      <c r="AL60" s="331" t="s">
        <v>519</v>
      </c>
      <c r="AM60" s="332">
        <v>412313</v>
      </c>
      <c r="AN60" s="333">
        <v>231506</v>
      </c>
      <c r="AO60" s="334">
        <v>5.7</v>
      </c>
      <c r="AP60" s="335">
        <v>169887</v>
      </c>
      <c r="AQ60" s="336">
        <v>20.9</v>
      </c>
      <c r="AR60" s="337">
        <v>-15.2</v>
      </c>
    </row>
    <row r="61" spans="1:44" x14ac:dyDescent="0.15">
      <c r="A61" s="259"/>
      <c r="AK61" s="315" t="s">
        <v>524</v>
      </c>
      <c r="AL61" s="338"/>
      <c r="AM61" s="324">
        <v>593570</v>
      </c>
      <c r="AN61" s="325">
        <v>316694</v>
      </c>
      <c r="AO61" s="326">
        <v>11.3</v>
      </c>
      <c r="AP61" s="327">
        <v>299057</v>
      </c>
      <c r="AQ61" s="339">
        <v>7.8</v>
      </c>
      <c r="AR61" s="329">
        <v>3.5</v>
      </c>
    </row>
    <row r="62" spans="1:44" x14ac:dyDescent="0.15">
      <c r="A62" s="259"/>
      <c r="AK62" s="330"/>
      <c r="AL62" s="331" t="s">
        <v>519</v>
      </c>
      <c r="AM62" s="332">
        <v>404983</v>
      </c>
      <c r="AN62" s="333">
        <v>216747</v>
      </c>
      <c r="AO62" s="334">
        <v>13.5</v>
      </c>
      <c r="AP62" s="335">
        <v>149159</v>
      </c>
      <c r="AQ62" s="336">
        <v>9.3000000000000007</v>
      </c>
      <c r="AR62" s="337">
        <v>4.2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pm146OgWYpJqlQ14xh7DhleRHljjanxpec4fiV0K7kNp0JESmVRjk3Fyupa6YqYCVfI8k6sFE81ordlO3d5Y0A==" saltValue="+VIQOc3anxKuecL9N01h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6" zoomScaleNormal="100" zoomScaleSheetLayoutView="55" workbookViewId="0">
      <selection activeCell="AM15" sqref="AM15:AT15"/>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mZgDviafPtks34DzIx3/qo3qmzNzVUNI6v7sfLn49EKeP9hjSHVymnDJvxXQHz4T9t4x4N9sRsJgDuTHmV5clw==" saltValue="x6fTkgHo2fWMK7uUC2S1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M15" sqref="AM15:AT15"/>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CLPEhyt/BxakWaw4G1yFJDmirSZ2lLx8otkxTG6GrMvvM30R+MejsUuA+JytClOWzni9YtLXIO+Z7qqOG92qxA==" saltValue="2CxqJL/Ob8f6FkLoq5Lt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1" zoomScaleSheetLayoutView="100" workbookViewId="0">
      <selection activeCell="AM15" sqref="AM15:AT1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62.17</v>
      </c>
      <c r="G47" s="12">
        <v>60.43</v>
      </c>
      <c r="H47" s="12">
        <v>60.1</v>
      </c>
      <c r="I47" s="12">
        <v>61.98</v>
      </c>
      <c r="J47" s="13">
        <v>62.79</v>
      </c>
    </row>
    <row r="48" spans="2:10" ht="57.75" customHeight="1" x14ac:dyDescent="0.15">
      <c r="B48" s="14"/>
      <c r="C48" s="1128" t="s">
        <v>4</v>
      </c>
      <c r="D48" s="1128"/>
      <c r="E48" s="1129"/>
      <c r="F48" s="15">
        <v>7.96</v>
      </c>
      <c r="G48" s="16">
        <v>11.23</v>
      </c>
      <c r="H48" s="16">
        <v>11.17</v>
      </c>
      <c r="I48" s="16">
        <v>9.65</v>
      </c>
      <c r="J48" s="17">
        <v>8.8699999999999992</v>
      </c>
    </row>
    <row r="49" spans="2:10" ht="57.75" customHeight="1" thickBot="1" x14ac:dyDescent="0.2">
      <c r="B49" s="18"/>
      <c r="C49" s="1130" t="s">
        <v>5</v>
      </c>
      <c r="D49" s="1130"/>
      <c r="E49" s="1131"/>
      <c r="F49" s="19">
        <v>0.79</v>
      </c>
      <c r="G49" s="20">
        <v>1.59</v>
      </c>
      <c r="H49" s="20">
        <v>4.2</v>
      </c>
      <c r="I49" s="20" t="s">
        <v>531</v>
      </c>
      <c r="J49" s="21" t="s">
        <v>532</v>
      </c>
    </row>
    <row r="50" spans="2:10" x14ac:dyDescent="0.15"/>
  </sheetData>
  <sheetProtection algorithmName="SHA-512" hashValue="XezdqmE/d1RkPeIKBpA2xkHKya67wsm3HlDr+aVFICg1ezCFqXhBtYPVwOeOEIDVvTdNyw+3ld7Rt5icHggKeA==" saltValue="sq3FAAK/JlJ44sdveoO6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