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M:\財務管理班\財務管理班\01_財政\02_公会計制度\【H28決算から】統一的基準\R7(R6決算）\調査・報告関係\250905【分析欄記載依頼（95〆）】令和５年度財政状況資料集の作成について（2回目・地方公会計関係）\回答\"/>
    </mc:Choice>
  </mc:AlternateContent>
  <xr:revisionPtr revIDLastSave="0" documentId="13_ncr:1_{40B8B31D-65E1-41CC-8225-07E1F43849F6}" xr6:coauthVersionLast="47" xr6:coauthVersionMax="47" xr10:uidLastSave="{00000000-0000-0000-0000-000000000000}"/>
  <bookViews>
    <workbookView xWindow="-108" yWindow="-108" windowWidth="23256" windowHeight="13896"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BW34" i="10"/>
  <c r="BW35" i="10" s="1"/>
  <c r="BW36" i="10" s="1"/>
  <c r="BW37" i="10" s="1"/>
  <c r="BW38" i="10" s="1"/>
  <c r="BW39" i="10" s="1"/>
  <c r="BW40" i="10" s="1"/>
  <c r="BW41" i="10" s="1"/>
  <c r="BW42" i="10" s="1"/>
  <c r="C34" i="10"/>
  <c r="CO34" i="10" l="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U34" i="10"/>
  <c r="U35" i="10" s="1"/>
  <c r="U36" i="10" s="1"/>
  <c r="AM34" i="10"/>
</calcChain>
</file>

<file path=xl/sharedStrings.xml><?xml version="1.0" encoding="utf-8"?>
<sst xmlns="http://schemas.openxmlformats.org/spreadsheetml/2006/main" count="1098" uniqueCount="574">
  <si>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</si>
  <si>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</si>
  <si>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</si>
  <si>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</si>
  <si>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</si>
  <si>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</si>
  <si>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</si>
  <si>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</si>
  <si>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</si>
  <si>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</si>
  <si>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</si>
  <si>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</si>
  <si>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</si>
  <si>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</si>
  <si>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</si>
  <si>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</si>
  <si>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</si>
  <si>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</si>
  <si>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</si>
  <si>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</si>
  <si>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</si>
  <si>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</si>
  <si>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</si>
  <si>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</si>
  <si>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</si>
  <si>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</si>
  <si>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</si>
  <si>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</si>
  <si>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</si>
  <si>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</si>
  <si>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</si>
  <si>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</si>
  <si>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</si>
  <si>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</si>
  <si>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</si>
  <si>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</si>
  <si>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</si>
  <si>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</si>
  <si>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</si>
  <si>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</si>
  <si>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</si>
  <si>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</si>
  <si>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</si>
  <si>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</si>
  <si>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</si>
  <si>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</si>
  <si>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</si>
  <si>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</si>
  <si>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</si>
  <si>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</si>
  <si>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</si>
  <si>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</si>
  <si>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</si>
  <si>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</si>
  <si>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</si>
  <si>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</si>
  <si>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</si>
  <si>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</si>
  <si>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</si>
  <si>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</si>
  <si>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</si>
  <si>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</si>
  <si>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</si>
  <si>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</si>
  <si>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</si>
  <si>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</si>
  <si>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</si>
  <si>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</si>
  <si>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</si>
  <si>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</si>
  <si>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</si>
  <si>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</si>
  <si>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</si>
  <si>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</si>
  <si>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</si>
  <si>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</si>
  <si>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</si>
  <si>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</si>
  <si>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</si>
  <si>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</si>
  <si>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</si>
  <si>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Ⅳ－１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</si>
  <si>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</si>
  <si>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</si>
  <si>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</si>
  <si>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</si>
  <si>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</si>
  <si>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</si>
  <si>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</si>
  <si>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</si>
  <si>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</si>
  <si>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</si>
  <si>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</si>
  <si>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</si>
  <si>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会津坂下町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</si>
  <si>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</si>
  <si>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</si>
  <si>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</si>
  <si>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</si>
  <si>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</si>
  <si>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</si>
  <si>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</si>
  <si>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</si>
  <si>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</si>
  <si>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</si>
  <si>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</si>
  <si>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</si>
  <si>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</si>
  <si>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</si>
  <si>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</si>
  <si>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</si>
  <si>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</si>
  <si>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</si>
  <si>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</si>
  <si>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</si>
  <si>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</si>
  <si>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</si>
  <si>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</si>
  <si>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</si>
  <si>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</si>
  <si>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</si>
  <si>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</si>
  <si>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</si>
  <si>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</si>
  <si>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</si>
  <si>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</si>
  <si>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</si>
  <si>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</si>
  <si>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</si>
  <si>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</si>
  <si>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</si>
  <si>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</si>
  <si>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</si>
  <si>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</si>
  <si>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</si>
  <si>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</si>
  <si>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</si>
  <si>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</si>
  <si>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</si>
  <si>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</si>
  <si>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</si>
  <si>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</si>
  <si>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</si>
  <si>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</si>
  <si>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</si>
  <si>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</si>
  <si>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</si>
  <si>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</si>
  <si>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</si>
  <si>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</si>
  <si>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</si>
  <si>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</si>
  <si>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</si>
  <si>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</si>
  <si>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</si>
  <si>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</si>
  <si>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</si>
  <si>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</si>
  <si>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</si>
  <si>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</si>
  <si>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</si>
  <si>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</si>
  <si>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</si>
  <si>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</si>
  <si>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</si>
  <si>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</si>
  <si>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</si>
  <si>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</si>
  <si>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</si>
  <si>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</si>
  <si>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</si>
  <si>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</si>
  <si>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</si>
  <si>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</si>
  <si>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</si>
  <si>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</si>
  <si>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</si>
  <si>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</si>
  <si>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</si>
  <si>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</si>
  <si>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</si>
  <si>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</si>
  <si>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</si>
  <si>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</si>
  <si>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</si>
  <si>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</si>
  <si>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</si>
  <si>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</si>
  <si>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</si>
  <si>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</si>
  <si>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</si>
  <si>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</si>
  <si>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</si>
  <si>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</si>
  <si>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</si>
  <si>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</si>
  <si>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</si>
  <si>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</si>
  <si>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</si>
  <si>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</si>
  <si>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</si>
  <si>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</si>
  <si>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</si>
  <si>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福島県会津坂下町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</si>
  <si>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</si>
  <si>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</si>
  <si>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</si>
  <si>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</si>
  <si>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</si>
  <si>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</si>
  <si>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</si>
  <si>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</si>
  <si>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</si>
  <si>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</si>
  <si>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</si>
  <si>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</si>
  <si>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</si>
  <si>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</si>
  <si>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</si>
  <si>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</si>
  <si>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</si>
  <si>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</si>
  <si>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</si>
  <si>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</si>
  <si>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</si>
  <si>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</si>
  <si>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</si>
  <si>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</si>
  <si>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</si>
  <si>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</si>
  <si>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</si>
  <si>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</si>
  <si>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</si>
  <si>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</si>
  <si>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</si>
  <si>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</si>
  <si>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</si>
  <si>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</si>
  <si>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</si>
  <si>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</si>
  <si>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</si>
  <si>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</si>
  <si>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</si>
  <si>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</si>
  <si>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</si>
  <si>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</si>
  <si>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</si>
  <si>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</si>
  <si>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</si>
  <si>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</si>
  <si>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</si>
  <si>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</si>
  <si>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</si>
  <si>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</si>
  <si>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</si>
  <si>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</si>
  <si>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</si>
  <si>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</si>
  <si>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</si>
  <si>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</si>
  <si>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</si>
  <si>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</si>
  <si>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</si>
  <si>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</si>
  <si>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</si>
  <si>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</si>
  <si>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</si>
  <si>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</si>
  <si>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</si>
  <si>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</si>
  <si>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</si>
  <si>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</si>
  <si>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</si>
  <si>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</si>
  <si>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</si>
  <si>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</si>
  <si>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</si>
  <si>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</si>
  <si>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</si>
  <si>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</si>
  <si>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</si>
  <si>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</si>
  <si>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</si>
  <si>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</si>
  <si>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</si>
  <si>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</si>
  <si>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</si>
  <si>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</si>
  <si>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</si>
  <si>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</si>
  <si>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</si>
  <si>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</si>
  <si>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</si>
  <si>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</si>
  <si>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</si>
  <si>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</si>
  <si>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</si>
  <si>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</si>
  <si>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</si>
  <si>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</si>
  <si>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</si>
  <si>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</si>
  <si>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</si>
  <si>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</si>
  <si>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</si>
  <si>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</si>
  <si>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</si>
  <si>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</si>
  <si>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</si>
  <si>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</si>
  <si>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</si>
  <si>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</si>
  <si>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</si>
  <si>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</si>
  <si>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</si>
  <si>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</si>
  <si>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</si>
  <si>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</si>
  <si>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</si>
  <si>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</si>
  <si>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</si>
  <si>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</si>
  <si>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</si>
  <si>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</si>
  <si>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</si>
  <si>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</si>
  <si>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</si>
  <si>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</si>
  <si>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</si>
  <si>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</si>
  <si>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</si>
  <si>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</si>
  <si>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</si>
  <si>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</si>
  <si>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</si>
  <si>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</si>
  <si>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</si>
  <si>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</si>
  <si>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</si>
  <si>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</si>
  <si>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</si>
  <si>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</si>
  <si>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</si>
  <si>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</si>
  <si>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</si>
  <si>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</si>
  <si>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</si>
  <si>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</si>
  <si>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</si>
  <si>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</si>
  <si>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</si>
  <si>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</si>
  <si>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</si>
  <si>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</si>
  <si>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福島県会津坂下町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</si>
  <si>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</si>
  <si>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</si>
  <si>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</si>
  <si>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</si>
  <si>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</si>
  <si>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</si>
  <si>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</si>
  <si>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</si>
  <si>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</si>
  <si>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</si>
  <si>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</si>
  <si>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</si>
  <si>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</si>
  <si>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</si>
  <si>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</si>
  <si>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</si>
  <si>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</si>
  <si>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</si>
  <si>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</si>
  <si>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</si>
  <si>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坂下東第一地区土地区画整理事業特別会計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</si>
  <si>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</si>
  <si>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</si>
  <si>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</si>
  <si>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</si>
  <si>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</si>
  <si>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</si>
  <si>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</si>
  <si>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</si>
  <si>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</si>
  <si>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</si>
  <si>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</si>
  <si>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</si>
  <si>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</si>
  <si>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</si>
  <si>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</si>
  <si>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</si>
  <si>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</si>
  <si>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</si>
  <si>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</si>
  <si>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</si>
  <si>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</si>
  <si>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</si>
  <si>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</si>
  <si>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</si>
  <si>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</si>
  <si>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</si>
  <si>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</si>
  <si>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</si>
  <si>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</si>
  <si>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</si>
  <si>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</si>
  <si>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</si>
  <si>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</si>
  <si>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</si>
  <si>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</si>
  <si>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</si>
  <si>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</si>
  <si>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</si>
  <si>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</si>
  <si>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</si>
  <si>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</si>
  <si>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</si>
  <si>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</si>
  <si>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</si>
  <si>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</si>
  <si>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</si>
  <si>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</si>
  <si>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</si>
  <si>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</si>
  <si>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</si>
  <si>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</si>
  <si>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</si>
  <si>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</si>
  <si>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</si>
  <si>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</si>
  <si>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</si>
  <si>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</si>
  <si>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</si>
  <si>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</si>
  <si>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</si>
  <si>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</si>
  <si>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</si>
  <si>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</si>
  <si>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</si>
  <si>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</si>
  <si>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</si>
  <si>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</si>
  <si>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</si>
  <si>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</si>
  <si>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</si>
  <si>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</si>
  <si>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</si>
  <si>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</si>
  <si>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</si>
  <si>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</si>
  <si>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</si>
  <si>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</si>
  <si>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</si>
  <si>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</si>
  <si>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</si>
  <si>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</si>
  <si>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</si>
  <si>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</si>
  <si>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</si>
  <si>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</si>
  <si>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</si>
  <si>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</si>
  <si>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</si>
  <si>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</si>
  <si>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</si>
  <si>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</si>
  <si>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</si>
  <si>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</si>
  <si>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</si>
  <si>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</si>
  <si>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</si>
  <si>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</si>
  <si>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</si>
  <si>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</si>
  <si>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</si>
  <si>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</si>
  <si>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</si>
  <si>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</si>
  <si>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</si>
  <si>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</si>
  <si>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</si>
  <si>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</si>
  <si>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</si>
  <si>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</si>
  <si>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</si>
  <si>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</si>
  <si>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</si>
  <si>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</si>
  <si>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</si>
  <si>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</si>
  <si>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</si>
  <si>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</si>
  <si>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</si>
  <si>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</si>
  <si>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</si>
  <si>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</si>
  <si>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</si>
  <si>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</si>
  <si>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</si>
  <si>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</si>
  <si>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</si>
  <si>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</si>
  <si>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</si>
  <si>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</si>
  <si>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</si>
  <si>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</si>
  <si>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</si>
  <si>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</si>
  <si>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</si>
  <si>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</si>
  <si>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</si>
  <si>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</si>
  <si>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</si>
  <si>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</si>
  <si>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</si>
  <si>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</si>
  <si>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</si>
  <si>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</si>
  <si>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</si>
  <si>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</si>
  <si>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</si>
  <si>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</si>
  <si>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</si>
  <si>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</si>
  <si>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</si>
  <si>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</si>
  <si>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</si>
  <si>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</si>
  <si>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</si>
  <si>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</si>
  <si>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</si>
  <si>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水道事業会計</t>
  </si>
  <si>
    <t>一般会計</t>
  </si>
  <si>
    <t>介護保険特別会計</t>
  </si>
  <si>
    <t>国民健康保険特別会計</t>
  </si>
  <si>
    <t>下水道事業特別会計</t>
  </si>
  <si>
    <t>農業集落排水事業特別会計</t>
  </si>
  <si>
    <t>後期高齢者医療特別会計</t>
  </si>
  <si>
    <t>坂下東第一地区土地区画整理事業特別会計</t>
  </si>
  <si>
    <t>その他会計（赤字）</t>
  </si>
  <si>
    <t>その他会計（黒字）</t>
  </si>
  <si>
    <t>R01</t>
    <phoneticPr fontId="5"/>
  </si>
  <si>
    <t>R02</t>
    <phoneticPr fontId="5"/>
  </si>
  <si>
    <t>R03</t>
    <phoneticPr fontId="5"/>
  </si>
  <si>
    <t>R04</t>
    <phoneticPr fontId="5"/>
  </si>
  <si>
    <t>R05</t>
    <phoneticPr fontId="5"/>
  </si>
  <si>
    <t>-</t>
    <phoneticPr fontId="2"/>
  </si>
  <si>
    <t>株式会社湯川会津坂下</t>
    <rPh sb="0" eb="4">
      <t>カブシキガイシャ</t>
    </rPh>
    <rPh sb="4" eb="6">
      <t>ユガワ</t>
    </rPh>
    <rPh sb="6" eb="8">
      <t>アイヅ</t>
    </rPh>
    <rPh sb="8" eb="10">
      <t>バンゲ</t>
    </rPh>
    <phoneticPr fontId="2"/>
  </si>
  <si>
    <t>公共施設整備基金</t>
    <rPh sb="0" eb="2">
      <t>コウキョウ</t>
    </rPh>
    <rPh sb="2" eb="4">
      <t>シセツ</t>
    </rPh>
    <rPh sb="4" eb="6">
      <t>セイビ</t>
    </rPh>
    <rPh sb="6" eb="8">
      <t>キキン</t>
    </rPh>
    <phoneticPr fontId="5"/>
  </si>
  <si>
    <t>福祉基金</t>
    <rPh sb="0" eb="2">
      <t>フクシ</t>
    </rPh>
    <rPh sb="2" eb="4">
      <t>キキン</t>
    </rPh>
    <phoneticPr fontId="5"/>
  </si>
  <si>
    <t>廃棄物処理施設整備基金</t>
    <rPh sb="0" eb="3">
      <t>ハイキブツ</t>
    </rPh>
    <rPh sb="3" eb="5">
      <t>ショリ</t>
    </rPh>
    <rPh sb="5" eb="7">
      <t>シセツ</t>
    </rPh>
    <rPh sb="7" eb="9">
      <t>セイビ</t>
    </rPh>
    <rPh sb="9" eb="11">
      <t>キキン</t>
    </rPh>
    <phoneticPr fontId="5"/>
  </si>
  <si>
    <t>森林環境基金</t>
    <rPh sb="0" eb="2">
      <t>シンリン</t>
    </rPh>
    <rPh sb="2" eb="4">
      <t>カンキョウ</t>
    </rPh>
    <rPh sb="4" eb="6">
      <t>キキン</t>
    </rPh>
    <phoneticPr fontId="5"/>
  </si>
  <si>
    <t>行政センター建設整備基金</t>
    <rPh sb="0" eb="2">
      <t>ギョウセイ</t>
    </rPh>
    <rPh sb="6" eb="8">
      <t>ケンセツ</t>
    </rPh>
    <rPh sb="8" eb="10">
      <t>セイビ</t>
    </rPh>
    <rPh sb="10" eb="12">
      <t>キキン</t>
    </rPh>
    <phoneticPr fontId="5"/>
  </si>
  <si>
    <t>会津若松地方広域市町村圏整備組合一般会計</t>
  </si>
  <si>
    <t>会津若松地方広域市町村圏整備組合水道用水供給事業会計</t>
  </si>
  <si>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</si>
  <si>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7">
      <t>ホショウトウ</t>
    </rPh>
    <rPh sb="17" eb="19">
      <t>トクベツ</t>
    </rPh>
    <rPh sb="19" eb="21">
      <t>カイケイ</t>
    </rPh>
    <phoneticPr fontId="2"/>
  </si>
  <si>
    <t>福島県市町村総合事務組合消防賞じゅつ金特別会計</t>
    <rPh sb="14" eb="15">
      <t>ショウ</t>
    </rPh>
    <rPh sb="18" eb="19">
      <t>キン</t>
    </rPh>
    <rPh sb="19" eb="21">
      <t>トクベツ</t>
    </rPh>
    <rPh sb="21" eb="23">
      <t>カイケイ</t>
    </rPh>
    <phoneticPr fontId="2"/>
  </si>
  <si>
    <t>福島県市町村総合事務組合非常勤職員公務災害補償特別会計</t>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</si>
  <si>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12" eb="14">
      <t>ジチ</t>
    </rPh>
    <rPh sb="14" eb="16">
      <t>カイカン</t>
    </rPh>
    <rPh sb="16" eb="18">
      <t>カンリ</t>
    </rPh>
    <rPh sb="18" eb="20">
      <t>トクベツ</t>
    </rPh>
    <rPh sb="20" eb="22">
      <t>カイケイ</t>
    </rPh>
    <phoneticPr fontId="2"/>
  </si>
  <si>
    <t>福島県後期高齢者医療広域連合一般会計</t>
  </si>
  <si>
    <t>福島県後期高齢者医療広域連合後期高齢者医療特別会計</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</si>
  <si>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</si>
  <si>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</si>
  <si>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rPr>
        <sz val="11"/>
        <rFont val="ＭＳ Ｐゴシック"/>
        <family val="3"/>
        <charset val="128"/>
      </rPr>
      <t>　将来負担比率は24.5％で昨年度より12.1ポイントの減となった。令和元年度と比較すると3割以下にまで低下したが、類似団体との比較では依然として高い状況にある。平成23年度から平成27年度にかけて実施された第2次教育施設適正配置事業により発行した地方債の現在高が多いことが要因である。</t>
    </r>
    <r>
      <rPr>
        <sz val="11"/>
        <color rgb="FFFF0000"/>
        <rFont val="ＭＳ Ｐゴシック"/>
        <family val="3"/>
        <charset val="128"/>
      </rPr>
      <t xml:space="preserve">
</t>
    </r>
    <r>
      <rPr>
        <sz val="11"/>
        <rFont val="ＭＳ Ｐゴシック"/>
        <family val="3"/>
        <charset val="128"/>
      </rPr>
      <t>　有形固定資産減価償却率は61.9％で昨年度より1.8ポイントの増となった。類似団体平均値よりは下回っているが、橋りょう等の教育施設以外の老朽化が進行しているため、比率は増加傾向にある。公共施設等総合管理計画個別施設計画に基づき、長寿命化等に向けた取組を進めていく。その際に、長寿命化に要する経費が多額になることから、起債額とのバランスを考慮し事業量の調整をしながら財政運営を行っていく。</t>
    </r>
    <rPh sb="34" eb="36">
      <t>レイワ</t>
    </rPh>
    <rPh sb="36" eb="37">
      <t>ガン</t>
    </rPh>
    <rPh sb="46" eb="47">
      <t>ワリ</t>
    </rPh>
    <rPh sb="176" eb="177">
      <t>ゾウ</t>
    </rPh>
    <rPh sb="186" eb="189">
      <t>ヘイキンチ</t>
    </rPh>
    <rPh sb="192" eb="194">
      <t>シタマワ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</si>
  <si>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</si>
  <si>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</si>
  <si>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</si>
  <si>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</si>
  <si>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</si>
  <si>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</si>
  <si>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昨年度と比較して、将来負担比率は12.1ポイントの減、実質公債費比率は0.5ポイントの減となった。どちらの比率も改善されてきているが、類似団体との比較では依然として高い状況にある。平成23年度から平成27年度にかけて実施された第2次教育施設適正配置事業により発行した地方債の影響が大きく、その定期償還額と現在高が多いことが比率が高い要因となっている。
　比率の改善に向け、地方債の新規借入抑制や新たな債務負担行為設定の抑制に努め、定期償還額や地方債残高の縮小を図る。また、効率的な財政運営に取組み、財政調整基金への積立を計画的に実施し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</si>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</sst>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0" fontId="17" fillId="0" borderId="41" xfId="16" applyBorder="1" applyAlignment="1" applyProtection="1">
      <alignment horizontal="left" vertical="top" wrapText="1"/>
      <protection locked="0"/>
    </xf>
    <xf numFmtId="0" fontId="17" fillId="0" borderId="12" xfId="16" applyBorder="1" applyAlignment="1" applyProtection="1">
      <alignment horizontal="left" vertical="top" wrapText="1"/>
      <protection locked="0"/>
    </xf>
    <xf numFmtId="0" fontId="17" fillId="0" borderId="51" xfId="16" applyBorder="1" applyAlignment="1" applyProtection="1">
      <alignment horizontal="left" vertical="top" wrapText="1"/>
      <protection locked="0"/>
    </xf>
    <xf numFmtId="0" fontId="17" fillId="0" borderId="65" xfId="16" applyBorder="1" applyAlignment="1" applyProtection="1">
      <alignment horizontal="left" vertical="top" wrapText="1"/>
      <protection locked="0"/>
    </xf>
    <xf numFmtId="0" fontId="17" fillId="0" borderId="0" xfId="16" applyAlignment="1" applyProtection="1">
      <alignment horizontal="left" vertical="top" wrapText="1"/>
      <protection locked="0"/>
    </xf>
    <xf numFmtId="0" fontId="17" fillId="0" borderId="38" xfId="16" applyBorder="1" applyAlignment="1" applyProtection="1">
      <alignment horizontal="left" vertical="top" wrapText="1"/>
      <protection locked="0"/>
    </xf>
    <xf numFmtId="0" fontId="17" fillId="0" borderId="37" xfId="16" applyBorder="1" applyAlignment="1" applyProtection="1">
      <alignment horizontal="left" vertical="top" wrapText="1"/>
      <protection locked="0"/>
    </xf>
    <xf numFmtId="0" fontId="17" fillId="0" borderId="56" xfId="16" applyBorder="1" applyAlignment="1" applyProtection="1">
      <alignment horizontal="left" vertical="top" wrapText="1"/>
      <protection locked="0"/>
    </xf>
    <xf numFmtId="0" fontId="17" fillId="0" borderId="40" xfId="16" applyBorder="1" applyAlignment="1" applyProtection="1">
      <alignment horizontal="left" vertical="top" wrapText="1"/>
      <protection locked="0"/>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CC166A9-5D5E-4621-B823-F9B3D1D7385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83103</c:v>
                </c:pt>
                <c:pt idx="1">
                  <c:v>84459</c:v>
                </c:pt>
                <c:pt idx="2">
                  <c:v>74568</c:v>
                </c:pt>
                <c:pt idx="3">
                  <c:v>73693</c:v>
                </c:pt>
                <c:pt idx="4">
                  <c:v>79401</c:v>
                </c:pt>
              </c:numCache>
            </c:numRef>
          </c:val>
          <c:smooth val="0"/>
          <c:extLst>
            <c:ext xmlns:c16="http://schemas.microsoft.com/office/drawing/2014/chart" uri="{C3380CC4-5D6E-409C-BE32-E72D297353CC}">
              <c16:uniqueId val="{00000000-6756-47B1-A1E9-D0BE441E787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34374</c:v>
                </c:pt>
                <c:pt idx="1">
                  <c:v>39506</c:v>
                </c:pt>
                <c:pt idx="2">
                  <c:v>86644</c:v>
                </c:pt>
                <c:pt idx="3">
                  <c:v>48568</c:v>
                </c:pt>
                <c:pt idx="4">
                  <c:v>62967</c:v>
                </c:pt>
              </c:numCache>
            </c:numRef>
          </c:val>
          <c:smooth val="0"/>
          <c:extLst>
            <c:ext xmlns:c16="http://schemas.microsoft.com/office/drawing/2014/chart" uri="{C3380CC4-5D6E-409C-BE32-E72D297353CC}">
              <c16:uniqueId val="{00000001-6756-47B1-A1E9-D0BE441E787F}"/>
            </c:ext>
          </c:extLst>
        </c:ser>
        <c:dLbls>
          <c:showLegendKey val="0"/>
          <c:showVal val="0"/>
          <c:showCatName val="0"/>
          <c:showSerName val="0"/>
          <c:showPercent val="0"/>
          <c:showBubbleSize val="0"/>
        </c:dLbls>
        <c:marker val="1"/>
        <c:smooth val="0"/>
        <c:axId val="260171304"/>
        <c:axId val="260171688"/>
      </c:lineChart>
      <c:catAx>
        <c:axId val="2601713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0171688"/>
        <c:crosses val="autoZero"/>
        <c:auto val="1"/>
        <c:lblAlgn val="ctr"/>
        <c:lblOffset val="100"/>
        <c:tickLblSkip val="1"/>
        <c:tickMarkSkip val="1"/>
        <c:noMultiLvlLbl val="0"/>
      </c:catAx>
      <c:valAx>
        <c:axId val="260171688"/>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01713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5.09</c:v>
                </c:pt>
                <c:pt idx="1">
                  <c:v>7.29</c:v>
                </c:pt>
                <c:pt idx="2">
                  <c:v>7.12</c:v>
                </c:pt>
                <c:pt idx="3">
                  <c:v>9.01</c:v>
                </c:pt>
                <c:pt idx="4">
                  <c:v>8.16</c:v>
                </c:pt>
              </c:numCache>
            </c:numRef>
          </c:val>
          <c:extLst>
            <c:ext xmlns:c16="http://schemas.microsoft.com/office/drawing/2014/chart" uri="{C3380CC4-5D6E-409C-BE32-E72D297353CC}">
              <c16:uniqueId val="{00000000-7326-493A-BDB8-75D1E677624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6.43</c:v>
                </c:pt>
                <c:pt idx="1">
                  <c:v>8.8800000000000008</c:v>
                </c:pt>
                <c:pt idx="2">
                  <c:v>11.84</c:v>
                </c:pt>
                <c:pt idx="3">
                  <c:v>14.45</c:v>
                </c:pt>
                <c:pt idx="4">
                  <c:v>16.86</c:v>
                </c:pt>
              </c:numCache>
            </c:numRef>
          </c:val>
          <c:extLst>
            <c:ext xmlns:c16="http://schemas.microsoft.com/office/drawing/2014/chart" uri="{C3380CC4-5D6E-409C-BE32-E72D297353CC}">
              <c16:uniqueId val="{00000001-7326-493A-BDB8-75D1E677624F}"/>
            </c:ext>
          </c:extLst>
        </c:ser>
        <c:dLbls>
          <c:showLegendKey val="0"/>
          <c:showVal val="0"/>
          <c:showCatName val="0"/>
          <c:showSerName val="0"/>
          <c:showPercent val="0"/>
          <c:showBubbleSize val="0"/>
        </c:dLbls>
        <c:gapWidth val="250"/>
        <c:overlap val="100"/>
        <c:axId val="405420352"/>
        <c:axId val="4046936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2.73</c:v>
                </c:pt>
                <c:pt idx="1">
                  <c:v>5.28</c:v>
                </c:pt>
                <c:pt idx="2">
                  <c:v>3.69</c:v>
                </c:pt>
                <c:pt idx="3">
                  <c:v>5.81</c:v>
                </c:pt>
                <c:pt idx="4">
                  <c:v>2.33</c:v>
                </c:pt>
              </c:numCache>
            </c:numRef>
          </c:val>
          <c:smooth val="0"/>
          <c:extLst>
            <c:ext xmlns:c16="http://schemas.microsoft.com/office/drawing/2014/chart" uri="{C3380CC4-5D6E-409C-BE32-E72D297353CC}">
              <c16:uniqueId val="{00000002-7326-493A-BDB8-75D1E677624F}"/>
            </c:ext>
          </c:extLst>
        </c:ser>
        <c:dLbls>
          <c:showLegendKey val="0"/>
          <c:showVal val="0"/>
          <c:showCatName val="0"/>
          <c:showSerName val="0"/>
          <c:showPercent val="0"/>
          <c:showBubbleSize val="0"/>
        </c:dLbls>
        <c:marker val="1"/>
        <c:smooth val="0"/>
        <c:axId val="405420352"/>
        <c:axId val="404693656"/>
      </c:lineChart>
      <c:catAx>
        <c:axId val="405420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4693656"/>
        <c:crosses val="autoZero"/>
        <c:auto val="1"/>
        <c:lblAlgn val="ctr"/>
        <c:lblOffset val="100"/>
        <c:tickLblSkip val="1"/>
        <c:tickMarkSkip val="1"/>
        <c:noMultiLvlLbl val="0"/>
      </c:catAx>
      <c:valAx>
        <c:axId val="4046936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5420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29D-4E6E-9CDA-C8B59F6AFA2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29D-4E6E-9CDA-C8B59F6AFA2D}"/>
            </c:ext>
          </c:extLst>
        </c:ser>
        <c:ser>
          <c:idx val="2"/>
          <c:order val="2"/>
          <c:tx>
            <c:strRef>
              <c:f>データシート!$A$29</c:f>
              <c:strCache>
                <c:ptCount val="1"/>
                <c:pt idx="0">
                  <c:v>坂下東第一地区土地区画整理事業特別会計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29D-4E6E-9CDA-C8B59F6AFA2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3-E29D-4E6E-9CDA-C8B59F6AFA2D}"/>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0.03</c:v>
                </c:pt>
              </c:numCache>
            </c:numRef>
          </c:val>
          <c:extLst>
            <c:ext xmlns:c16="http://schemas.microsoft.com/office/drawing/2014/chart" uri="{C3380CC4-5D6E-409C-BE32-E72D297353CC}">
              <c16:uniqueId val="{00000004-E29D-4E6E-9CDA-C8B59F6AFA2D}"/>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3.33</c:v>
                </c:pt>
                <c:pt idx="6">
                  <c:v>#N/A</c:v>
                </c:pt>
                <c:pt idx="7">
                  <c:v>2.39</c:v>
                </c:pt>
                <c:pt idx="8">
                  <c:v>#N/A</c:v>
                </c:pt>
                <c:pt idx="9">
                  <c:v>0.33</c:v>
                </c:pt>
              </c:numCache>
            </c:numRef>
          </c:val>
          <c:extLst>
            <c:ext xmlns:c16="http://schemas.microsoft.com/office/drawing/2014/chart" uri="{C3380CC4-5D6E-409C-BE32-E72D297353CC}">
              <c16:uniqueId val="{00000005-E29D-4E6E-9CDA-C8B59F6AFA2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2.61</c:v>
                </c:pt>
                <c:pt idx="2">
                  <c:v>#N/A</c:v>
                </c:pt>
                <c:pt idx="3">
                  <c:v>1.51</c:v>
                </c:pt>
                <c:pt idx="4">
                  <c:v>#N/A</c:v>
                </c:pt>
                <c:pt idx="5">
                  <c:v>1.21</c:v>
                </c:pt>
                <c:pt idx="6">
                  <c:v>#N/A</c:v>
                </c:pt>
                <c:pt idx="7">
                  <c:v>1.03</c:v>
                </c:pt>
                <c:pt idx="8">
                  <c:v>#N/A</c:v>
                </c:pt>
                <c:pt idx="9">
                  <c:v>0.98</c:v>
                </c:pt>
              </c:numCache>
            </c:numRef>
          </c:val>
          <c:extLst>
            <c:ext xmlns:c16="http://schemas.microsoft.com/office/drawing/2014/chart" uri="{C3380CC4-5D6E-409C-BE32-E72D297353CC}">
              <c16:uniqueId val="{00000006-E29D-4E6E-9CDA-C8B59F6AFA2D}"/>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2.62</c:v>
                </c:pt>
                <c:pt idx="2">
                  <c:v>#N/A</c:v>
                </c:pt>
                <c:pt idx="3">
                  <c:v>2.12</c:v>
                </c:pt>
                <c:pt idx="4">
                  <c:v>#N/A</c:v>
                </c:pt>
                <c:pt idx="5">
                  <c:v>1.74</c:v>
                </c:pt>
                <c:pt idx="6">
                  <c:v>#N/A</c:v>
                </c:pt>
                <c:pt idx="7">
                  <c:v>1.81</c:v>
                </c:pt>
                <c:pt idx="8">
                  <c:v>#N/A</c:v>
                </c:pt>
                <c:pt idx="9">
                  <c:v>1.31</c:v>
                </c:pt>
              </c:numCache>
            </c:numRef>
          </c:val>
          <c:extLst>
            <c:ext xmlns:c16="http://schemas.microsoft.com/office/drawing/2014/chart" uri="{C3380CC4-5D6E-409C-BE32-E72D297353CC}">
              <c16:uniqueId val="{00000007-E29D-4E6E-9CDA-C8B59F6AFA2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5.09</c:v>
                </c:pt>
                <c:pt idx="2">
                  <c:v>#N/A</c:v>
                </c:pt>
                <c:pt idx="3">
                  <c:v>7.28</c:v>
                </c:pt>
                <c:pt idx="4">
                  <c:v>#N/A</c:v>
                </c:pt>
                <c:pt idx="5">
                  <c:v>7.12</c:v>
                </c:pt>
                <c:pt idx="6">
                  <c:v>#N/A</c:v>
                </c:pt>
                <c:pt idx="7">
                  <c:v>8.9700000000000006</c:v>
                </c:pt>
                <c:pt idx="8">
                  <c:v>#N/A</c:v>
                </c:pt>
                <c:pt idx="9">
                  <c:v>8.16</c:v>
                </c:pt>
              </c:numCache>
            </c:numRef>
          </c:val>
          <c:extLst>
            <c:ext xmlns:c16="http://schemas.microsoft.com/office/drawing/2014/chart" uri="{C3380CC4-5D6E-409C-BE32-E72D297353CC}">
              <c16:uniqueId val="{00000008-E29D-4E6E-9CDA-C8B59F6AFA2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14.81</c:v>
                </c:pt>
                <c:pt idx="2">
                  <c:v>#N/A</c:v>
                </c:pt>
                <c:pt idx="3">
                  <c:v>14.46</c:v>
                </c:pt>
                <c:pt idx="4">
                  <c:v>#N/A</c:v>
                </c:pt>
                <c:pt idx="5">
                  <c:v>14.85</c:v>
                </c:pt>
                <c:pt idx="6">
                  <c:v>#N/A</c:v>
                </c:pt>
                <c:pt idx="7">
                  <c:v>16.43</c:v>
                </c:pt>
                <c:pt idx="8">
                  <c:v>#N/A</c:v>
                </c:pt>
                <c:pt idx="9">
                  <c:v>16.649999999999999</c:v>
                </c:pt>
              </c:numCache>
            </c:numRef>
          </c:val>
          <c:extLst>
            <c:ext xmlns:c16="http://schemas.microsoft.com/office/drawing/2014/chart" uri="{C3380CC4-5D6E-409C-BE32-E72D297353CC}">
              <c16:uniqueId val="{00000009-E29D-4E6E-9CDA-C8B59F6AFA2D}"/>
            </c:ext>
          </c:extLst>
        </c:ser>
        <c:dLbls>
          <c:showLegendKey val="0"/>
          <c:showVal val="0"/>
          <c:showCatName val="0"/>
          <c:showSerName val="0"/>
          <c:showPercent val="0"/>
          <c:showBubbleSize val="0"/>
        </c:dLbls>
        <c:gapWidth val="150"/>
        <c:overlap val="100"/>
        <c:axId val="404876416"/>
        <c:axId val="405324184"/>
      </c:barChart>
      <c:catAx>
        <c:axId val="404876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5324184"/>
        <c:crosses val="autoZero"/>
        <c:auto val="1"/>
        <c:lblAlgn val="ctr"/>
        <c:lblOffset val="100"/>
        <c:tickLblSkip val="1"/>
        <c:tickMarkSkip val="1"/>
        <c:noMultiLvlLbl val="0"/>
      </c:catAx>
      <c:valAx>
        <c:axId val="4053241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4876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844</c:v>
                </c:pt>
                <c:pt idx="5">
                  <c:v>842</c:v>
                </c:pt>
                <c:pt idx="8">
                  <c:v>827</c:v>
                </c:pt>
                <c:pt idx="11">
                  <c:v>823</c:v>
                </c:pt>
                <c:pt idx="14">
                  <c:v>827</c:v>
                </c:pt>
              </c:numCache>
            </c:numRef>
          </c:val>
          <c:extLst>
            <c:ext xmlns:c16="http://schemas.microsoft.com/office/drawing/2014/chart" uri="{C3380CC4-5D6E-409C-BE32-E72D297353CC}">
              <c16:uniqueId val="{00000000-9CFB-4513-A5D5-18324040832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CFB-4513-A5D5-18324040832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c:v>
                </c:pt>
                <c:pt idx="3">
                  <c:v>1</c:v>
                </c:pt>
                <c:pt idx="6">
                  <c:v>0</c:v>
                </c:pt>
                <c:pt idx="9">
                  <c:v>0</c:v>
                </c:pt>
                <c:pt idx="12">
                  <c:v>0</c:v>
                </c:pt>
              </c:numCache>
            </c:numRef>
          </c:val>
          <c:extLst>
            <c:ext xmlns:c16="http://schemas.microsoft.com/office/drawing/2014/chart" uri="{C3380CC4-5D6E-409C-BE32-E72D297353CC}">
              <c16:uniqueId val="{00000002-9CFB-4513-A5D5-18324040832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10</c:v>
                </c:pt>
                <c:pt idx="3">
                  <c:v>7</c:v>
                </c:pt>
                <c:pt idx="6">
                  <c:v>8</c:v>
                </c:pt>
                <c:pt idx="9">
                  <c:v>8</c:v>
                </c:pt>
                <c:pt idx="12">
                  <c:v>9</c:v>
                </c:pt>
              </c:numCache>
            </c:numRef>
          </c:val>
          <c:extLst>
            <c:ext xmlns:c16="http://schemas.microsoft.com/office/drawing/2014/chart" uri="{C3380CC4-5D6E-409C-BE32-E72D297353CC}">
              <c16:uniqueId val="{00000003-9CFB-4513-A5D5-18324040832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161</c:v>
                </c:pt>
                <c:pt idx="3">
                  <c:v>157</c:v>
                </c:pt>
                <c:pt idx="6">
                  <c:v>162</c:v>
                </c:pt>
                <c:pt idx="9">
                  <c:v>182</c:v>
                </c:pt>
                <c:pt idx="12">
                  <c:v>162</c:v>
                </c:pt>
              </c:numCache>
            </c:numRef>
          </c:val>
          <c:extLst>
            <c:ext xmlns:c16="http://schemas.microsoft.com/office/drawing/2014/chart" uri="{C3380CC4-5D6E-409C-BE32-E72D297353CC}">
              <c16:uniqueId val="{00000004-9CFB-4513-A5D5-18324040832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FB-4513-A5D5-18324040832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CFB-4513-A5D5-18324040832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1183</c:v>
                </c:pt>
                <c:pt idx="3">
                  <c:v>1131</c:v>
                </c:pt>
                <c:pt idx="6">
                  <c:v>1108</c:v>
                </c:pt>
                <c:pt idx="9">
                  <c:v>1090</c:v>
                </c:pt>
                <c:pt idx="12">
                  <c:v>1071</c:v>
                </c:pt>
              </c:numCache>
            </c:numRef>
          </c:val>
          <c:extLst>
            <c:ext xmlns:c16="http://schemas.microsoft.com/office/drawing/2014/chart" uri="{C3380CC4-5D6E-409C-BE32-E72D297353CC}">
              <c16:uniqueId val="{00000007-9CFB-4513-A5D5-183240408322}"/>
            </c:ext>
          </c:extLst>
        </c:ser>
        <c:dLbls>
          <c:showLegendKey val="0"/>
          <c:showVal val="0"/>
          <c:showCatName val="0"/>
          <c:showSerName val="0"/>
          <c:showPercent val="0"/>
          <c:showBubbleSize val="0"/>
        </c:dLbls>
        <c:gapWidth val="100"/>
        <c:overlap val="100"/>
        <c:axId val="406916624"/>
        <c:axId val="1259222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512</c:v>
                </c:pt>
                <c:pt idx="2">
                  <c:v>#N/A</c:v>
                </c:pt>
                <c:pt idx="3">
                  <c:v>#N/A</c:v>
                </c:pt>
                <c:pt idx="4">
                  <c:v>454</c:v>
                </c:pt>
                <c:pt idx="5">
                  <c:v>#N/A</c:v>
                </c:pt>
                <c:pt idx="6">
                  <c:v>#N/A</c:v>
                </c:pt>
                <c:pt idx="7">
                  <c:v>451</c:v>
                </c:pt>
                <c:pt idx="8">
                  <c:v>#N/A</c:v>
                </c:pt>
                <c:pt idx="9">
                  <c:v>#N/A</c:v>
                </c:pt>
                <c:pt idx="10">
                  <c:v>457</c:v>
                </c:pt>
                <c:pt idx="11">
                  <c:v>#N/A</c:v>
                </c:pt>
                <c:pt idx="12">
                  <c:v>#N/A</c:v>
                </c:pt>
                <c:pt idx="13">
                  <c:v>415</c:v>
                </c:pt>
                <c:pt idx="14">
                  <c:v>#N/A</c:v>
                </c:pt>
              </c:numCache>
            </c:numRef>
          </c:val>
          <c:smooth val="0"/>
          <c:extLst>
            <c:ext xmlns:c16="http://schemas.microsoft.com/office/drawing/2014/chart" uri="{C3380CC4-5D6E-409C-BE32-E72D297353CC}">
              <c16:uniqueId val="{00000008-9CFB-4513-A5D5-183240408322}"/>
            </c:ext>
          </c:extLst>
        </c:ser>
        <c:dLbls>
          <c:showLegendKey val="0"/>
          <c:showVal val="0"/>
          <c:showCatName val="0"/>
          <c:showSerName val="0"/>
          <c:showPercent val="0"/>
          <c:showBubbleSize val="0"/>
        </c:dLbls>
        <c:marker val="1"/>
        <c:smooth val="0"/>
        <c:axId val="406916624"/>
        <c:axId val="125922272"/>
      </c:lineChart>
      <c:catAx>
        <c:axId val="406916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5922272"/>
        <c:crosses val="autoZero"/>
        <c:auto val="1"/>
        <c:lblAlgn val="ctr"/>
        <c:lblOffset val="100"/>
        <c:tickLblSkip val="1"/>
        <c:tickMarkSkip val="1"/>
        <c:noMultiLvlLbl val="0"/>
      </c:catAx>
      <c:valAx>
        <c:axId val="1259222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6916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7258</c:v>
                </c:pt>
                <c:pt idx="5">
                  <c:v>6863</c:v>
                </c:pt>
                <c:pt idx="8">
                  <c:v>6832</c:v>
                </c:pt>
                <c:pt idx="11">
                  <c:v>6321</c:v>
                </c:pt>
                <c:pt idx="14">
                  <c:v>5864</c:v>
                </c:pt>
              </c:numCache>
            </c:numRef>
          </c:val>
          <c:extLst>
            <c:ext xmlns:c16="http://schemas.microsoft.com/office/drawing/2014/chart" uri="{C3380CC4-5D6E-409C-BE32-E72D297353CC}">
              <c16:uniqueId val="{00000000-87FC-4F47-B365-FBE9E3F14CF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405</c:v>
                </c:pt>
                <c:pt idx="5">
                  <c:v>375</c:v>
                </c:pt>
                <c:pt idx="8">
                  <c:v>346</c:v>
                </c:pt>
                <c:pt idx="11">
                  <c:v>311</c:v>
                </c:pt>
                <c:pt idx="14">
                  <c:v>268</c:v>
                </c:pt>
              </c:numCache>
            </c:numRef>
          </c:val>
          <c:extLst>
            <c:ext xmlns:c16="http://schemas.microsoft.com/office/drawing/2014/chart" uri="{C3380CC4-5D6E-409C-BE32-E72D297353CC}">
              <c16:uniqueId val="{00000001-87FC-4F47-B365-FBE9E3F14CF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892</c:v>
                </c:pt>
                <c:pt idx="5">
                  <c:v>1262</c:v>
                </c:pt>
                <c:pt idx="8">
                  <c:v>1634</c:v>
                </c:pt>
                <c:pt idx="11">
                  <c:v>1865</c:v>
                </c:pt>
                <c:pt idx="14">
                  <c:v>2251</c:v>
                </c:pt>
              </c:numCache>
            </c:numRef>
          </c:val>
          <c:extLst>
            <c:ext xmlns:c16="http://schemas.microsoft.com/office/drawing/2014/chart" uri="{C3380CC4-5D6E-409C-BE32-E72D297353CC}">
              <c16:uniqueId val="{00000002-87FC-4F47-B365-FBE9E3F14CF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7FC-4F47-B365-FBE9E3F14CF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7FC-4F47-B365-FBE9E3F14CF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7FC-4F47-B365-FBE9E3F14CF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1192</c:v>
                </c:pt>
                <c:pt idx="3">
                  <c:v>1117</c:v>
                </c:pt>
                <c:pt idx="6">
                  <c:v>945</c:v>
                </c:pt>
                <c:pt idx="9">
                  <c:v>911</c:v>
                </c:pt>
                <c:pt idx="12">
                  <c:v>863</c:v>
                </c:pt>
              </c:numCache>
            </c:numRef>
          </c:val>
          <c:extLst>
            <c:ext xmlns:c16="http://schemas.microsoft.com/office/drawing/2014/chart" uri="{C3380CC4-5D6E-409C-BE32-E72D297353CC}">
              <c16:uniqueId val="{00000006-87FC-4F47-B365-FBE9E3F14CF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25</c:v>
                </c:pt>
                <c:pt idx="3">
                  <c:v>26</c:v>
                </c:pt>
                <c:pt idx="6">
                  <c:v>41</c:v>
                </c:pt>
                <c:pt idx="9">
                  <c:v>39</c:v>
                </c:pt>
                <c:pt idx="12">
                  <c:v>61</c:v>
                </c:pt>
              </c:numCache>
            </c:numRef>
          </c:val>
          <c:extLst>
            <c:ext xmlns:c16="http://schemas.microsoft.com/office/drawing/2014/chart" uri="{C3380CC4-5D6E-409C-BE32-E72D297353CC}">
              <c16:uniqueId val="{00000007-87FC-4F47-B365-FBE9E3F14CF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2317</c:v>
                </c:pt>
                <c:pt idx="3">
                  <c:v>2287</c:v>
                </c:pt>
                <c:pt idx="6">
                  <c:v>2286</c:v>
                </c:pt>
                <c:pt idx="9">
                  <c:v>2379</c:v>
                </c:pt>
                <c:pt idx="12">
                  <c:v>2587</c:v>
                </c:pt>
              </c:numCache>
            </c:numRef>
          </c:val>
          <c:extLst>
            <c:ext xmlns:c16="http://schemas.microsoft.com/office/drawing/2014/chart" uri="{C3380CC4-5D6E-409C-BE32-E72D297353CC}">
              <c16:uniqueId val="{00000008-87FC-4F47-B365-FBE9E3F14CF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c:v>
                </c:pt>
                <c:pt idx="3">
                  <c:v>1</c:v>
                </c:pt>
                <c:pt idx="6">
                  <c:v>0</c:v>
                </c:pt>
                <c:pt idx="9">
                  <c:v>0</c:v>
                </c:pt>
                <c:pt idx="12">
                  <c:v>0</c:v>
                </c:pt>
              </c:numCache>
            </c:numRef>
          </c:val>
          <c:extLst>
            <c:ext xmlns:c16="http://schemas.microsoft.com/office/drawing/2014/chart" uri="{C3380CC4-5D6E-409C-BE32-E72D297353CC}">
              <c16:uniqueId val="{00000009-87FC-4F47-B365-FBE9E3F14CF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8526</c:v>
                </c:pt>
                <c:pt idx="3">
                  <c:v>7841</c:v>
                </c:pt>
                <c:pt idx="6">
                  <c:v>7788</c:v>
                </c:pt>
                <c:pt idx="9">
                  <c:v>6772</c:v>
                </c:pt>
                <c:pt idx="12">
                  <c:v>5964</c:v>
                </c:pt>
              </c:numCache>
            </c:numRef>
          </c:val>
          <c:extLst>
            <c:ext xmlns:c16="http://schemas.microsoft.com/office/drawing/2014/chart" uri="{C3380CC4-5D6E-409C-BE32-E72D297353CC}">
              <c16:uniqueId val="{0000000A-87FC-4F47-B365-FBE9E3F14CF8}"/>
            </c:ext>
          </c:extLst>
        </c:ser>
        <c:dLbls>
          <c:showLegendKey val="0"/>
          <c:showVal val="0"/>
          <c:showCatName val="0"/>
          <c:showSerName val="0"/>
          <c:showPercent val="0"/>
          <c:showBubbleSize val="0"/>
        </c:dLbls>
        <c:gapWidth val="100"/>
        <c:overlap val="100"/>
        <c:axId val="125917440"/>
        <c:axId val="2193202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3507</c:v>
                </c:pt>
                <c:pt idx="2">
                  <c:v>#N/A</c:v>
                </c:pt>
                <c:pt idx="3">
                  <c:v>#N/A</c:v>
                </c:pt>
                <c:pt idx="4">
                  <c:v>2771</c:v>
                </c:pt>
                <c:pt idx="5">
                  <c:v>#N/A</c:v>
                </c:pt>
                <c:pt idx="6">
                  <c:v>#N/A</c:v>
                </c:pt>
                <c:pt idx="7">
                  <c:v>2247</c:v>
                </c:pt>
                <c:pt idx="8">
                  <c:v>#N/A</c:v>
                </c:pt>
                <c:pt idx="9">
                  <c:v>#N/A</c:v>
                </c:pt>
                <c:pt idx="10">
                  <c:v>1605</c:v>
                </c:pt>
                <c:pt idx="11">
                  <c:v>#N/A</c:v>
                </c:pt>
                <c:pt idx="12">
                  <c:v>#N/A</c:v>
                </c:pt>
                <c:pt idx="13">
                  <c:v>1092</c:v>
                </c:pt>
                <c:pt idx="14">
                  <c:v>#N/A</c:v>
                </c:pt>
              </c:numCache>
            </c:numRef>
          </c:val>
          <c:smooth val="0"/>
          <c:extLst>
            <c:ext xmlns:c16="http://schemas.microsoft.com/office/drawing/2014/chart" uri="{C3380CC4-5D6E-409C-BE32-E72D297353CC}">
              <c16:uniqueId val="{0000000B-87FC-4F47-B365-FBE9E3F14CF8}"/>
            </c:ext>
          </c:extLst>
        </c:ser>
        <c:dLbls>
          <c:showLegendKey val="0"/>
          <c:showVal val="0"/>
          <c:showCatName val="0"/>
          <c:showSerName val="0"/>
          <c:showPercent val="0"/>
          <c:showBubbleSize val="0"/>
        </c:dLbls>
        <c:marker val="1"/>
        <c:smooth val="0"/>
        <c:axId val="125917440"/>
        <c:axId val="219320288"/>
      </c:lineChart>
      <c:catAx>
        <c:axId val="125917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19320288"/>
        <c:crosses val="autoZero"/>
        <c:auto val="1"/>
        <c:lblAlgn val="ctr"/>
        <c:lblOffset val="100"/>
        <c:tickLblSkip val="1"/>
        <c:tickMarkSkip val="1"/>
        <c:noMultiLvlLbl val="0"/>
      </c:catAx>
      <c:valAx>
        <c:axId val="2193202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917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634</c:v>
                </c:pt>
                <c:pt idx="1">
                  <c:v>746</c:v>
                </c:pt>
                <c:pt idx="2">
                  <c:v>881</c:v>
                </c:pt>
              </c:numCache>
            </c:numRef>
          </c:val>
          <c:extLst>
            <c:ext xmlns:c16="http://schemas.microsoft.com/office/drawing/2014/chart" uri="{C3380CC4-5D6E-409C-BE32-E72D297353CC}">
              <c16:uniqueId val="{00000000-EFDD-4C9F-B218-22C7C6CA601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172</c:v>
                </c:pt>
                <c:pt idx="1">
                  <c:v>24</c:v>
                </c:pt>
                <c:pt idx="2">
                  <c:v>25</c:v>
                </c:pt>
              </c:numCache>
            </c:numRef>
          </c:val>
          <c:extLst>
            <c:ext xmlns:c16="http://schemas.microsoft.com/office/drawing/2014/chart" uri="{C3380CC4-5D6E-409C-BE32-E72D297353CC}">
              <c16:uniqueId val="{00000001-EFDD-4C9F-B218-22C7C6CA601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839</c:v>
                </c:pt>
                <c:pt idx="1">
                  <c:v>1131</c:v>
                </c:pt>
                <c:pt idx="2">
                  <c:v>1411</c:v>
                </c:pt>
              </c:numCache>
            </c:numRef>
          </c:val>
          <c:extLst>
            <c:ext xmlns:c16="http://schemas.microsoft.com/office/drawing/2014/chart" uri="{C3380CC4-5D6E-409C-BE32-E72D297353CC}">
              <c16:uniqueId val="{00000002-EFDD-4C9F-B218-22C7C6CA6016}"/>
            </c:ext>
          </c:extLst>
        </c:ser>
        <c:dLbls>
          <c:showLegendKey val="0"/>
          <c:showVal val="0"/>
          <c:showCatName val="0"/>
          <c:showSerName val="0"/>
          <c:showPercent val="0"/>
          <c:showBubbleSize val="0"/>
        </c:dLbls>
        <c:gapWidth val="120"/>
        <c:overlap val="100"/>
        <c:axId val="219294976"/>
        <c:axId val="219295360"/>
      </c:barChart>
      <c:catAx>
        <c:axId val="219294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19295360"/>
        <c:crosses val="autoZero"/>
        <c:auto val="1"/>
        <c:lblAlgn val="ctr"/>
        <c:lblOffset val="100"/>
        <c:tickLblSkip val="1"/>
        <c:tickMarkSkip val="1"/>
        <c:noMultiLvlLbl val="0"/>
      </c:catAx>
      <c:valAx>
        <c:axId val="2192953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19294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{DE71CC66-D0DA-4420-BCDB-1D7F89034EEF}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428-463E-9245-27E255C7EB8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{838EBB90-2851-4E04-B5E0-C3B6FACDCC3C}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428-463E-9245-27E255C7EB8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{BF3AB84E-768B-4C36-852B-8F18ABBD64AD}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428-463E-9245-27E255C7EB8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{CFC15EF1-3A82-45CE-AF37-355B9C9652EF}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428-463E-9245-27E255C7EB8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{54CE4428-309C-495E-AE3C-B428E92C43EF}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428-463E-9245-27E255C7EB8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{1E9305EB-9FDD-4C18-9A71-9CC0EE816CB8}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428-463E-9245-27E255C7EB8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{9BA5D3CC-D0BF-42E1-A7C6-738F31345A9E}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428-463E-9245-27E255C7EB8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{5061EFE0-802A-40FE-B6CF-59A7248F5277}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428-463E-9245-27E255C7EB8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{3CACD7EC-6F5F-4008-A204-5B0FB3D0D792}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428-463E-9245-27E255C7EB8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52.5</c:v>
                </c:pt>
                <c:pt idx="8">
                  <c:v>56.5</c:v>
                </c:pt>
                <c:pt idx="16">
                  <c:v>58.3</c:v>
                </c:pt>
                <c:pt idx="24">
                  <c:v>60.1</c:v>
                </c:pt>
                <c:pt idx="32">
                  <c:v>61.9</c:v>
                </c:pt>
              </c:numCache>
            </c:numRef>
          </c:xVal>
          <c:yVal>
            <c:numRef>
              <c:f>公会計指標分析・財政指標組合せ分析表!$BP$51:$DC$51</c:f>
              <c:numCache>
                <c:formatCode>#,##0.0;"▲ "#,##0.0</c:formatCode>
                <c:ptCount val="40"/>
                <c:pt idx="0">
                  <c:v>87.4</c:v>
                </c:pt>
                <c:pt idx="8">
                  <c:v>64.5</c:v>
                </c:pt>
                <c:pt idx="16">
                  <c:v>49.1</c:v>
                </c:pt>
                <c:pt idx="24">
                  <c:v>36.6</c:v>
                </c:pt>
                <c:pt idx="32">
                  <c:v>24.5</c:v>
                </c:pt>
              </c:numCache>
            </c:numRef>
          </c:yVal>
          <c:smooth val="0"/>
          <c:extLst>
            <c:ext xmlns:c16="http://schemas.microsoft.com/office/drawing/2014/chart" uri="{C3380CC4-5D6E-409C-BE32-E72D297353CC}">
              <c16:uniqueId val="{00000009-A428-463E-9245-27E255C7EB8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{167FD8E3-6283-4497-B959-1A0FD0D069F2}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428-463E-9245-27E255C7EB8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{A5A322AD-64BA-4B53-A2B6-D20C142EF9D2}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428-463E-9245-27E255C7EB8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{9DC82309-CA84-43C1-AA28-863E66604D8A}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428-463E-9245-27E255C7EB8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{F446078D-53F6-4C77-B80C-DCAF2E17AD76}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428-463E-9245-27E255C7EB8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{E83FAAC7-3195-4511-BA07-E30A3B169BAC}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428-463E-9245-27E255C7EB88}"/>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{BBB97357-D7BE-47B7-B38B-2A8DDA74AA59}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428-463E-9245-27E255C7EB88}"/>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{7F6AF096-718F-4F7E-9F80-662E85847E37}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428-463E-9245-27E255C7EB88}"/>
                </c:ext>
              </c:extLst>
            </c:dLbl>
            <c:dLbl>
              <c:idx val="24"/>
              <c:layout>
                <c:manualLayout>
                  <c:x val="0"/>
                  <c:y val="-1.9624727049513159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{F857EC9F-CDFF-4954-AA99-00D2FD53670B}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428-463E-9245-27E255C7EB88}"/>
                </c:ext>
              </c:extLst>
            </c:dLbl>
            <c:dLbl>
              <c:idx val="32"/>
              <c:layout>
                <c:manualLayout>
                  <c:x val="0"/>
                  <c:y val="1.9624727049513138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{23E4C8DB-1564-4666-87F2-183F066BDC1B}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428-463E-9245-27E255C7EB8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66</c:v>
                </c:pt>
                <c:pt idx="8">
                  <c:v>65.099999999999994</c:v>
                </c:pt>
                <c:pt idx="16">
                  <c:v>64.3</c:v>
                </c:pt>
                <c:pt idx="24">
                  <c:v>65.7</c:v>
                </c:pt>
                <c:pt idx="32">
                  <c:v>66.3</c:v>
                </c:pt>
              </c:numCache>
            </c:numRef>
          </c:xVal>
          <c:yVal>
            <c:numRef>
              <c:f>公会計指標分析・財政指標組合せ分析表!$BP$55:$DC$55</c:f>
              <c:numCache>
                <c:formatCode>#,##0.0;"▲ "#,##0.0</c:formatCode>
                <c:ptCount val="40"/>
                <c:pt idx="0">
                  <c:v>35.4</c:v>
                </c:pt>
                <c:pt idx="8">
                  <c:v>13.4</c:v>
                </c:pt>
                <c:pt idx="16">
                  <c:v>0</c:v>
                </c:pt>
                <c:pt idx="24">
                  <c:v>0</c:v>
                </c:pt>
                <c:pt idx="32">
                  <c:v>0</c:v>
                </c:pt>
              </c:numCache>
            </c:numRef>
          </c:yVal>
          <c:smooth val="0"/>
          <c:extLst>
            <c:ext xmlns:c16="http://schemas.microsoft.com/office/drawing/2014/chart" uri="{C3380CC4-5D6E-409C-BE32-E72D297353CC}">
              <c16:uniqueId val="{00000013-A428-463E-9245-27E255C7EB88}"/>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{C0007252-BE37-4B0D-8B52-322014C70C44}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FB9-4D6F-975E-EE894A5892F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{A60577C5-CCC3-4362-A002-075E8B43C64C}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FB9-4D6F-975E-EE894A5892F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{234BF1ED-56AB-4218-9E3F-6DD5749AC46A}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FB9-4D6F-975E-EE894A5892F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{BE95A88A-18D5-491E-94B6-DC8013D607B0}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FB9-4D6F-975E-EE894A5892F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{0DD36120-40AC-4BE8-8D00-E9CB737A51F8}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FB9-4D6F-975E-EE894A5892F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{B057D5B6-B695-47C3-8D0A-10D0716C338E}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FB9-4D6F-975E-EE894A5892F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{CE7B331A-B2E7-4FA0-B7CD-67B958477EBC}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FB9-4D6F-975E-EE894A5892F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{7FA6C4A9-9B41-4AE2-A797-5300B2BCEFC3}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FB9-4D6F-975E-EE894A5892F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{481AAEEB-A4DC-47FA-9CE6-588C88301F0B}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FB9-4D6F-975E-EE894A5892F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13.3</c:v>
                </c:pt>
                <c:pt idx="8">
                  <c:v>12.2</c:v>
                </c:pt>
                <c:pt idx="16">
                  <c:v>11</c:v>
                </c:pt>
                <c:pt idx="24">
                  <c:v>10.3</c:v>
                </c:pt>
                <c:pt idx="32">
                  <c:v>9.8000000000000007</c:v>
                </c:pt>
              </c:numCache>
            </c:numRef>
          </c:xVal>
          <c:yVal>
            <c:numRef>
              <c:f>公会計指標分析・財政指標組合せ分析表!$BP$73:$DC$73</c:f>
              <c:numCache>
                <c:formatCode>#,##0.0;"▲ "#,##0.0</c:formatCode>
                <c:ptCount val="40"/>
                <c:pt idx="0">
                  <c:v>87.4</c:v>
                </c:pt>
                <c:pt idx="8">
                  <c:v>64.5</c:v>
                </c:pt>
                <c:pt idx="16">
                  <c:v>49.1</c:v>
                </c:pt>
                <c:pt idx="24">
                  <c:v>36.6</c:v>
                </c:pt>
                <c:pt idx="32">
                  <c:v>24.5</c:v>
                </c:pt>
              </c:numCache>
            </c:numRef>
          </c:yVal>
          <c:smooth val="0"/>
          <c:extLst>
            <c:ext xmlns:c16="http://schemas.microsoft.com/office/drawing/2014/chart" uri="{C3380CC4-5D6E-409C-BE32-E72D297353CC}">
              <c16:uniqueId val="{00000009-5FB9-4D6F-975E-EE894A5892F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{2E4EF18B-EBCE-41F4-8EB3-5FDCB6348B99}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FB9-4D6F-975E-EE894A5892F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{501BBDD6-4E21-4864-A039-E9B055581DBF}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FB9-4D6F-975E-EE894A5892F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{D844B7AC-9A64-499F-88C2-5C55EB82178B}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FB9-4D6F-975E-EE894A5892F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{40ED30C0-9E4C-40A8-A852-C3B331959357}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FB9-4D6F-975E-EE894A5892F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{9ACC5CA3-F99D-447E-84AC-955F472D2D70}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FB9-4D6F-975E-EE894A5892F5}"/>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{34A22D16-3D45-451D-8C7F-9AF72978C537}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FB9-4D6F-975E-EE894A5892F5}"/>
                </c:ext>
              </c:extLst>
            </c:dLbl>
            <c:dLbl>
              <c:idx val="16"/>
              <c:layout>
                <c:manualLayout>
                  <c:x val="0"/>
                  <c:y val="-3.769349691452950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{BE59E358-1AD5-4C2A-995D-FE22DC1F8392}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FB9-4D6F-975E-EE894A5892F5}"/>
                </c:ext>
              </c:extLst>
            </c:dLbl>
            <c:dLbl>
              <c:idx val="24"/>
              <c:layout>
                <c:manualLayout>
                  <c:x val="0"/>
                  <c:y val="3.7767816717092256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{799008DC-82E1-41C6-8035-CE0B51E0368A}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FB9-4D6F-975E-EE894A5892F5}"/>
                </c:ext>
              </c:extLst>
            </c:dLbl>
            <c:dLbl>
              <c:idx val="32"/>
              <c:layout>
                <c:manualLayout>
                  <c:x val="0"/>
                  <c:y val="-7.3634827423918708E-5"/>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{E78A3537-BD06-43DC-8D0D-6AA9DAABDC71}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FB9-4D6F-975E-EE894A5892F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8.3000000000000007</c:v>
                </c:pt>
                <c:pt idx="16">
                  <c:v>8</c:v>
                </c:pt>
                <c:pt idx="24">
                  <c:v>8</c:v>
                </c:pt>
                <c:pt idx="32">
                  <c:v>8</c:v>
                </c:pt>
              </c:numCache>
            </c:numRef>
          </c:xVal>
          <c:yVal>
            <c:numRef>
              <c:f>公会計指標分析・財政指標組合せ分析表!$BP$77:$DC$77</c:f>
              <c:numCache>
                <c:formatCode>#,##0.0;"▲ "#,##0.0</c:formatCode>
                <c:ptCount val="40"/>
                <c:pt idx="0">
                  <c:v>35.4</c:v>
                </c:pt>
                <c:pt idx="8">
                  <c:v>13.4</c:v>
                </c:pt>
                <c:pt idx="16">
                  <c:v>0</c:v>
                </c:pt>
                <c:pt idx="24">
                  <c:v>0</c:v>
                </c:pt>
                <c:pt idx="32">
                  <c:v>0</c:v>
                </c:pt>
              </c:numCache>
            </c:numRef>
          </c:yVal>
          <c:smooth val="0"/>
          <c:extLst>
            <c:ext xmlns:c16="http://schemas.microsoft.com/office/drawing/2014/chart" uri="{C3380CC4-5D6E-409C-BE32-E72D297353CC}">
              <c16:uniqueId val="{00000013-5FB9-4D6F-975E-EE894A5892F5}"/>
            </c:ext>
          </c:extLst>
        </c:ser>
        <c:dLbls>
          <c:showLegendKey val="0"/>
          <c:showVal val="1"/>
          <c:showCatName val="0"/>
          <c:showSerName val="0"/>
          <c:showPercent val="0"/>
          <c:showBubbleSize val="0"/>
        </c:dLbls>
        <c:axId val="84219776"/>
        <c:axId val="84234240"/>
      </c:scatterChart>
      <c:valAx>
        <c:axId val="84219776"/>
        <c:scaling>
          <c:orientation val="maxMin"/>
          <c:max val="14"/>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福島県会津坂下町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年度の分子は、前年度と比較して</a:t>
          </a:r>
          <a:r>
            <a:rPr kumimoji="1" lang="en-US" altLang="ja-JP" sz="1100" b="0" i="0" baseline="0">
              <a:solidFill>
                <a:schemeClr val="dk1"/>
              </a:solidFill>
              <a:effectLst/>
              <a:latin typeface="+mn-lt"/>
              <a:ea typeface="+mn-ea"/>
              <a:cs typeface="+mn-cs"/>
            </a:rPr>
            <a:t>42</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主な</a:t>
          </a:r>
          <a:r>
            <a:rPr kumimoji="1" lang="ja-JP" altLang="ja-JP" sz="1100" b="0" i="0" baseline="0">
              <a:solidFill>
                <a:schemeClr val="dk1"/>
              </a:solidFill>
              <a:effectLst/>
              <a:latin typeface="+mn-lt"/>
              <a:ea typeface="+mn-ea"/>
              <a:cs typeface="+mn-cs"/>
            </a:rPr>
            <a:t>要因として</a:t>
          </a:r>
          <a:r>
            <a:rPr kumimoji="1" lang="ja-JP" altLang="en-US" sz="1100" b="0" i="0" baseline="0">
              <a:solidFill>
                <a:schemeClr val="dk1"/>
              </a:solidFill>
              <a:effectLst/>
              <a:latin typeface="+mn-lt"/>
              <a:ea typeface="+mn-ea"/>
              <a:cs typeface="+mn-cs"/>
            </a:rPr>
            <a:t>、起債の新規発行抑制及び令和４年度に行った約</a:t>
          </a:r>
          <a:r>
            <a:rPr kumimoji="1" lang="en-US" altLang="ja-JP" sz="1100" b="0" i="0" baseline="0">
              <a:solidFill>
                <a:schemeClr val="dk1"/>
              </a:solidFill>
              <a:effectLst/>
              <a:latin typeface="+mn-lt"/>
              <a:ea typeface="+mn-ea"/>
              <a:cs typeface="+mn-cs"/>
            </a:rPr>
            <a:t>100</a:t>
          </a:r>
          <a:r>
            <a:rPr kumimoji="1" lang="ja-JP" altLang="en-US" sz="1100" b="0" i="0" baseline="0">
              <a:solidFill>
                <a:schemeClr val="dk1"/>
              </a:solidFill>
              <a:effectLst/>
              <a:latin typeface="+mn-lt"/>
              <a:ea typeface="+mn-ea"/>
              <a:cs typeface="+mn-cs"/>
            </a:rPr>
            <a:t>百万円の繰上償還を行ったことによる元利償還金の額の減少が挙げられる。</a:t>
          </a:r>
          <a:endParaRPr lang="ja-JP" altLang="ja-JP" sz="1400">
            <a:solidFill>
              <a:srgbClr val="FF0000"/>
            </a:solidFill>
            <a:effectLst/>
          </a:endParaRPr>
        </a:p>
        <a:p>
          <a:pPr eaLnBrk="1" fontAlgn="auto" latinLnBrk="0" hangingPunct="1"/>
          <a:r>
            <a:rPr kumimoji="1" lang="ja-JP" altLang="ja-JP" sz="1100" b="0" i="0" baseline="0">
              <a:solidFill>
                <a:srgbClr val="FF0000"/>
              </a:solidFill>
              <a:effectLst/>
              <a:latin typeface="+mn-lt"/>
              <a:ea typeface="+mn-ea"/>
              <a:cs typeface="+mn-cs"/>
            </a:rPr>
            <a:t>　</a:t>
          </a:r>
          <a:r>
            <a:rPr kumimoji="1" lang="ja-JP" altLang="ja-JP" sz="1100" b="0" i="0" baseline="0">
              <a:solidFill>
                <a:schemeClr val="dk1"/>
              </a:solidFill>
              <a:effectLst/>
              <a:latin typeface="+mn-lt"/>
              <a:ea typeface="+mn-ea"/>
              <a:cs typeface="+mn-cs"/>
            </a:rPr>
            <a:t>財政健全化</a:t>
          </a:r>
          <a:r>
            <a:rPr kumimoji="1" lang="ja-JP" altLang="en-US" sz="1100" b="0" i="0" baseline="0">
              <a:solidFill>
                <a:schemeClr val="dk1"/>
              </a:solidFill>
              <a:effectLst/>
              <a:latin typeface="+mn-lt"/>
              <a:ea typeface="+mn-ea"/>
              <a:cs typeface="+mn-cs"/>
            </a:rPr>
            <a:t>最重点期間として</a:t>
          </a:r>
          <a:r>
            <a:rPr kumimoji="1" lang="ja-JP" altLang="en-US" sz="1100" b="0" i="0" baseline="0">
              <a:solidFill>
                <a:sysClr val="windowText" lastClr="000000"/>
              </a:solidFill>
              <a:effectLst/>
              <a:latin typeface="+mn-lt"/>
              <a:ea typeface="+mn-ea"/>
              <a:cs typeface="+mn-cs"/>
            </a:rPr>
            <a:t>令和２年度から（令和６年度まで）</a:t>
          </a:r>
          <a:r>
            <a:rPr kumimoji="1" lang="en-US" altLang="ja-JP" sz="1100" b="0" i="0" baseline="0">
              <a:solidFill>
                <a:sysClr val="windowText" lastClr="000000"/>
              </a:solidFill>
              <a:effectLst/>
              <a:latin typeface="+mn-lt"/>
              <a:ea typeface="+mn-ea"/>
              <a:cs typeface="+mn-cs"/>
            </a:rPr>
            <a:t>1</a:t>
          </a:r>
          <a:r>
            <a:rPr kumimoji="1" lang="ja-JP" altLang="en-US" sz="1100" b="0" i="0" baseline="0">
              <a:solidFill>
                <a:sysClr val="windowText" lastClr="000000"/>
              </a:solidFill>
              <a:effectLst/>
              <a:latin typeface="+mn-lt"/>
              <a:ea typeface="+mn-ea"/>
              <a:cs typeface="+mn-cs"/>
            </a:rPr>
            <a:t>年当たりの起債額上限を２億円（特段の事情分は除く）と定め、</a:t>
          </a:r>
          <a:r>
            <a:rPr kumimoji="1" lang="ja-JP" altLang="ja-JP" sz="1100" b="0" i="0" baseline="0">
              <a:solidFill>
                <a:schemeClr val="dk1"/>
              </a:solidFill>
              <a:effectLst/>
              <a:latin typeface="+mn-lt"/>
              <a:ea typeface="+mn-ea"/>
              <a:cs typeface="+mn-cs"/>
            </a:rPr>
            <a:t>起債の新規発行抑制</a:t>
          </a:r>
          <a:r>
            <a:rPr kumimoji="1" lang="ja-JP" altLang="en-US" sz="1100" b="0" i="0" baseline="0">
              <a:solidFill>
                <a:schemeClr val="dk1"/>
              </a:solidFill>
              <a:effectLst/>
              <a:latin typeface="+mn-lt"/>
              <a:ea typeface="+mn-ea"/>
              <a:cs typeface="+mn-cs"/>
            </a:rPr>
            <a:t>に努めてきたことにより本比率は改善されているが、今後、新庁舎建設や公共施設の老朽化による大規模修繕等に伴い上昇することがが見込まれるため、特段の事情分を除いて起債の新規発行の抑制</a:t>
          </a:r>
          <a:r>
            <a:rPr kumimoji="1" lang="ja-JP" altLang="ja-JP" sz="1100" b="0" i="0" baseline="0">
              <a:solidFill>
                <a:sysClr val="windowText" lastClr="000000"/>
              </a:solidFill>
              <a:effectLst/>
              <a:latin typeface="+mn-lt"/>
              <a:ea typeface="+mn-ea"/>
              <a:cs typeface="+mn-cs"/>
            </a:rPr>
            <a:t>に努めていく。</a:t>
          </a:r>
          <a:endParaRPr lang="ja-JP" altLang="ja-JP" sz="1400">
            <a:solidFill>
              <a:sysClr val="windowText" lastClr="000000"/>
            </a:solidFill>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ea"/>
              <a:ea typeface="+mn-ea"/>
              <a:cs typeface="+mn-cs"/>
            </a:rPr>
            <a:t>満期一括償還地方債を発行していない。</a:t>
          </a:r>
          <a:endParaRPr lang="ja-JP" altLang="ja-JP" sz="1000">
            <a:effectLst/>
            <a:latin typeface="+mn-ea"/>
            <a:ea typeface="+mn-ea"/>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福島県会津坂下町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年度の分子は、前年度と比較して</a:t>
          </a:r>
          <a:r>
            <a:rPr kumimoji="1" lang="en-US"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513</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百万円減少した。</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主な要因として、繰上償還（</a:t>
          </a:r>
          <a:r>
            <a:rPr kumimoji="1" lang="en-US"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百万円）を行ったことによる地方債の現在高の減少、ふるさと納税寄附金等を財源とした充当可能基金の積立額の増加（</a:t>
          </a:r>
          <a:r>
            <a:rPr kumimoji="1" lang="en-US"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386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）、組合積立額の増加による退職手当負担見込額の減少（</a:t>
          </a:r>
          <a:r>
            <a:rPr kumimoji="1" lang="en-US"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48</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）が挙げられる。</a:t>
          </a:r>
          <a:endParaRPr kumimoji="1" lang="en-US"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財政健全化重点期間による地方債の新規借入抑制やふるさと納税寄附金の増額等による充当可能基金への計画的積立により、将来負担比率は年々改善してきている。引き続き効率的な行財政運営を図っていく。</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福島県会津坂下町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rgbClr val="FF0000"/>
              </a:solidFill>
              <a:effectLst/>
              <a:latin typeface="+mn-lt"/>
              <a:ea typeface="+mn-ea"/>
              <a:cs typeface="+mn-cs"/>
            </a:rPr>
            <a:t>　</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令和</a:t>
          </a:r>
          <a:r>
            <a:rPr kumimoji="1" lang="ja-JP" altLang="en-US" sz="1100" b="0" i="0" baseline="0">
              <a:solidFill>
                <a:schemeClr val="tx1"/>
              </a:solidFill>
              <a:effectLst/>
              <a:latin typeface="ＭＳ ゴシック" panose="020B0609070205080204" pitchFamily="49" charset="-128"/>
              <a:ea typeface="ＭＳ ゴシック" panose="020B0609070205080204" pitchFamily="49" charset="-128"/>
              <a:cs typeface="+mn-cs"/>
            </a:rPr>
            <a:t>５</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年度の基金残高は、前年度と比較して</a:t>
          </a:r>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417</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2,317</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増減が大きかったのは財政調整基金・行政センター建設準備基金であり、要因としてはふるさと納税の増額等により純繰越金が多かったことによる積立額の増である。また、例年財政調整基金を最優先としていたが、新庁舎建設及び</a:t>
          </a:r>
          <a:r>
            <a:rPr kumimoji="1" lang="ja-JP" altLang="en-US" sz="1100" b="0" i="0" baseline="0">
              <a:solidFill>
                <a:schemeClr val="tx1"/>
              </a:solidFill>
              <a:effectLst/>
              <a:latin typeface="ＭＳ ゴシック" panose="020B0609070205080204" pitchFamily="49" charset="-128"/>
              <a:ea typeface="ＭＳ ゴシック" panose="020B0609070205080204" pitchFamily="49" charset="-128"/>
              <a:cs typeface="+mn-cs"/>
            </a:rPr>
            <a:t>公共施設整備</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など</a:t>
          </a:r>
          <a:r>
            <a:rPr kumimoji="1" lang="ja-JP" altLang="en-US" sz="1100" b="0" i="0" baseline="0">
              <a:solidFill>
                <a:schemeClr val="tx1"/>
              </a:solidFill>
              <a:effectLst/>
              <a:latin typeface="ＭＳ ゴシック" panose="020B0609070205080204" pitchFamily="49" charset="-128"/>
              <a:ea typeface="ＭＳ ゴシック" panose="020B0609070205080204" pitchFamily="49" charset="-128"/>
              <a:cs typeface="+mn-cs"/>
            </a:rPr>
            <a:t>を考慮し</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行政センター建設整備基金</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を中心に</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複数の基金へ積立を行った。</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基金残高は全国的に見て少ない状況であるため、計画的に積立を実施していく必要がある。一般的に適正と言われる標準財政規模の</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割から</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21280121280</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割の金額までの積立はできているが、今後この金額を維持しながら財政運営を行っていく必要がある。また、行政センター建設</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整備</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基金や減債基金へ積立を行い、さらなる財政健全化へ向けて行財政運営を図る。</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・行政センター建設整備基金：行政センター（庁舎等）の建設整備</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・福祉基金：福祉事業の充実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・廃棄物処理施設整備基金：廃棄物処理施設の整備及び廃棄物減量化推進</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・森林環境基金：</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森林整備及びその促進を目的とした間伐、木材利用の促進や、普及啓発並びに人材育成、担い手の確保等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・行政センター建設</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整備</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基金：ふるさと納税の増額等により純繰越金が多かったこと及び新庁舎建設を想定し基金への積立を行ったことによる積立額の増である。</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1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・公共施設整備基金：公共施設使用料や決算剰余金を原資に積立を実施したため。</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・福祉基金：決算剰余金を原資に積立を実施したため。</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・行政センター建設</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整備</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基金：建設工事予定の年度までは行政センター建設準備基金を優先に積立を実施する。</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公共</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施設整備基金：公共施設使用料や町有財産の売却による収入などを原資に積立を実施する。</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・福祉基金：繰替運用した際の返済計画に基づき積立を実施する</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・廃棄物処理施設整備基金：家庭系ごみ処理手数料を原資に積立を実施する。</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・森林環境基金：森林環境譲与税を原資に積立を実施する。</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ふるさと納税の増額等により純繰越金が多かったことによる積立額の増により、基金残高は前年度と比較して</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135</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881</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一般的に適正と言われる標準財政規模の</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割から</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割の金額までの積立はできているが、今後この金額を維持しながら財政運営を行ってい置く必要がある。今後も決算剰余金の</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1/2</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の額を確実に積み立てる等、計画的な積立を実施していく。</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増額にはなったが、</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起債の繰上償還の財源とするため取崩しを行ったことにより、基金残高は前年度と比較して</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の</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25</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百万円と</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前年度末残高とほぼ同一</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財政健全化を図るため、今後も</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計画的に積立・繰入を実施していく。また、繰上償還により支払不要となる利息分については、減債基金へ積立を行い他の起債の繰上償還を行う際に繰入れることで活用していく。</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128C432-AF97-40CE-B8D2-49A23CD5AF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7171D13-B5EE-47D3-AED9-65EDC05A94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2591608-78FD-470C-A58F-67931A98FED6}"/>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85904ACA-3F31-4630-85D5-32D701C934A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1E66F6B2-4FD6-4A45-A9EF-1235504D6D02}"/>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158973D2-4C83-4F3C-81D0-90B255AB5209}"/>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886A9D6-C193-4168-B168-F3B223E5A4C4}"/>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FD9C60F-56D5-496D-A066-7D5A430EC231}"/>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691ED93-4E52-47ED-B2D9-209B91C23EFF}"/>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C501549-06AC-4398-A084-D5C007FF8BAC}"/>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99EFCAF-2CF6-4495-8685-43CD7E667EE3}"/>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7134F767-47B8-4519-B45F-E4B8026731FA}"/>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14,552
14,422
91.59
9,283,880
8,833,181
426,466
5,224,849
5,944,689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48382BFC-1063-45CA-826C-38832A757CBF}"/>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ECCA0A24-9395-4A9A-8B4D-28C7771471A1}"/>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4E40423E-1E09-44CF-B5B5-BD36F2C71B7D}"/>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3738C8A2-18E7-4084-8445-66DE9901AD39}"/>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60A7209-8CB8-41C1-833C-D769BC602B58}"/>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8621B01D-744C-42A6-806A-E2F0BBE6242D}"/>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B2726B2-1977-4195-BF26-AD72DA2E92A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94013471-2F97-4211-8250-2FA6CA8E3F46}"/>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29B543E-3C71-4626-AD65-9E4D92084597}"/>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1D6311E6-662F-4F48-88BD-9BB4EC91BE4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50C4A8B-0E7A-40DF-95E3-D3C3087284DE}"/>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480E310-6210-4073-98DF-57B745ED2BE9}"/>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A4C192B-4100-4258-87F3-C831FAF2562D}"/>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37E6A4B-ABCF-409E-AD87-540C1178BE48}"/>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3DE75254-18F6-4FEB-819A-5CEAAF4A7C7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EA7EA75-6FE9-4DD9-AF54-03F71CEDF4AF}"/>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196EDAF-9674-47E6-8CCE-ABB0393EE65D}"/>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20CC623B-BCF5-4E47-9ED5-530230394DED}"/>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D0EEF5D-262C-4BC6-A875-24A300CF7120}"/>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A5E37BD1-46E0-42B7-B2AF-374B00D0EAD9}"/>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7F5E7FB9-1739-47D1-B4AE-77DA2C3F99A5}"/>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D0F7CC19-F1CA-4618-BE6E-F19289DAA05E}"/>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ACC06D82-9A6B-4C72-8BF9-8CB1C3E7FB0F}"/>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C5C5DF6A-0EEB-4960-8DFE-BB3AB14D4A25}"/>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B771F8F8-C4F0-478F-BC3E-52ADE53BC687}"/>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AB95AB36-B154-4A70-A34D-28EB60EF0DD6}"/>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485FCCF0-E29D-4034-9BFB-E0FE097FC965}"/>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E6FAF58A-A20A-483F-A56C-E8093547EC5A}"/>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B763C0F2-4D11-4B99-885D-D43475E16192}"/>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4714AB73-4861-4B14-9929-A3065DC01003}"/>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F0B160FE-67A3-4476-9297-34BCD55D2E38}"/>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68066EFB-3036-4B11-801F-94261870454F}"/>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6443158-9AAF-4333-BE75-5B7483F65B31}"/>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6C7A3D67-B4C7-4E91-9852-0F506443CD51}"/>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6647C6AF-53E5-485D-AD45-757E2A9C1B89}"/>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baseline="0">
              <a:solidFill>
                <a:sysClr val="windowText" lastClr="000000"/>
              </a:solidFill>
              <a:effectLst/>
              <a:latin typeface="+mn-lt"/>
              <a:ea typeface="+mn-ea"/>
              <a:cs typeface="+mn-cs"/>
            </a:rPr>
            <a:t>有形固定資産減価償却率は</a:t>
          </a:r>
          <a:r>
            <a:rPr kumimoji="1" lang="en-US" altLang="ja-JP" sz="1000" baseline="0">
              <a:solidFill>
                <a:sysClr val="windowText" lastClr="000000"/>
              </a:solidFill>
              <a:effectLst/>
              <a:latin typeface="+mn-lt"/>
              <a:ea typeface="+mn-ea"/>
              <a:cs typeface="+mn-cs"/>
            </a:rPr>
            <a:t>61.9</a:t>
          </a:r>
          <a:r>
            <a:rPr kumimoji="1" lang="ja-JP" altLang="ja-JP" sz="1000" baseline="0">
              <a:solidFill>
                <a:sysClr val="windowText" lastClr="000000"/>
              </a:solidFill>
              <a:effectLst/>
              <a:latin typeface="+mn-lt"/>
              <a:ea typeface="+mn-ea"/>
              <a:cs typeface="+mn-cs"/>
            </a:rPr>
            <a:t>％で昨年度より</a:t>
          </a:r>
          <a:r>
            <a:rPr kumimoji="1" lang="en-US" altLang="ja-JP" sz="1000" baseline="0">
              <a:solidFill>
                <a:sysClr val="windowText" lastClr="000000"/>
              </a:solidFill>
              <a:effectLst/>
              <a:latin typeface="+mn-lt"/>
              <a:ea typeface="+mn-ea"/>
              <a:cs typeface="+mn-cs"/>
            </a:rPr>
            <a:t>1.8</a:t>
          </a:r>
          <a:r>
            <a:rPr kumimoji="1" lang="ja-JP" altLang="ja-JP" sz="1000" baseline="0">
              <a:solidFill>
                <a:sysClr val="windowText" lastClr="000000"/>
              </a:solidFill>
              <a:effectLst/>
              <a:latin typeface="+mn-lt"/>
              <a:ea typeface="+mn-ea"/>
              <a:cs typeface="+mn-cs"/>
            </a:rPr>
            <a:t>ポイントの増となった。平成</a:t>
          </a:r>
          <a:r>
            <a:rPr kumimoji="1" lang="en-US" altLang="ja-JP" sz="1000" baseline="0">
              <a:solidFill>
                <a:sysClr val="windowText" lastClr="000000"/>
              </a:solidFill>
              <a:effectLst/>
              <a:latin typeface="+mn-lt"/>
              <a:ea typeface="+mn-ea"/>
              <a:cs typeface="+mn-cs"/>
            </a:rPr>
            <a:t>27</a:t>
          </a:r>
          <a:r>
            <a:rPr kumimoji="1" lang="ja-JP" altLang="ja-JP" sz="1000" baseline="0">
              <a:solidFill>
                <a:sysClr val="windowText" lastClr="000000"/>
              </a:solidFill>
              <a:effectLst/>
              <a:latin typeface="+mn-lt"/>
              <a:ea typeface="+mn-ea"/>
              <a:cs typeface="+mn-cs"/>
            </a:rPr>
            <a:t>年度までに実施していた教育施設整備事業で形成した資産の減価償却率が少ないため類似団体</a:t>
          </a:r>
          <a:r>
            <a:rPr kumimoji="1" lang="ja-JP" altLang="en-US" sz="1000" baseline="0">
              <a:solidFill>
                <a:sysClr val="windowText" lastClr="000000"/>
              </a:solidFill>
              <a:effectLst/>
              <a:latin typeface="+mn-lt"/>
              <a:ea typeface="+mn-ea"/>
              <a:cs typeface="+mn-cs"/>
            </a:rPr>
            <a:t>平均値より下回っているが</a:t>
          </a:r>
          <a:r>
            <a:rPr kumimoji="1" lang="ja-JP" altLang="ja-JP" sz="1000" baseline="0">
              <a:solidFill>
                <a:sysClr val="windowText" lastClr="000000"/>
              </a:solidFill>
              <a:effectLst/>
              <a:latin typeface="+mn-lt"/>
              <a:ea typeface="+mn-ea"/>
              <a:cs typeface="+mn-cs"/>
            </a:rPr>
            <a:t>、橋りょう等の教育施設以外の公共施設の老朽化が進行しているため、比率は増加傾向にある。</a:t>
          </a:r>
          <a:endParaRPr lang="ja-JP" altLang="ja-JP" sz="1000">
            <a:solidFill>
              <a:sysClr val="windowText" lastClr="000000"/>
            </a:solidFill>
            <a:effectLst/>
          </a:endParaRPr>
        </a:p>
        <a:p>
          <a:r>
            <a:rPr kumimoji="1" lang="ja-JP" altLang="ja-JP" sz="1000" baseline="0">
              <a:solidFill>
                <a:sysClr val="windowText" lastClr="000000"/>
              </a:solidFill>
              <a:effectLst/>
              <a:latin typeface="+mn-lt"/>
              <a:ea typeface="+mn-ea"/>
              <a:cs typeface="+mn-cs"/>
            </a:rPr>
            <a:t>　今後は、公共施設等総合管理計画個別施設計画に基づき、各施設等の利活用について検討し、不要資産を除売却等により削減することで、維持管理経費の縮減に努めていく。</a:t>
          </a:r>
          <a:endParaRPr lang="ja-JP" altLang="ja-JP" sz="1000">
            <a:solidFill>
              <a:sysClr val="windowText" lastClr="000000"/>
            </a:solidFill>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219CF2E4-25FD-48C5-8122-93A2ECFDAF51}"/>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37EF92BE-08E7-4C4D-B49A-EA8B805CBE3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E004DD64-1EEA-43C5-BD3A-C674C165FD54}"/>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FFA55742-25D3-47EA-8A42-C9F2711918D7}"/>
            </a:ext>
          </a:extLst>
        </xdr:cNvPr>
        <xdr:cNvCxnSpPr/>
      </xdr:nvCxnSpPr>
      <xdr:spPr>
        <a:xfrm>
          <a:off x="1127125" y="666831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D0EF6BBC-DB3A-4E2E-985F-5B9F3FC5CE98}"/>
            </a:ext>
          </a:extLst>
        </xdr:cNvPr>
        <xdr:cNvSpPr txBox="1"/>
      </xdr:nvSpPr>
      <xdr:spPr>
        <a:xfrm>
          <a:off x="772811" y="657832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FB4C1D5C-4C0F-4127-B471-7B336A532DCA}"/>
            </a:ext>
          </a:extLst>
        </xdr:cNvPr>
        <xdr:cNvCxnSpPr/>
      </xdr:nvCxnSpPr>
      <xdr:spPr>
        <a:xfrm>
          <a:off x="1127125" y="6367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86683946-B93C-4358-B14D-302BB580B0A4}"/>
            </a:ext>
          </a:extLst>
        </xdr:cNvPr>
        <xdr:cNvSpPr txBox="1"/>
      </xdr:nvSpPr>
      <xdr:spPr>
        <a:xfrm>
          <a:off x="772811" y="62775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AF7A7CF3-1C9C-4BDE-A852-338D6C480928}"/>
            </a:ext>
          </a:extLst>
        </xdr:cNvPr>
        <xdr:cNvCxnSpPr/>
      </xdr:nvCxnSpPr>
      <xdr:spPr>
        <a:xfrm>
          <a:off x="1127125" y="606669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186D2A72-E9C8-411B-8990-5BBD96B2982D}"/>
            </a:ext>
          </a:extLst>
        </xdr:cNvPr>
        <xdr:cNvSpPr txBox="1"/>
      </xdr:nvSpPr>
      <xdr:spPr>
        <a:xfrm>
          <a:off x="772811" y="59728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D0BC6776-EB2C-49A4-8E7E-B20D03EDBCDD}"/>
            </a:ext>
          </a:extLst>
        </xdr:cNvPr>
        <xdr:cNvCxnSpPr/>
      </xdr:nvCxnSpPr>
      <xdr:spPr>
        <a:xfrm>
          <a:off x="1127125" y="576589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F0EE7382-051B-4DF4-9E7C-2C36DC3C91D5}"/>
            </a:ext>
          </a:extLst>
        </xdr:cNvPr>
        <xdr:cNvSpPr txBox="1"/>
      </xdr:nvSpPr>
      <xdr:spPr>
        <a:xfrm>
          <a:off x="772811" y="567209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90CE37B1-3898-4031-A36B-ADE11A0B82A8}"/>
            </a:ext>
          </a:extLst>
        </xdr:cNvPr>
        <xdr:cNvCxnSpPr/>
      </xdr:nvCxnSpPr>
      <xdr:spPr>
        <a:xfrm>
          <a:off x="1127125" y="5465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391D01F3-32A0-4467-8F5F-7FD7C8C7CBCA}"/>
            </a:ext>
          </a:extLst>
        </xdr:cNvPr>
        <xdr:cNvSpPr txBox="1"/>
      </xdr:nvSpPr>
      <xdr:spPr>
        <a:xfrm>
          <a:off x="772811" y="5371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96A9B0B8-A504-4F7F-B7F0-EE570D4D5620}"/>
            </a:ext>
          </a:extLst>
        </xdr:cNvPr>
        <xdr:cNvCxnSpPr/>
      </xdr:nvCxnSpPr>
      <xdr:spPr>
        <a:xfrm>
          <a:off x="1127125" y="516046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4C70F456-5F3D-4D83-B9D8-6E33BBAF68A2}"/>
            </a:ext>
          </a:extLst>
        </xdr:cNvPr>
        <xdr:cNvSpPr txBox="1"/>
      </xdr:nvSpPr>
      <xdr:spPr>
        <a:xfrm>
          <a:off x="772811" y="50704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3D703C5D-9FCB-4022-81B4-3463C7798318}"/>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5BAF9168-01CD-48D9-A5EC-F6CA4665CE51}"/>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575F81B7-A508-45C5-B750-51DA6E08E782}"/>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11883</xdr:rowOff>
    </xdr:from>
    <xdr:to>
      <xdr:col>23</xdr:col>
      <xdr:colOff>85090</xdr:colOff>
      <xdr:row>34</xdr:row>
      <xdr:rowOff>14605</xdr:rowOff>
    </xdr:to>
    <xdr:cxnSp macro="">
      <xdr:nvCxnSpPr>
        <xdr:cNvPr id="67" name="直線コネクタ 66">
          <a:extLst>
            <a:ext uri="{FF2B5EF4-FFF2-40B4-BE49-F238E27FC236}">
              <a16:creationId xmlns:a16="http://schemas.microsoft.com/office/drawing/2014/main" id="{7B1126B4-B2E1-4217-9D2F-19E33DF4514D}"/>
            </a:ext>
          </a:extLst>
        </xdr:cNvPr>
        <xdr:cNvCxnSpPr/>
      </xdr:nvCxnSpPr>
      <xdr:spPr>
        <a:xfrm flipV="1">
          <a:off x="4206240" y="5307783"/>
          <a:ext cx="1270" cy="1176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68" name="有形固定資産減価償却率最小値テキスト">
          <a:extLst>
            <a:ext uri="{FF2B5EF4-FFF2-40B4-BE49-F238E27FC236}">
              <a16:creationId xmlns:a16="http://schemas.microsoft.com/office/drawing/2014/main" id="{8BCF5D7B-E640-43D0-A54B-54882535EFC0}"/>
            </a:ext>
          </a:extLst>
        </xdr:cNvPr>
        <xdr:cNvSpPr txBox="1"/>
      </xdr:nvSpPr>
      <xdr:spPr>
        <a:xfrm>
          <a:off x="4258945" y="6487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69" name="直線コネクタ 68">
          <a:extLst>
            <a:ext uri="{FF2B5EF4-FFF2-40B4-BE49-F238E27FC236}">
              <a16:creationId xmlns:a16="http://schemas.microsoft.com/office/drawing/2014/main" id="{36FB56DB-589A-4DF4-83D7-E8145DEDE5F6}"/>
            </a:ext>
          </a:extLst>
        </xdr:cNvPr>
        <xdr:cNvCxnSpPr/>
      </xdr:nvCxnSpPr>
      <xdr:spPr>
        <a:xfrm>
          <a:off x="4119245" y="648398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130010</xdr:rowOff>
    </xdr:from>
    <xdr:ext cx="405111" cy="259045"/>
    <xdr:sp macro="" textlink="">
      <xdr:nvSpPr>
        <xdr:cNvPr id="70" name="有形固定資産減価償却率最大値テキスト">
          <a:extLst>
            <a:ext uri="{FF2B5EF4-FFF2-40B4-BE49-F238E27FC236}">
              <a16:creationId xmlns:a16="http://schemas.microsoft.com/office/drawing/2014/main" id="{DF3CE4F6-1F94-4657-9D64-06E2A18E5E13}"/>
            </a:ext>
          </a:extLst>
        </xdr:cNvPr>
        <xdr:cNvSpPr txBox="1"/>
      </xdr:nvSpPr>
      <xdr:spPr>
        <a:xfrm>
          <a:off x="4258945" y="509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11883</xdr:rowOff>
    </xdr:from>
    <xdr:to>
      <xdr:col>23</xdr:col>
      <xdr:colOff>174625</xdr:colOff>
      <xdr:row>27</xdr:row>
      <xdr:rowOff>11883</xdr:rowOff>
    </xdr:to>
    <xdr:cxnSp macro="">
      <xdr:nvCxnSpPr>
        <xdr:cNvPr id="71" name="直線コネクタ 70">
          <a:extLst>
            <a:ext uri="{FF2B5EF4-FFF2-40B4-BE49-F238E27FC236}">
              <a16:creationId xmlns:a16="http://schemas.microsoft.com/office/drawing/2014/main" id="{3CA807AB-37D0-43B0-A27C-BA57F2559E2C}"/>
            </a:ext>
          </a:extLst>
        </xdr:cNvPr>
        <xdr:cNvCxnSpPr/>
      </xdr:nvCxnSpPr>
      <xdr:spPr>
        <a:xfrm>
          <a:off x="4119245" y="530778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85198</xdr:rowOff>
    </xdr:from>
    <xdr:ext cx="405111" cy="259045"/>
    <xdr:sp macro="" textlink="">
      <xdr:nvSpPr>
        <xdr:cNvPr id="72" name="有形固定資産減価償却率平均値テキスト">
          <a:extLst>
            <a:ext uri="{FF2B5EF4-FFF2-40B4-BE49-F238E27FC236}">
              <a16:creationId xmlns:a16="http://schemas.microsoft.com/office/drawing/2014/main" id="{D1B9870C-E004-4639-A64B-301784D8EA8C}"/>
            </a:ext>
          </a:extLst>
        </xdr:cNvPr>
        <xdr:cNvSpPr txBox="1"/>
      </xdr:nvSpPr>
      <xdr:spPr>
        <a:xfrm>
          <a:off x="4258945" y="5884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106771</xdr:rowOff>
    </xdr:from>
    <xdr:to>
      <xdr:col>23</xdr:col>
      <xdr:colOff>136525</xdr:colOff>
      <xdr:row>31</xdr:row>
      <xdr:rowOff>36921</xdr:rowOff>
    </xdr:to>
    <xdr:sp macro="" textlink="">
      <xdr:nvSpPr>
        <xdr:cNvPr id="73" name="フローチャート: 判断 72">
          <a:extLst>
            <a:ext uri="{FF2B5EF4-FFF2-40B4-BE49-F238E27FC236}">
              <a16:creationId xmlns:a16="http://schemas.microsoft.com/office/drawing/2014/main" id="{5BB036D9-2C08-405A-A6E5-49FBB1FE7326}"/>
            </a:ext>
          </a:extLst>
        </xdr:cNvPr>
        <xdr:cNvSpPr/>
      </xdr:nvSpPr>
      <xdr:spPr>
        <a:xfrm>
          <a:off x="4157345" y="59055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74" name="フローチャート: 判断 73">
          <a:extLst>
            <a:ext uri="{FF2B5EF4-FFF2-40B4-BE49-F238E27FC236}">
              <a16:creationId xmlns:a16="http://schemas.microsoft.com/office/drawing/2014/main" id="{A5378F7C-7FB2-4F75-9E75-63F795500AF4}"/>
            </a:ext>
          </a:extLst>
        </xdr:cNvPr>
        <xdr:cNvSpPr/>
      </xdr:nvSpPr>
      <xdr:spPr>
        <a:xfrm>
          <a:off x="3537585" y="5887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45085</xdr:rowOff>
    </xdr:from>
    <xdr:to>
      <xdr:col>15</xdr:col>
      <xdr:colOff>187325</xdr:colOff>
      <xdr:row>30</xdr:row>
      <xdr:rowOff>146685</xdr:rowOff>
    </xdr:to>
    <xdr:sp macro="" textlink="">
      <xdr:nvSpPr>
        <xdr:cNvPr id="75" name="フローチャート: 判断 74">
          <a:extLst>
            <a:ext uri="{FF2B5EF4-FFF2-40B4-BE49-F238E27FC236}">
              <a16:creationId xmlns:a16="http://schemas.microsoft.com/office/drawing/2014/main" id="{372733DE-2605-447F-9563-CB917F083B9E}"/>
            </a:ext>
          </a:extLst>
        </xdr:cNvPr>
        <xdr:cNvSpPr/>
      </xdr:nvSpPr>
      <xdr:spPr>
        <a:xfrm>
          <a:off x="2867025" y="58439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69759</xdr:rowOff>
    </xdr:from>
    <xdr:to>
      <xdr:col>11</xdr:col>
      <xdr:colOff>187325</xdr:colOff>
      <xdr:row>30</xdr:row>
      <xdr:rowOff>171359</xdr:rowOff>
    </xdr:to>
    <xdr:sp macro="" textlink="">
      <xdr:nvSpPr>
        <xdr:cNvPr id="76" name="フローチャート: 判断 75">
          <a:extLst>
            <a:ext uri="{FF2B5EF4-FFF2-40B4-BE49-F238E27FC236}">
              <a16:creationId xmlns:a16="http://schemas.microsoft.com/office/drawing/2014/main" id="{DC55D830-C921-46A1-8376-F7ECFC2880C5}"/>
            </a:ext>
          </a:extLst>
        </xdr:cNvPr>
        <xdr:cNvSpPr/>
      </xdr:nvSpPr>
      <xdr:spPr>
        <a:xfrm>
          <a:off x="2196465" y="58685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97518</xdr:rowOff>
    </xdr:from>
    <xdr:to>
      <xdr:col>7</xdr:col>
      <xdr:colOff>187325</xdr:colOff>
      <xdr:row>31</xdr:row>
      <xdr:rowOff>27668</xdr:rowOff>
    </xdr:to>
    <xdr:sp macro="" textlink="">
      <xdr:nvSpPr>
        <xdr:cNvPr id="77" name="フローチャート: 判断 76">
          <a:extLst>
            <a:ext uri="{FF2B5EF4-FFF2-40B4-BE49-F238E27FC236}">
              <a16:creationId xmlns:a16="http://schemas.microsoft.com/office/drawing/2014/main" id="{0E089B21-F6B8-4F3D-A59D-B16741C0493D}"/>
            </a:ext>
          </a:extLst>
        </xdr:cNvPr>
        <xdr:cNvSpPr/>
      </xdr:nvSpPr>
      <xdr:spPr>
        <a:xfrm>
          <a:off x="1525905" y="58963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265A3F28-DDCB-4196-BD34-021A213B1695}"/>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6640DEEA-32F3-48FB-8108-9BEE31A2006B}"/>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3D87A949-B756-4660-A694-A84BF55D1239}"/>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93525DD-4250-4CFB-A510-29476752728B}"/>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2D6BAB2B-8225-46AF-A25E-F84B06259947}"/>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142512</xdr:rowOff>
    </xdr:from>
    <xdr:to>
      <xdr:col>23</xdr:col>
      <xdr:colOff>136525</xdr:colOff>
      <xdr:row>30</xdr:row>
      <xdr:rowOff>72662</xdr:rowOff>
    </xdr:to>
    <xdr:sp macro="" textlink="">
      <xdr:nvSpPr>
        <xdr:cNvPr id="83" name="楕円 82">
          <a:extLst>
            <a:ext uri="{FF2B5EF4-FFF2-40B4-BE49-F238E27FC236}">
              <a16:creationId xmlns:a16="http://schemas.microsoft.com/office/drawing/2014/main" id="{F13FD489-2213-4233-8FD0-68CA02BB14B2}"/>
            </a:ext>
          </a:extLst>
        </xdr:cNvPr>
        <xdr:cNvSpPr/>
      </xdr:nvSpPr>
      <xdr:spPr>
        <a:xfrm>
          <a:off x="4157345" y="57736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165389</xdr:rowOff>
    </xdr:from>
    <xdr:ext cx="405111" cy="259045"/>
    <xdr:sp macro="" textlink="">
      <xdr:nvSpPr>
        <xdr:cNvPr id="84" name="有形固定資産減価償却率該当値テキスト">
          <a:extLst>
            <a:ext uri="{FF2B5EF4-FFF2-40B4-BE49-F238E27FC236}">
              <a16:creationId xmlns:a16="http://schemas.microsoft.com/office/drawing/2014/main" id="{1A766EC8-5ED0-4EC2-9D1B-1A56E2A35DED}"/>
            </a:ext>
          </a:extLst>
        </xdr:cNvPr>
        <xdr:cNvSpPr txBox="1"/>
      </xdr:nvSpPr>
      <xdr:spPr>
        <a:xfrm>
          <a:off x="4258945" y="5628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86995</xdr:rowOff>
    </xdr:from>
    <xdr:to>
      <xdr:col>19</xdr:col>
      <xdr:colOff>187325</xdr:colOff>
      <xdr:row>30</xdr:row>
      <xdr:rowOff>17145</xdr:rowOff>
    </xdr:to>
    <xdr:sp macro="" textlink="">
      <xdr:nvSpPr>
        <xdr:cNvPr id="85" name="楕円 84">
          <a:extLst>
            <a:ext uri="{FF2B5EF4-FFF2-40B4-BE49-F238E27FC236}">
              <a16:creationId xmlns:a16="http://schemas.microsoft.com/office/drawing/2014/main" id="{6EA5D550-9949-414C-BA19-2EC2966DB392}"/>
            </a:ext>
          </a:extLst>
        </xdr:cNvPr>
        <xdr:cNvSpPr/>
      </xdr:nvSpPr>
      <xdr:spPr>
        <a:xfrm>
          <a:off x="3537585" y="57181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137795</xdr:rowOff>
    </xdr:from>
    <xdr:to>
      <xdr:col>23</xdr:col>
      <xdr:colOff>85725</xdr:colOff>
      <xdr:row>30</xdr:row>
      <xdr:rowOff>21862</xdr:rowOff>
    </xdr:to>
    <xdr:cxnSp macro="">
      <xdr:nvCxnSpPr>
        <xdr:cNvPr id="86" name="直線コネクタ 85">
          <a:extLst>
            <a:ext uri="{FF2B5EF4-FFF2-40B4-BE49-F238E27FC236}">
              <a16:creationId xmlns:a16="http://schemas.microsoft.com/office/drawing/2014/main" id="{EF455BDD-1ECA-400F-99D4-AA823A4C4303}"/>
            </a:ext>
          </a:extLst>
        </xdr:cNvPr>
        <xdr:cNvCxnSpPr/>
      </xdr:nvCxnSpPr>
      <xdr:spPr>
        <a:xfrm>
          <a:off x="3588385" y="5768975"/>
          <a:ext cx="61976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31478</xdr:rowOff>
    </xdr:from>
    <xdr:to>
      <xdr:col>15</xdr:col>
      <xdr:colOff>187325</xdr:colOff>
      <xdr:row>29</xdr:row>
      <xdr:rowOff>133078</xdr:rowOff>
    </xdr:to>
    <xdr:sp macro="" textlink="">
      <xdr:nvSpPr>
        <xdr:cNvPr id="87" name="楕円 86">
          <a:extLst>
            <a:ext uri="{FF2B5EF4-FFF2-40B4-BE49-F238E27FC236}">
              <a16:creationId xmlns:a16="http://schemas.microsoft.com/office/drawing/2014/main" id="{F8768A39-71B9-4A72-AAFA-49BF3E3401D1}"/>
            </a:ext>
          </a:extLst>
        </xdr:cNvPr>
        <xdr:cNvSpPr/>
      </xdr:nvSpPr>
      <xdr:spPr>
        <a:xfrm>
          <a:off x="2867025" y="56626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82278</xdr:rowOff>
    </xdr:from>
    <xdr:to>
      <xdr:col>19</xdr:col>
      <xdr:colOff>136525</xdr:colOff>
      <xdr:row>29</xdr:row>
      <xdr:rowOff>137795</xdr:rowOff>
    </xdr:to>
    <xdr:cxnSp macro="">
      <xdr:nvCxnSpPr>
        <xdr:cNvPr id="88" name="直線コネクタ 87">
          <a:extLst>
            <a:ext uri="{FF2B5EF4-FFF2-40B4-BE49-F238E27FC236}">
              <a16:creationId xmlns:a16="http://schemas.microsoft.com/office/drawing/2014/main" id="{B5BBFBE2-F0AA-41F0-8601-5489049D9F63}"/>
            </a:ext>
          </a:extLst>
        </xdr:cNvPr>
        <xdr:cNvCxnSpPr/>
      </xdr:nvCxnSpPr>
      <xdr:spPr>
        <a:xfrm>
          <a:off x="2917825" y="5713458"/>
          <a:ext cx="67056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147411</xdr:rowOff>
    </xdr:from>
    <xdr:to>
      <xdr:col>11</xdr:col>
      <xdr:colOff>187325</xdr:colOff>
      <xdr:row>29</xdr:row>
      <xdr:rowOff>77561</xdr:rowOff>
    </xdr:to>
    <xdr:sp macro="" textlink="">
      <xdr:nvSpPr>
        <xdr:cNvPr id="89" name="楕円 88">
          <a:extLst>
            <a:ext uri="{FF2B5EF4-FFF2-40B4-BE49-F238E27FC236}">
              <a16:creationId xmlns:a16="http://schemas.microsoft.com/office/drawing/2014/main" id="{E4F5A9D4-0179-4E24-94B6-722A4E1574CD}"/>
            </a:ext>
          </a:extLst>
        </xdr:cNvPr>
        <xdr:cNvSpPr/>
      </xdr:nvSpPr>
      <xdr:spPr>
        <a:xfrm>
          <a:off x="2196465" y="56109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26761</xdr:rowOff>
    </xdr:from>
    <xdr:to>
      <xdr:col>15</xdr:col>
      <xdr:colOff>136525</xdr:colOff>
      <xdr:row>29</xdr:row>
      <xdr:rowOff>82278</xdr:rowOff>
    </xdr:to>
    <xdr:cxnSp macro="">
      <xdr:nvCxnSpPr>
        <xdr:cNvPr id="90" name="直線コネクタ 89">
          <a:extLst>
            <a:ext uri="{FF2B5EF4-FFF2-40B4-BE49-F238E27FC236}">
              <a16:creationId xmlns:a16="http://schemas.microsoft.com/office/drawing/2014/main" id="{C73E2284-1031-4668-9CDE-72E9947AA198}"/>
            </a:ext>
          </a:extLst>
        </xdr:cNvPr>
        <xdr:cNvCxnSpPr/>
      </xdr:nvCxnSpPr>
      <xdr:spPr>
        <a:xfrm>
          <a:off x="2247265" y="5657941"/>
          <a:ext cx="67056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24039</xdr:rowOff>
    </xdr:from>
    <xdr:to>
      <xdr:col>7</xdr:col>
      <xdr:colOff>187325</xdr:colOff>
      <xdr:row>28</xdr:row>
      <xdr:rowOff>125639</xdr:rowOff>
    </xdr:to>
    <xdr:sp macro="" textlink="">
      <xdr:nvSpPr>
        <xdr:cNvPr id="91" name="楕円 90">
          <a:extLst>
            <a:ext uri="{FF2B5EF4-FFF2-40B4-BE49-F238E27FC236}">
              <a16:creationId xmlns:a16="http://schemas.microsoft.com/office/drawing/2014/main" id="{A2809976-6BFE-4FDC-B4C5-3901C352935C}"/>
            </a:ext>
          </a:extLst>
        </xdr:cNvPr>
        <xdr:cNvSpPr/>
      </xdr:nvSpPr>
      <xdr:spPr>
        <a:xfrm>
          <a:off x="1525905" y="54875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74839</xdr:rowOff>
    </xdr:from>
    <xdr:to>
      <xdr:col>11</xdr:col>
      <xdr:colOff>136525</xdr:colOff>
      <xdr:row>29</xdr:row>
      <xdr:rowOff>26761</xdr:rowOff>
    </xdr:to>
    <xdr:cxnSp macro="">
      <xdr:nvCxnSpPr>
        <xdr:cNvPr id="92" name="直線コネクタ 91">
          <a:extLst>
            <a:ext uri="{FF2B5EF4-FFF2-40B4-BE49-F238E27FC236}">
              <a16:creationId xmlns:a16="http://schemas.microsoft.com/office/drawing/2014/main" id="{FBC254B3-C765-4286-8167-EC3E4F08E67E}"/>
            </a:ext>
          </a:extLst>
        </xdr:cNvPr>
        <xdr:cNvCxnSpPr/>
      </xdr:nvCxnSpPr>
      <xdr:spPr>
        <a:xfrm>
          <a:off x="1576705" y="5538379"/>
          <a:ext cx="670560" cy="11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9542</xdr:rowOff>
    </xdr:from>
    <xdr:ext cx="405111" cy="259045"/>
    <xdr:sp macro="" textlink="">
      <xdr:nvSpPr>
        <xdr:cNvPr id="93" name="n_1aveValue有形固定資産減価償却率">
          <a:extLst>
            <a:ext uri="{FF2B5EF4-FFF2-40B4-BE49-F238E27FC236}">
              <a16:creationId xmlns:a16="http://schemas.microsoft.com/office/drawing/2014/main" id="{E0B1A78D-23AA-41FE-857D-05A16C154BDC}"/>
            </a:ext>
          </a:extLst>
        </xdr:cNvPr>
        <xdr:cNvSpPr txBox="1"/>
      </xdr:nvSpPr>
      <xdr:spPr>
        <a:xfrm>
          <a:off x="3395989" y="5976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137812</xdr:rowOff>
    </xdr:from>
    <xdr:ext cx="405111" cy="259045"/>
    <xdr:sp macro="" textlink="">
      <xdr:nvSpPr>
        <xdr:cNvPr id="94" name="n_2aveValue有形固定資産減価償却率">
          <a:extLst>
            <a:ext uri="{FF2B5EF4-FFF2-40B4-BE49-F238E27FC236}">
              <a16:creationId xmlns:a16="http://schemas.microsoft.com/office/drawing/2014/main" id="{501FDAB7-3279-4026-ACA0-6AF80B9B405A}"/>
            </a:ext>
          </a:extLst>
        </xdr:cNvPr>
        <xdr:cNvSpPr txBox="1"/>
      </xdr:nvSpPr>
      <xdr:spPr>
        <a:xfrm>
          <a:off x="2738129"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162486</xdr:rowOff>
    </xdr:from>
    <xdr:ext cx="405111" cy="259045"/>
    <xdr:sp macro="" textlink="">
      <xdr:nvSpPr>
        <xdr:cNvPr id="95" name="n_3aveValue有形固定資産減価償却率">
          <a:extLst>
            <a:ext uri="{FF2B5EF4-FFF2-40B4-BE49-F238E27FC236}">
              <a16:creationId xmlns:a16="http://schemas.microsoft.com/office/drawing/2014/main" id="{EB690638-0F13-4E66-BAEE-DD3DFFF579A0}"/>
            </a:ext>
          </a:extLst>
        </xdr:cNvPr>
        <xdr:cNvSpPr txBox="1"/>
      </xdr:nvSpPr>
      <xdr:spPr>
        <a:xfrm>
          <a:off x="2067569" y="5961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18795</xdr:rowOff>
    </xdr:from>
    <xdr:ext cx="405111" cy="259045"/>
    <xdr:sp macro="" textlink="">
      <xdr:nvSpPr>
        <xdr:cNvPr id="96" name="n_4aveValue有形固定資産減価償却率">
          <a:extLst>
            <a:ext uri="{FF2B5EF4-FFF2-40B4-BE49-F238E27FC236}">
              <a16:creationId xmlns:a16="http://schemas.microsoft.com/office/drawing/2014/main" id="{AC33618F-F833-4E95-B699-3216C31176F5}"/>
            </a:ext>
          </a:extLst>
        </xdr:cNvPr>
        <xdr:cNvSpPr txBox="1"/>
      </xdr:nvSpPr>
      <xdr:spPr>
        <a:xfrm>
          <a:off x="1397009" y="598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33672</xdr:rowOff>
    </xdr:from>
    <xdr:ext cx="405111" cy="259045"/>
    <xdr:sp macro="" textlink="">
      <xdr:nvSpPr>
        <xdr:cNvPr id="97" name="n_1mainValue有形固定資産減価償却率">
          <a:extLst>
            <a:ext uri="{FF2B5EF4-FFF2-40B4-BE49-F238E27FC236}">
              <a16:creationId xmlns:a16="http://schemas.microsoft.com/office/drawing/2014/main" id="{003D7E7D-5B5F-4CDB-AFDC-9D0FB45C0E6D}"/>
            </a:ext>
          </a:extLst>
        </xdr:cNvPr>
        <xdr:cNvSpPr txBox="1"/>
      </xdr:nvSpPr>
      <xdr:spPr>
        <a:xfrm>
          <a:off x="3395989" y="549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149605</xdr:rowOff>
    </xdr:from>
    <xdr:ext cx="405111" cy="259045"/>
    <xdr:sp macro="" textlink="">
      <xdr:nvSpPr>
        <xdr:cNvPr id="98" name="n_2mainValue有形固定資産減価償却率">
          <a:extLst>
            <a:ext uri="{FF2B5EF4-FFF2-40B4-BE49-F238E27FC236}">
              <a16:creationId xmlns:a16="http://schemas.microsoft.com/office/drawing/2014/main" id="{148292D0-22CC-4E56-9B38-A1E8D3D451E5}"/>
            </a:ext>
          </a:extLst>
        </xdr:cNvPr>
        <xdr:cNvSpPr txBox="1"/>
      </xdr:nvSpPr>
      <xdr:spPr>
        <a:xfrm>
          <a:off x="2738129" y="5445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94088</xdr:rowOff>
    </xdr:from>
    <xdr:ext cx="405111" cy="259045"/>
    <xdr:sp macro="" textlink="">
      <xdr:nvSpPr>
        <xdr:cNvPr id="99" name="n_3mainValue有形固定資産減価償却率">
          <a:extLst>
            <a:ext uri="{FF2B5EF4-FFF2-40B4-BE49-F238E27FC236}">
              <a16:creationId xmlns:a16="http://schemas.microsoft.com/office/drawing/2014/main" id="{BCC4DF52-0029-46B9-8277-32F071ABE6E4}"/>
            </a:ext>
          </a:extLst>
        </xdr:cNvPr>
        <xdr:cNvSpPr txBox="1"/>
      </xdr:nvSpPr>
      <xdr:spPr>
        <a:xfrm>
          <a:off x="2067569" y="538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142166</xdr:rowOff>
    </xdr:from>
    <xdr:ext cx="405111" cy="259045"/>
    <xdr:sp macro="" textlink="">
      <xdr:nvSpPr>
        <xdr:cNvPr id="100" name="n_4mainValue有形固定資産減価償却率">
          <a:extLst>
            <a:ext uri="{FF2B5EF4-FFF2-40B4-BE49-F238E27FC236}">
              <a16:creationId xmlns:a16="http://schemas.microsoft.com/office/drawing/2014/main" id="{688C3943-F443-4C61-B51A-FDB2B1693357}"/>
            </a:ext>
          </a:extLst>
        </xdr:cNvPr>
        <xdr:cNvSpPr txBox="1"/>
      </xdr:nvSpPr>
      <xdr:spPr>
        <a:xfrm>
          <a:off x="1397009" y="5270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65C463F7-8CB6-441D-9838-5282A40E0B47}"/>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FAA92354-0043-4548-BF43-8B456E18CDC4}"/>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4E80FA7D-7C22-45AB-AE40-389434925D6B}"/>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79554657-15D2-4FA4-A1EE-79B7DC755879}"/>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F523BE8E-71CC-43CE-B010-E2E11D40C544}"/>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488D1F6E-9184-43B5-92EF-158643BD36F6}"/>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66493B78-0110-43D9-BA3A-56D65E8AEEFD}"/>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BF5B2F91-34E6-4342-A053-618A484BA6B1}"/>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7DA84EAA-A77B-47FB-9918-AB3D2AC8C8C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1E339CCE-EE16-472C-9B7E-5076510483D7}"/>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7B1D70CD-4E71-4A2B-871C-7A7C4278699A}"/>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B9BB9EC2-EC94-4797-B034-79C5726B56A7}"/>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1E3D1611-9915-4F7A-84A6-43EC898D13CC}"/>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債務償還比率は</a:t>
          </a:r>
          <a:r>
            <a:rPr kumimoji="1" lang="en-US" altLang="ja-JP" sz="1100">
              <a:solidFill>
                <a:sysClr val="windowText" lastClr="000000"/>
              </a:solidFill>
              <a:effectLst/>
              <a:latin typeface="+mn-lt"/>
              <a:ea typeface="+mn-ea"/>
              <a:cs typeface="+mn-cs"/>
            </a:rPr>
            <a:t>330.0</a:t>
          </a:r>
          <a:r>
            <a:rPr kumimoji="1" lang="ja-JP" altLang="ja-JP" sz="1100">
              <a:solidFill>
                <a:sysClr val="windowText" lastClr="000000"/>
              </a:solidFill>
              <a:effectLst/>
              <a:latin typeface="+mn-lt"/>
              <a:ea typeface="+mn-ea"/>
              <a:cs typeface="+mn-cs"/>
            </a:rPr>
            <a:t>％で昨年度より</a:t>
          </a:r>
          <a:r>
            <a:rPr kumimoji="1" lang="en-US" altLang="ja-JP" sz="1100">
              <a:solidFill>
                <a:sysClr val="windowText" lastClr="000000"/>
              </a:solidFill>
              <a:effectLst/>
              <a:latin typeface="+mn-lt"/>
              <a:ea typeface="+mn-ea"/>
              <a:cs typeface="+mn-cs"/>
            </a:rPr>
            <a:t>47.7</a:t>
          </a:r>
          <a:r>
            <a:rPr kumimoji="1" lang="ja-JP" altLang="ja-JP" sz="1100">
              <a:solidFill>
                <a:sysClr val="windowText" lastClr="000000"/>
              </a:solidFill>
              <a:effectLst/>
              <a:latin typeface="+mn-lt"/>
              <a:ea typeface="+mn-ea"/>
              <a:cs typeface="+mn-cs"/>
            </a:rPr>
            <a:t>ポイントの減となった。福島県平均を下回り、類似団体とほぼ変わらない水準にある。当町の比率は、地方債の新規借入抑制（毎年の地方債発行額の上限を</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億円以内とする）や借入利率の高い地方債の繰上償還、効率的な財政運営による基金積立の増額等により減少傾向にある。今後も、地方債の新規借入抑制及び効率的な財政運営による基金積立等に努めていく。</a:t>
          </a:r>
          <a:endParaRPr lang="ja-JP" altLang="ja-JP">
            <a:solidFill>
              <a:sysClr val="windowText" lastClr="000000"/>
            </a:solidFill>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8A6DE66D-AABC-419E-980D-19CEAF37BD23}"/>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25A9EF29-B602-448A-80EB-4479DDC23DFF}"/>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34BE6A7B-FF35-451B-8078-C92172522848}"/>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FCA983D2-6887-49CC-9E26-BB092C95A75A}"/>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8" name="テキスト ボックス 117">
          <a:extLst>
            <a:ext uri="{FF2B5EF4-FFF2-40B4-BE49-F238E27FC236}">
              <a16:creationId xmlns:a16="http://schemas.microsoft.com/office/drawing/2014/main" id="{7A08B361-EAF2-4E2F-B313-7995E94B641D}"/>
            </a:ext>
          </a:extLst>
        </xdr:cNvPr>
        <xdr:cNvSpPr txBox="1"/>
      </xdr:nvSpPr>
      <xdr:spPr>
        <a:xfrm>
          <a:off x="9542936" y="65269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89C092E7-6062-46AE-B0E7-D2A12D3BE768}"/>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93932602-E2C7-47BA-A6A7-137905F69D82}"/>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108FD536-3E5A-4783-A086-2E87005AC68F}"/>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A90914AD-E0A0-4877-9891-AC4149A3D146}"/>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0077B4AA-9371-453E-B6B9-3C17B6D094F4}"/>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F23607A1-ABF9-4697-B43C-D339D409B866}"/>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90399C20-650A-4512-9234-3C948861AE9F}"/>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698C0A09-B905-473D-9D0F-7F1A147A71AB}"/>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46153015-5B67-4CEF-AAA9-3F66277A6BB6}"/>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C8B17EF2-39DD-4410-A486-0567698724AA}"/>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28829</xdr:rowOff>
    </xdr:to>
    <xdr:cxnSp macro="">
      <xdr:nvCxnSpPr>
        <xdr:cNvPr id="129" name="直線コネクタ 128">
          <a:extLst>
            <a:ext uri="{FF2B5EF4-FFF2-40B4-BE49-F238E27FC236}">
              <a16:creationId xmlns:a16="http://schemas.microsoft.com/office/drawing/2014/main" id="{7688DEB9-DE95-4C30-8BED-64B68CD0BB24}"/>
            </a:ext>
          </a:extLst>
        </xdr:cNvPr>
        <xdr:cNvCxnSpPr/>
      </xdr:nvCxnSpPr>
      <xdr:spPr>
        <a:xfrm flipV="1">
          <a:off x="13027660" y="5211868"/>
          <a:ext cx="1269" cy="145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32656</xdr:rowOff>
    </xdr:from>
    <xdr:ext cx="469744" cy="259045"/>
    <xdr:sp macro="" textlink="">
      <xdr:nvSpPr>
        <xdr:cNvPr id="130" name="債務償還比率最小値テキスト">
          <a:extLst>
            <a:ext uri="{FF2B5EF4-FFF2-40B4-BE49-F238E27FC236}">
              <a16:creationId xmlns:a16="http://schemas.microsoft.com/office/drawing/2014/main" id="{F0C7564F-92DD-42AE-B4EB-154D1C13D42F}"/>
            </a:ext>
          </a:extLst>
        </xdr:cNvPr>
        <xdr:cNvSpPr txBox="1"/>
      </xdr:nvSpPr>
      <xdr:spPr>
        <a:xfrm>
          <a:off x="13080365" y="66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28829</xdr:rowOff>
    </xdr:from>
    <xdr:to>
      <xdr:col>76</xdr:col>
      <xdr:colOff>111125</xdr:colOff>
      <xdr:row>35</xdr:row>
      <xdr:rowOff>28829</xdr:rowOff>
    </xdr:to>
    <xdr:cxnSp macro="">
      <xdr:nvCxnSpPr>
        <xdr:cNvPr id="131" name="直線コネクタ 130">
          <a:extLst>
            <a:ext uri="{FF2B5EF4-FFF2-40B4-BE49-F238E27FC236}">
              <a16:creationId xmlns:a16="http://schemas.microsoft.com/office/drawing/2014/main" id="{B0FF8F1B-89D8-4631-AC61-4B91B14F4922}"/>
            </a:ext>
          </a:extLst>
        </xdr:cNvPr>
        <xdr:cNvCxnSpPr/>
      </xdr:nvCxnSpPr>
      <xdr:spPr>
        <a:xfrm>
          <a:off x="12963525" y="6665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45F17AFA-E206-4CBD-A974-1D842D427BB3}"/>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AAAF600A-CF8A-4062-A207-71E37B0E0D19}"/>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158799</xdr:rowOff>
    </xdr:from>
    <xdr:ext cx="469744" cy="259045"/>
    <xdr:sp macro="" textlink="">
      <xdr:nvSpPr>
        <xdr:cNvPr id="134" name="債務償還比率平均値テキスト">
          <a:extLst>
            <a:ext uri="{FF2B5EF4-FFF2-40B4-BE49-F238E27FC236}">
              <a16:creationId xmlns:a16="http://schemas.microsoft.com/office/drawing/2014/main" id="{1B71EC12-37C6-4A3D-84AF-2354D728182F}"/>
            </a:ext>
          </a:extLst>
        </xdr:cNvPr>
        <xdr:cNvSpPr txBox="1"/>
      </xdr:nvSpPr>
      <xdr:spPr>
        <a:xfrm>
          <a:off x="13080365" y="57899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8922</xdr:rowOff>
    </xdr:from>
    <xdr:to>
      <xdr:col>76</xdr:col>
      <xdr:colOff>73025</xdr:colOff>
      <xdr:row>30</xdr:row>
      <xdr:rowOff>110522</xdr:rowOff>
    </xdr:to>
    <xdr:sp macro="" textlink="">
      <xdr:nvSpPr>
        <xdr:cNvPr id="135" name="フローチャート: 判断 134">
          <a:extLst>
            <a:ext uri="{FF2B5EF4-FFF2-40B4-BE49-F238E27FC236}">
              <a16:creationId xmlns:a16="http://schemas.microsoft.com/office/drawing/2014/main" id="{BED98E12-9CA4-4D1A-A538-B3454961CE8A}"/>
            </a:ext>
          </a:extLst>
        </xdr:cNvPr>
        <xdr:cNvSpPr/>
      </xdr:nvSpPr>
      <xdr:spPr>
        <a:xfrm>
          <a:off x="13001625" y="58077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9282</xdr:rowOff>
    </xdr:from>
    <xdr:to>
      <xdr:col>72</xdr:col>
      <xdr:colOff>123825</xdr:colOff>
      <xdr:row>30</xdr:row>
      <xdr:rowOff>110882</xdr:rowOff>
    </xdr:to>
    <xdr:sp macro="" textlink="">
      <xdr:nvSpPr>
        <xdr:cNvPr id="136" name="フローチャート: 判断 135">
          <a:extLst>
            <a:ext uri="{FF2B5EF4-FFF2-40B4-BE49-F238E27FC236}">
              <a16:creationId xmlns:a16="http://schemas.microsoft.com/office/drawing/2014/main" id="{45663CEE-ECA7-4AB2-895E-CE04E8178F9D}"/>
            </a:ext>
          </a:extLst>
        </xdr:cNvPr>
        <xdr:cNvSpPr/>
      </xdr:nvSpPr>
      <xdr:spPr>
        <a:xfrm>
          <a:off x="12359005" y="580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155003</xdr:rowOff>
    </xdr:from>
    <xdr:to>
      <xdr:col>68</xdr:col>
      <xdr:colOff>123825</xdr:colOff>
      <xdr:row>30</xdr:row>
      <xdr:rowOff>85153</xdr:rowOff>
    </xdr:to>
    <xdr:sp macro="" textlink="">
      <xdr:nvSpPr>
        <xdr:cNvPr id="137" name="フローチャート: 判断 136">
          <a:extLst>
            <a:ext uri="{FF2B5EF4-FFF2-40B4-BE49-F238E27FC236}">
              <a16:creationId xmlns:a16="http://schemas.microsoft.com/office/drawing/2014/main" id="{7BD13F36-ABAA-4764-BF77-7E7072AAA7B8}"/>
            </a:ext>
          </a:extLst>
        </xdr:cNvPr>
        <xdr:cNvSpPr/>
      </xdr:nvSpPr>
      <xdr:spPr>
        <a:xfrm>
          <a:off x="11688445" y="57861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50673</xdr:rowOff>
    </xdr:from>
    <xdr:to>
      <xdr:col>64</xdr:col>
      <xdr:colOff>123825</xdr:colOff>
      <xdr:row>31</xdr:row>
      <xdr:rowOff>152273</xdr:rowOff>
    </xdr:to>
    <xdr:sp macro="" textlink="">
      <xdr:nvSpPr>
        <xdr:cNvPr id="138" name="フローチャート: 判断 137">
          <a:extLst>
            <a:ext uri="{FF2B5EF4-FFF2-40B4-BE49-F238E27FC236}">
              <a16:creationId xmlns:a16="http://schemas.microsoft.com/office/drawing/2014/main" id="{70F7BDF4-3BEA-4590-AAA4-F12BB9BA7382}"/>
            </a:ext>
          </a:extLst>
        </xdr:cNvPr>
        <xdr:cNvSpPr/>
      </xdr:nvSpPr>
      <xdr:spPr>
        <a:xfrm>
          <a:off x="11017885" y="601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166899</xdr:rowOff>
    </xdr:from>
    <xdr:to>
      <xdr:col>60</xdr:col>
      <xdr:colOff>123825</xdr:colOff>
      <xdr:row>32</xdr:row>
      <xdr:rowOff>97049</xdr:rowOff>
    </xdr:to>
    <xdr:sp macro="" textlink="">
      <xdr:nvSpPr>
        <xdr:cNvPr id="139" name="フローチャート: 判断 138">
          <a:extLst>
            <a:ext uri="{FF2B5EF4-FFF2-40B4-BE49-F238E27FC236}">
              <a16:creationId xmlns:a16="http://schemas.microsoft.com/office/drawing/2014/main" id="{AE091B60-AE3E-491B-8081-578179A5E8AC}"/>
            </a:ext>
          </a:extLst>
        </xdr:cNvPr>
        <xdr:cNvSpPr/>
      </xdr:nvSpPr>
      <xdr:spPr>
        <a:xfrm>
          <a:off x="10347325" y="61333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DBA2C575-6B14-42C9-B980-41A654390D82}"/>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FC81D3D7-EB7B-4D62-B812-D7B818C43E04}"/>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BDCCE88A-C235-44F7-9220-B5DF71AF4F13}"/>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F314E8AA-D01B-4009-862F-96E1C1D854CE}"/>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F7131185-C8D4-4510-B44E-C0BC0507A465}"/>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117581</xdr:rowOff>
    </xdr:from>
    <xdr:to>
      <xdr:col>76</xdr:col>
      <xdr:colOff>73025</xdr:colOff>
      <xdr:row>30</xdr:row>
      <xdr:rowOff>47731</xdr:rowOff>
    </xdr:to>
    <xdr:sp macro="" textlink="">
      <xdr:nvSpPr>
        <xdr:cNvPr id="145" name="楕円 144">
          <a:extLst>
            <a:ext uri="{FF2B5EF4-FFF2-40B4-BE49-F238E27FC236}">
              <a16:creationId xmlns:a16="http://schemas.microsoft.com/office/drawing/2014/main" id="{3B8AA9CE-8A9F-486C-91D1-6F07CC4B41A0}"/>
            </a:ext>
          </a:extLst>
        </xdr:cNvPr>
        <xdr:cNvSpPr/>
      </xdr:nvSpPr>
      <xdr:spPr>
        <a:xfrm>
          <a:off x="13001625" y="57487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140458</xdr:rowOff>
    </xdr:from>
    <xdr:ext cx="469744" cy="259045"/>
    <xdr:sp macro="" textlink="">
      <xdr:nvSpPr>
        <xdr:cNvPr id="146" name="債務償還比率該当値テキスト">
          <a:extLst>
            <a:ext uri="{FF2B5EF4-FFF2-40B4-BE49-F238E27FC236}">
              <a16:creationId xmlns:a16="http://schemas.microsoft.com/office/drawing/2014/main" id="{88917472-BF45-4570-B19E-5DABDCE7A90A}"/>
            </a:ext>
          </a:extLst>
        </xdr:cNvPr>
        <xdr:cNvSpPr txBox="1"/>
      </xdr:nvSpPr>
      <xdr:spPr>
        <a:xfrm>
          <a:off x="13080365" y="560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31951</xdr:rowOff>
    </xdr:from>
    <xdr:to>
      <xdr:col>72</xdr:col>
      <xdr:colOff>123825</xdr:colOff>
      <xdr:row>30</xdr:row>
      <xdr:rowOff>133551</xdr:rowOff>
    </xdr:to>
    <xdr:sp macro="" textlink="">
      <xdr:nvSpPr>
        <xdr:cNvPr id="147" name="楕円 146">
          <a:extLst>
            <a:ext uri="{FF2B5EF4-FFF2-40B4-BE49-F238E27FC236}">
              <a16:creationId xmlns:a16="http://schemas.microsoft.com/office/drawing/2014/main" id="{0B2A7ADA-B507-431C-AD8C-4681BE627942}"/>
            </a:ext>
          </a:extLst>
        </xdr:cNvPr>
        <xdr:cNvSpPr/>
      </xdr:nvSpPr>
      <xdr:spPr>
        <a:xfrm>
          <a:off x="12359005" y="583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168381</xdr:rowOff>
    </xdr:from>
    <xdr:to>
      <xdr:col>76</xdr:col>
      <xdr:colOff>22225</xdr:colOff>
      <xdr:row>30</xdr:row>
      <xdr:rowOff>82751</xdr:rowOff>
    </xdr:to>
    <xdr:cxnSp macro="">
      <xdr:nvCxnSpPr>
        <xdr:cNvPr id="148" name="直線コネクタ 147">
          <a:extLst>
            <a:ext uri="{FF2B5EF4-FFF2-40B4-BE49-F238E27FC236}">
              <a16:creationId xmlns:a16="http://schemas.microsoft.com/office/drawing/2014/main" id="{8D7913A1-6D49-4913-A9D2-799C8BA25CFF}"/>
            </a:ext>
          </a:extLst>
        </xdr:cNvPr>
        <xdr:cNvCxnSpPr/>
      </xdr:nvCxnSpPr>
      <xdr:spPr>
        <a:xfrm flipV="1">
          <a:off x="12409805" y="5799561"/>
          <a:ext cx="619760" cy="8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104458</xdr:rowOff>
    </xdr:from>
    <xdr:to>
      <xdr:col>68</xdr:col>
      <xdr:colOff>123825</xdr:colOff>
      <xdr:row>31</xdr:row>
      <xdr:rowOff>34608</xdr:rowOff>
    </xdr:to>
    <xdr:sp macro="" textlink="">
      <xdr:nvSpPr>
        <xdr:cNvPr id="149" name="楕円 148">
          <a:extLst>
            <a:ext uri="{FF2B5EF4-FFF2-40B4-BE49-F238E27FC236}">
              <a16:creationId xmlns:a16="http://schemas.microsoft.com/office/drawing/2014/main" id="{A4291E75-EE91-436B-A963-14D7F8028EAB}"/>
            </a:ext>
          </a:extLst>
        </xdr:cNvPr>
        <xdr:cNvSpPr/>
      </xdr:nvSpPr>
      <xdr:spPr>
        <a:xfrm>
          <a:off x="11688445" y="59032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82751</xdr:rowOff>
    </xdr:from>
    <xdr:to>
      <xdr:col>72</xdr:col>
      <xdr:colOff>73025</xdr:colOff>
      <xdr:row>30</xdr:row>
      <xdr:rowOff>155258</xdr:rowOff>
    </xdr:to>
    <xdr:cxnSp macro="">
      <xdr:nvCxnSpPr>
        <xdr:cNvPr id="150" name="直線コネクタ 149">
          <a:extLst>
            <a:ext uri="{FF2B5EF4-FFF2-40B4-BE49-F238E27FC236}">
              <a16:creationId xmlns:a16="http://schemas.microsoft.com/office/drawing/2014/main" id="{5DBD285C-CC4A-4A74-AD29-1AB23EE27CEF}"/>
            </a:ext>
          </a:extLst>
        </xdr:cNvPr>
        <xdr:cNvCxnSpPr/>
      </xdr:nvCxnSpPr>
      <xdr:spPr>
        <a:xfrm flipV="1">
          <a:off x="11739245" y="5881571"/>
          <a:ext cx="670560" cy="7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49593</xdr:rowOff>
    </xdr:from>
    <xdr:to>
      <xdr:col>64</xdr:col>
      <xdr:colOff>123825</xdr:colOff>
      <xdr:row>31</xdr:row>
      <xdr:rowOff>151193</xdr:rowOff>
    </xdr:to>
    <xdr:sp macro="" textlink="">
      <xdr:nvSpPr>
        <xdr:cNvPr id="151" name="楕円 150">
          <a:extLst>
            <a:ext uri="{FF2B5EF4-FFF2-40B4-BE49-F238E27FC236}">
              <a16:creationId xmlns:a16="http://schemas.microsoft.com/office/drawing/2014/main" id="{C66BC8AE-27A1-4CDC-982F-814C52A88838}"/>
            </a:ext>
          </a:extLst>
        </xdr:cNvPr>
        <xdr:cNvSpPr/>
      </xdr:nvSpPr>
      <xdr:spPr>
        <a:xfrm>
          <a:off x="11017885" y="601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155258</xdr:rowOff>
    </xdr:from>
    <xdr:to>
      <xdr:col>68</xdr:col>
      <xdr:colOff>73025</xdr:colOff>
      <xdr:row>31</xdr:row>
      <xdr:rowOff>100393</xdr:rowOff>
    </xdr:to>
    <xdr:cxnSp macro="">
      <xdr:nvCxnSpPr>
        <xdr:cNvPr id="152" name="直線コネクタ 151">
          <a:extLst>
            <a:ext uri="{FF2B5EF4-FFF2-40B4-BE49-F238E27FC236}">
              <a16:creationId xmlns:a16="http://schemas.microsoft.com/office/drawing/2014/main" id="{59F6B905-4DBA-4072-8C1A-508979C1CB79}"/>
            </a:ext>
          </a:extLst>
        </xdr:cNvPr>
        <xdr:cNvCxnSpPr/>
      </xdr:nvCxnSpPr>
      <xdr:spPr>
        <a:xfrm flipV="1">
          <a:off x="11068685" y="5954078"/>
          <a:ext cx="670560" cy="11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100880</xdr:rowOff>
    </xdr:from>
    <xdr:to>
      <xdr:col>60</xdr:col>
      <xdr:colOff>123825</xdr:colOff>
      <xdr:row>33</xdr:row>
      <xdr:rowOff>31030</xdr:rowOff>
    </xdr:to>
    <xdr:sp macro="" textlink="">
      <xdr:nvSpPr>
        <xdr:cNvPr id="153" name="楕円 152">
          <a:extLst>
            <a:ext uri="{FF2B5EF4-FFF2-40B4-BE49-F238E27FC236}">
              <a16:creationId xmlns:a16="http://schemas.microsoft.com/office/drawing/2014/main" id="{B9F4A131-4C5B-4C8A-9E7C-094FC08382DE}"/>
            </a:ext>
          </a:extLst>
        </xdr:cNvPr>
        <xdr:cNvSpPr/>
      </xdr:nvSpPr>
      <xdr:spPr>
        <a:xfrm>
          <a:off x="10347325" y="6234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100393</xdr:rowOff>
    </xdr:from>
    <xdr:to>
      <xdr:col>64</xdr:col>
      <xdr:colOff>73025</xdr:colOff>
      <xdr:row>32</xdr:row>
      <xdr:rowOff>151680</xdr:rowOff>
    </xdr:to>
    <xdr:cxnSp macro="">
      <xdr:nvCxnSpPr>
        <xdr:cNvPr id="154" name="直線コネクタ 153">
          <a:extLst>
            <a:ext uri="{FF2B5EF4-FFF2-40B4-BE49-F238E27FC236}">
              <a16:creationId xmlns:a16="http://schemas.microsoft.com/office/drawing/2014/main" id="{5DDCCE25-612B-46C2-B0D0-4E821C4527C6}"/>
            </a:ext>
          </a:extLst>
        </xdr:cNvPr>
        <xdr:cNvCxnSpPr/>
      </xdr:nvCxnSpPr>
      <xdr:spPr>
        <a:xfrm flipV="1">
          <a:off x="10398125" y="6066853"/>
          <a:ext cx="670560" cy="21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127409</xdr:rowOff>
    </xdr:from>
    <xdr:ext cx="469744" cy="259045"/>
    <xdr:sp macro="" textlink="">
      <xdr:nvSpPr>
        <xdr:cNvPr id="155" name="n_1aveValue債務償還比率">
          <a:extLst>
            <a:ext uri="{FF2B5EF4-FFF2-40B4-BE49-F238E27FC236}">
              <a16:creationId xmlns:a16="http://schemas.microsoft.com/office/drawing/2014/main" id="{F6448A2E-D9FB-44A9-88D3-8024B7E97103}"/>
            </a:ext>
          </a:extLst>
        </xdr:cNvPr>
        <xdr:cNvSpPr txBox="1"/>
      </xdr:nvSpPr>
      <xdr:spPr>
        <a:xfrm>
          <a:off x="12185092" y="5590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101680</xdr:rowOff>
    </xdr:from>
    <xdr:ext cx="469744" cy="259045"/>
    <xdr:sp macro="" textlink="">
      <xdr:nvSpPr>
        <xdr:cNvPr id="156" name="n_2aveValue債務償還比率">
          <a:extLst>
            <a:ext uri="{FF2B5EF4-FFF2-40B4-BE49-F238E27FC236}">
              <a16:creationId xmlns:a16="http://schemas.microsoft.com/office/drawing/2014/main" id="{73D16795-4F19-4A4E-9870-E16ECE7800A1}"/>
            </a:ext>
          </a:extLst>
        </xdr:cNvPr>
        <xdr:cNvSpPr txBox="1"/>
      </xdr:nvSpPr>
      <xdr:spPr>
        <a:xfrm>
          <a:off x="11527232" y="556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143400</xdr:rowOff>
    </xdr:from>
    <xdr:ext cx="469744" cy="259045"/>
    <xdr:sp macro="" textlink="">
      <xdr:nvSpPr>
        <xdr:cNvPr id="157" name="n_3aveValue債務償還比率">
          <a:extLst>
            <a:ext uri="{FF2B5EF4-FFF2-40B4-BE49-F238E27FC236}">
              <a16:creationId xmlns:a16="http://schemas.microsoft.com/office/drawing/2014/main" id="{BD18E641-403C-47E4-AAFD-9629855BD31E}"/>
            </a:ext>
          </a:extLst>
        </xdr:cNvPr>
        <xdr:cNvSpPr txBox="1"/>
      </xdr:nvSpPr>
      <xdr:spPr>
        <a:xfrm>
          <a:off x="10856672" y="6109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113576</xdr:rowOff>
    </xdr:from>
    <xdr:ext cx="469744" cy="259045"/>
    <xdr:sp macro="" textlink="">
      <xdr:nvSpPr>
        <xdr:cNvPr id="158" name="n_4aveValue債務償還比率">
          <a:extLst>
            <a:ext uri="{FF2B5EF4-FFF2-40B4-BE49-F238E27FC236}">
              <a16:creationId xmlns:a16="http://schemas.microsoft.com/office/drawing/2014/main" id="{3A689DBC-737C-46A3-B503-1FB24D49BD8B}"/>
            </a:ext>
          </a:extLst>
        </xdr:cNvPr>
        <xdr:cNvSpPr txBox="1"/>
      </xdr:nvSpPr>
      <xdr:spPr>
        <a:xfrm>
          <a:off x="10186112" y="591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124678</xdr:rowOff>
    </xdr:from>
    <xdr:ext cx="469744" cy="259045"/>
    <xdr:sp macro="" textlink="">
      <xdr:nvSpPr>
        <xdr:cNvPr id="159" name="n_1mainValue債務償還比率">
          <a:extLst>
            <a:ext uri="{FF2B5EF4-FFF2-40B4-BE49-F238E27FC236}">
              <a16:creationId xmlns:a16="http://schemas.microsoft.com/office/drawing/2014/main" id="{53C6E232-7D89-4FE6-8A59-D58FE30E1389}"/>
            </a:ext>
          </a:extLst>
        </xdr:cNvPr>
        <xdr:cNvSpPr txBox="1"/>
      </xdr:nvSpPr>
      <xdr:spPr>
        <a:xfrm>
          <a:off x="12185092" y="5923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25735</xdr:rowOff>
    </xdr:from>
    <xdr:ext cx="469744" cy="259045"/>
    <xdr:sp macro="" textlink="">
      <xdr:nvSpPr>
        <xdr:cNvPr id="160" name="n_2mainValue債務償還比率">
          <a:extLst>
            <a:ext uri="{FF2B5EF4-FFF2-40B4-BE49-F238E27FC236}">
              <a16:creationId xmlns:a16="http://schemas.microsoft.com/office/drawing/2014/main" id="{573B1FF7-319C-4711-AF23-0C24EF3C8AEC}"/>
            </a:ext>
          </a:extLst>
        </xdr:cNvPr>
        <xdr:cNvSpPr txBox="1"/>
      </xdr:nvSpPr>
      <xdr:spPr>
        <a:xfrm>
          <a:off x="11527232" y="599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167720</xdr:rowOff>
    </xdr:from>
    <xdr:ext cx="469744" cy="259045"/>
    <xdr:sp macro="" textlink="">
      <xdr:nvSpPr>
        <xdr:cNvPr id="161" name="n_3mainValue債務償還比率">
          <a:extLst>
            <a:ext uri="{FF2B5EF4-FFF2-40B4-BE49-F238E27FC236}">
              <a16:creationId xmlns:a16="http://schemas.microsoft.com/office/drawing/2014/main" id="{AA381DAE-F73F-4144-965D-AC186164F820}"/>
            </a:ext>
          </a:extLst>
        </xdr:cNvPr>
        <xdr:cNvSpPr txBox="1"/>
      </xdr:nvSpPr>
      <xdr:spPr>
        <a:xfrm>
          <a:off x="10856672" y="5798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22157</xdr:rowOff>
    </xdr:from>
    <xdr:ext cx="469744" cy="259045"/>
    <xdr:sp macro="" textlink="">
      <xdr:nvSpPr>
        <xdr:cNvPr id="162" name="n_4mainValue債務償還比率">
          <a:extLst>
            <a:ext uri="{FF2B5EF4-FFF2-40B4-BE49-F238E27FC236}">
              <a16:creationId xmlns:a16="http://schemas.microsoft.com/office/drawing/2014/main" id="{C51E5BB4-17A1-41F8-AF6A-4C3C4C2ED71E}"/>
            </a:ext>
          </a:extLst>
        </xdr:cNvPr>
        <xdr:cNvSpPr txBox="1"/>
      </xdr:nvSpPr>
      <xdr:spPr>
        <a:xfrm>
          <a:off x="10186112" y="632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86A32ED6-E7E8-4FCF-A8BB-2E0B818061E8}"/>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8377B7E5-A213-4BBA-9258-F443ACF071BB}"/>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B0232491-0459-4206-93C0-8BEC4285926E}"/>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47EA3751-7D60-48F7-9CF0-A072810D8871}"/>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C6A6033F-BA49-42EE-B31C-1A0F303B537B}"/>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1F3DB5AD-37A6-458F-A7AE-B26EB67CC226}"/>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F450254-215B-49BF-A38D-54532C073199}"/>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2CC80F9-2CFA-439E-A42D-9C1A6AF0A2DB}"/>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8A0E1D4-05A7-4242-B73D-CCFBE53A6B8F}"/>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C1FC72B-D94C-4044-9A9E-7EA45883EE5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5D92AFD-9A6A-4572-BF79-3018A45FE0DF}"/>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491CD12-28EB-470C-8EFD-D06C730E86D7}"/>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F396C79-6B3E-4B4E-9A12-314E441426A5}"/>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762FA6C-B8A7-4D10-AD87-56ACEF80D6A3}"/>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13DF312-482D-4800-A310-462904D6793D}"/>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FB94869-C97C-4C6E-8D21-15965405AEDA}"/>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14,552
14,422
91.59
9,283,880
8,833,181
426,466
5,224,849
5,944,689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876E0A1-65A3-414A-8A13-72AB44DDED0A}"/>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F50A9F6-EB60-4491-9AD1-FA680957BED7}"/>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F60D97F-1376-41AD-B684-1CE349AB7A57}"/>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A114817-56D5-4578-A24F-66047A07C898}"/>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8E6B3C0-6913-4F1F-AAEA-10AD68FE4F2E}"/>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6DEBB3C-EC1D-4295-99FD-E0463C2F8EDB}"/>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49060BE-BEC7-4C88-AFE3-FA80E1FEFFA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5492F44-0353-4562-AC21-55F0DF39979C}"/>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A8F0D6D-DFB2-4EE7-95B5-DD3B9C643CA6}"/>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BA347CC-0915-421A-8D42-950F3E5906CF}"/>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F27D38F-634F-4F3B-A65B-0478643D20E7}"/>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4A3D560-C951-4D4D-B65D-995416D56CC6}"/>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DA3E471-47D1-4FF1-AA37-EFFBD3876EEB}"/>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44CABB8-2E0A-4A7E-B73B-93E4938A7F2C}"/>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DCE886D-E786-4221-AE58-6C03C5A52061}"/>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28DAA7C-E5A4-4F61-B246-8350ADE2F9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DE69220-D75B-4BA4-AD2B-46D951C984C9}"/>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B4F00FE-0BED-4F17-AE35-AF72EBB941A7}"/>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963880C-29C7-4FD1-BE6A-9EEB6AE1BC5A}"/>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D0E35CB-5D67-45FC-B10A-032659EE8653}"/>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9CAA42D-7E93-41F1-B6CE-0CBACDE4F8E8}"/>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A1908E4-A15C-43B0-BB1E-87293780954D}"/>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E8DF5B2-4ED8-49D7-80BF-EDFDD5803417}"/>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68E720D-BA96-4A05-A5AF-46983E5E15DA}"/>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D0730AA-7D0D-442B-8DD1-0E6FB7A86811}"/>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10DD920-8E03-4A3D-A29C-CB91EF5D171A}"/>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360F669-52AB-4735-9097-FB2827F6671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45B8B05-C811-48FF-9E22-830387B9D13A}"/>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6A64B09-2825-4498-AB83-5CA3AC957909}"/>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642E2C1-78DE-4A77-9384-0A734FA7BF26}"/>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8796676-59AD-4DFA-B996-1C80C6895D71}"/>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AF26FEE-43F2-46AF-BC66-6758BE381441}"/>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3D9AD11-DE23-41A9-9A37-06C0701BB9C4}"/>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9064AAD-F3A9-4F52-A1ED-C187E99CCB46}"/>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7E1F8D0-228D-4D47-9107-12E842CE024D}"/>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778C936-9012-4A81-9835-F881883AF2FD}"/>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5560BEF-FEEF-4F31-A77B-7404F697B62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26032D9-EAAD-4500-AE51-1967892DFB33}"/>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BCF94A9-7DBA-4CA2-B7D6-36206E139BCD}"/>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A5445EF-2F46-4164-B7D5-2F5BFC64103E}"/>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9460CED-3E54-49FD-BF27-CAB2F1C212C8}"/>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EED1D48-2AB7-4649-B26A-8152138F298D}"/>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C8CE2EA-2889-4196-A160-E5E073E4E734}"/>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85AA57F-EE1A-464A-BA58-7F59248523DE}"/>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21E6209-182D-4A22-8E94-07AE69BA11AF}"/>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51435</xdr:rowOff>
    </xdr:from>
    <xdr:to>
      <xdr:col>24</xdr:col>
      <xdr:colOff>62865</xdr:colOff>
      <xdr:row>41</xdr:row>
      <xdr:rowOff>110490</xdr:rowOff>
    </xdr:to>
    <xdr:cxnSp macro="">
      <xdr:nvCxnSpPr>
        <xdr:cNvPr id="57" name="直線コネクタ 56">
          <a:extLst>
            <a:ext uri="{FF2B5EF4-FFF2-40B4-BE49-F238E27FC236}">
              <a16:creationId xmlns:a16="http://schemas.microsoft.com/office/drawing/2014/main" id="{7B8AE08E-231D-496B-ADC9-B13F0428FAC1}"/>
            </a:ext>
          </a:extLst>
        </xdr:cNvPr>
        <xdr:cNvCxnSpPr/>
      </xdr:nvCxnSpPr>
      <xdr:spPr>
        <a:xfrm flipV="1">
          <a:off x="4086225" y="5751195"/>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114317</xdr:rowOff>
    </xdr:from>
    <xdr:ext cx="405111" cy="259045"/>
    <xdr:sp macro="" textlink="">
      <xdr:nvSpPr>
        <xdr:cNvPr id="58" name="【道路】&#10;有形固定資産減価償却率最小値テキスト">
          <a:extLst>
            <a:ext uri="{FF2B5EF4-FFF2-40B4-BE49-F238E27FC236}">
              <a16:creationId xmlns:a16="http://schemas.microsoft.com/office/drawing/2014/main" id="{462CA6B4-0243-44C6-A54E-0699B645DBD5}"/>
            </a:ext>
          </a:extLst>
        </xdr:cNvPr>
        <xdr:cNvSpPr txBox="1"/>
      </xdr:nvSpPr>
      <xdr:spPr>
        <a:xfrm>
          <a:off x="4124960"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110490</xdr:rowOff>
    </xdr:from>
    <xdr:to>
      <xdr:col>24</xdr:col>
      <xdr:colOff>152400</xdr:colOff>
      <xdr:row>41</xdr:row>
      <xdr:rowOff>110490</xdr:rowOff>
    </xdr:to>
    <xdr:cxnSp macro="">
      <xdr:nvCxnSpPr>
        <xdr:cNvPr id="59" name="直線コネクタ 58">
          <a:extLst>
            <a:ext uri="{FF2B5EF4-FFF2-40B4-BE49-F238E27FC236}">
              <a16:creationId xmlns:a16="http://schemas.microsoft.com/office/drawing/2014/main" id="{304943DD-52DE-4AAC-9662-FD10F4DFF042}"/>
            </a:ext>
          </a:extLst>
        </xdr:cNvPr>
        <xdr:cNvCxnSpPr/>
      </xdr:nvCxnSpPr>
      <xdr:spPr>
        <a:xfrm>
          <a:off x="4020820" y="6983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169562</xdr:rowOff>
    </xdr:from>
    <xdr:ext cx="405111" cy="259045"/>
    <xdr:sp macro="" textlink="">
      <xdr:nvSpPr>
        <xdr:cNvPr id="60" name="【道路】&#10;有形固定資産減価償却率最大値テキスト">
          <a:extLst>
            <a:ext uri="{FF2B5EF4-FFF2-40B4-BE49-F238E27FC236}">
              <a16:creationId xmlns:a16="http://schemas.microsoft.com/office/drawing/2014/main" id="{BCBBF889-EFBB-4C94-B402-2F292F21AB3F}"/>
            </a:ext>
          </a:extLst>
        </xdr:cNvPr>
        <xdr:cNvSpPr txBox="1"/>
      </xdr:nvSpPr>
      <xdr:spPr>
        <a:xfrm>
          <a:off x="4124960" y="553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51435</xdr:rowOff>
    </xdr:from>
    <xdr:to>
      <xdr:col>24</xdr:col>
      <xdr:colOff>152400</xdr:colOff>
      <xdr:row>34</xdr:row>
      <xdr:rowOff>51435</xdr:rowOff>
    </xdr:to>
    <xdr:cxnSp macro="">
      <xdr:nvCxnSpPr>
        <xdr:cNvPr id="61" name="直線コネクタ 60">
          <a:extLst>
            <a:ext uri="{FF2B5EF4-FFF2-40B4-BE49-F238E27FC236}">
              <a16:creationId xmlns:a16="http://schemas.microsoft.com/office/drawing/2014/main" id="{00AEEAF0-02DF-40EF-A225-060DBC6435A8}"/>
            </a:ext>
          </a:extLst>
        </xdr:cNvPr>
        <xdr:cNvCxnSpPr/>
      </xdr:nvCxnSpPr>
      <xdr:spPr>
        <a:xfrm>
          <a:off x="4020820" y="5751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41927</xdr:rowOff>
    </xdr:from>
    <xdr:ext cx="405111" cy="259045"/>
    <xdr:sp macro="" textlink="">
      <xdr:nvSpPr>
        <xdr:cNvPr id="62" name="【道路】&#10;有形固定資産減価償却率平均値テキスト">
          <a:extLst>
            <a:ext uri="{FF2B5EF4-FFF2-40B4-BE49-F238E27FC236}">
              <a16:creationId xmlns:a16="http://schemas.microsoft.com/office/drawing/2014/main" id="{49AE3065-9DFF-44C0-9518-DF3679E92516}"/>
            </a:ext>
          </a:extLst>
        </xdr:cNvPr>
        <xdr:cNvSpPr txBox="1"/>
      </xdr:nvSpPr>
      <xdr:spPr>
        <a:xfrm>
          <a:off x="4124960" y="641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63500</xdr:rowOff>
    </xdr:from>
    <xdr:to>
      <xdr:col>24</xdr:col>
      <xdr:colOff>114300</xdr:colOff>
      <xdr:row>38</xdr:row>
      <xdr:rowOff>165100</xdr:rowOff>
    </xdr:to>
    <xdr:sp macro="" textlink="">
      <xdr:nvSpPr>
        <xdr:cNvPr id="63" name="フローチャート: 判断 62">
          <a:extLst>
            <a:ext uri="{FF2B5EF4-FFF2-40B4-BE49-F238E27FC236}">
              <a16:creationId xmlns:a16="http://schemas.microsoft.com/office/drawing/2014/main" id="{BAF60DFC-EBB4-48BD-90DC-BB0ED8E7160F}"/>
            </a:ext>
          </a:extLst>
        </xdr:cNvPr>
        <xdr:cNvSpPr/>
      </xdr:nvSpPr>
      <xdr:spPr>
        <a:xfrm>
          <a:off x="403606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27305</xdr:rowOff>
    </xdr:from>
    <xdr:to>
      <xdr:col>20</xdr:col>
      <xdr:colOff>38100</xdr:colOff>
      <xdr:row>38</xdr:row>
      <xdr:rowOff>128905</xdr:rowOff>
    </xdr:to>
    <xdr:sp macro="" textlink="">
      <xdr:nvSpPr>
        <xdr:cNvPr id="64" name="フローチャート: 判断 63">
          <a:extLst>
            <a:ext uri="{FF2B5EF4-FFF2-40B4-BE49-F238E27FC236}">
              <a16:creationId xmlns:a16="http://schemas.microsoft.com/office/drawing/2014/main" id="{2D65965F-8C33-4475-A4A5-9193B5595804}"/>
            </a:ext>
          </a:extLst>
        </xdr:cNvPr>
        <xdr:cNvSpPr/>
      </xdr:nvSpPr>
      <xdr:spPr>
        <a:xfrm>
          <a:off x="3312160" y="63976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xdr:rowOff>
    </xdr:from>
    <xdr:to>
      <xdr:col>15</xdr:col>
      <xdr:colOff>101600</xdr:colOff>
      <xdr:row>38</xdr:row>
      <xdr:rowOff>102235</xdr:rowOff>
    </xdr:to>
    <xdr:sp macro="" textlink="">
      <xdr:nvSpPr>
        <xdr:cNvPr id="65" name="フローチャート: 判断 64">
          <a:extLst>
            <a:ext uri="{FF2B5EF4-FFF2-40B4-BE49-F238E27FC236}">
              <a16:creationId xmlns:a16="http://schemas.microsoft.com/office/drawing/2014/main" id="{6527BAE6-46BD-475A-BB32-6F4F7749FB08}"/>
            </a:ext>
          </a:extLst>
        </xdr:cNvPr>
        <xdr:cNvSpPr/>
      </xdr:nvSpPr>
      <xdr:spPr>
        <a:xfrm>
          <a:off x="25146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42545</xdr:rowOff>
    </xdr:from>
    <xdr:to>
      <xdr:col>10</xdr:col>
      <xdr:colOff>165100</xdr:colOff>
      <xdr:row>38</xdr:row>
      <xdr:rowOff>144145</xdr:rowOff>
    </xdr:to>
    <xdr:sp macro="" textlink="">
      <xdr:nvSpPr>
        <xdr:cNvPr id="66" name="フローチャート: 判断 65">
          <a:extLst>
            <a:ext uri="{FF2B5EF4-FFF2-40B4-BE49-F238E27FC236}">
              <a16:creationId xmlns:a16="http://schemas.microsoft.com/office/drawing/2014/main" id="{EAA2A649-C1B7-4A85-BC7F-F1134365BAD6}"/>
            </a:ext>
          </a:extLst>
        </xdr:cNvPr>
        <xdr:cNvSpPr/>
      </xdr:nvSpPr>
      <xdr:spPr>
        <a:xfrm>
          <a:off x="1739900" y="641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93980</xdr:rowOff>
    </xdr:from>
    <xdr:to>
      <xdr:col>6</xdr:col>
      <xdr:colOff>38100</xdr:colOff>
      <xdr:row>39</xdr:row>
      <xdr:rowOff>24130</xdr:rowOff>
    </xdr:to>
    <xdr:sp macro="" textlink="">
      <xdr:nvSpPr>
        <xdr:cNvPr id="67" name="フローチャート: 判断 66">
          <a:extLst>
            <a:ext uri="{FF2B5EF4-FFF2-40B4-BE49-F238E27FC236}">
              <a16:creationId xmlns:a16="http://schemas.microsoft.com/office/drawing/2014/main" id="{48542524-4DE2-4A08-B236-EA2B57A79720}"/>
            </a:ext>
          </a:extLst>
        </xdr:cNvPr>
        <xdr:cNvSpPr/>
      </xdr:nvSpPr>
      <xdr:spPr>
        <a:xfrm>
          <a:off x="965200" y="646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82F0BEA-B6C5-49BB-9EE9-E4A3BB5C1BB7}"/>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CE7F5B1-0BBD-470A-BF96-55349CE94FE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6E00AFA-52AE-46C7-A6F7-0D25C3575EB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6827949-2C95-4941-815B-7543ADB204FB}"/>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691EB0C-6B39-41DE-887E-3E1EF9929D9A}"/>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73" name="楕円 72">
          <a:extLst>
            <a:ext uri="{FF2B5EF4-FFF2-40B4-BE49-F238E27FC236}">
              <a16:creationId xmlns:a16="http://schemas.microsoft.com/office/drawing/2014/main" id="{8CE2730E-EEBA-4311-B3DB-7B1CA58D226E}"/>
            </a:ext>
          </a:extLst>
        </xdr:cNvPr>
        <xdr:cNvSpPr/>
      </xdr:nvSpPr>
      <xdr:spPr>
        <a:xfrm>
          <a:off x="403606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71137</xdr:rowOff>
    </xdr:from>
    <xdr:ext cx="405111" cy="259045"/>
    <xdr:sp macro="" textlink="">
      <xdr:nvSpPr>
        <xdr:cNvPr id="74" name="【道路】&#10;有形固定資産減価償却率該当値テキスト">
          <a:extLst>
            <a:ext uri="{FF2B5EF4-FFF2-40B4-BE49-F238E27FC236}">
              <a16:creationId xmlns:a16="http://schemas.microsoft.com/office/drawing/2014/main" id="{1C6F66D0-8563-4523-9854-7F7F46EE4A58}"/>
            </a:ext>
          </a:extLst>
        </xdr:cNvPr>
        <xdr:cNvSpPr txBox="1"/>
      </xdr:nvSpPr>
      <xdr:spPr>
        <a:xfrm>
          <a:off x="4124960"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12065</xdr:rowOff>
    </xdr:from>
    <xdr:to>
      <xdr:col>20</xdr:col>
      <xdr:colOff>38100</xdr:colOff>
      <xdr:row>37</xdr:row>
      <xdr:rowOff>113665</xdr:rowOff>
    </xdr:to>
    <xdr:sp macro="" textlink="">
      <xdr:nvSpPr>
        <xdr:cNvPr id="75" name="楕円 74">
          <a:extLst>
            <a:ext uri="{FF2B5EF4-FFF2-40B4-BE49-F238E27FC236}">
              <a16:creationId xmlns:a16="http://schemas.microsoft.com/office/drawing/2014/main" id="{872339B4-5106-4937-8C33-426A4B519489}"/>
            </a:ext>
          </a:extLst>
        </xdr:cNvPr>
        <xdr:cNvSpPr/>
      </xdr:nvSpPr>
      <xdr:spPr>
        <a:xfrm>
          <a:off x="3312160" y="62147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62865</xdr:rowOff>
    </xdr:from>
    <xdr:to>
      <xdr:col>24</xdr:col>
      <xdr:colOff>63500</xdr:colOff>
      <xdr:row>37</xdr:row>
      <xdr:rowOff>99060</xdr:rowOff>
    </xdr:to>
    <xdr:cxnSp macro="">
      <xdr:nvCxnSpPr>
        <xdr:cNvPr id="76" name="直線コネクタ 75">
          <a:extLst>
            <a:ext uri="{FF2B5EF4-FFF2-40B4-BE49-F238E27FC236}">
              <a16:creationId xmlns:a16="http://schemas.microsoft.com/office/drawing/2014/main" id="{35ED7E91-9D32-4FE9-A389-4C7627DCD32E}"/>
            </a:ext>
          </a:extLst>
        </xdr:cNvPr>
        <xdr:cNvCxnSpPr/>
      </xdr:nvCxnSpPr>
      <xdr:spPr>
        <a:xfrm>
          <a:off x="3355340" y="6265545"/>
          <a:ext cx="7315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147320</xdr:rowOff>
    </xdr:from>
    <xdr:to>
      <xdr:col>15</xdr:col>
      <xdr:colOff>101600</xdr:colOff>
      <xdr:row>37</xdr:row>
      <xdr:rowOff>77470</xdr:rowOff>
    </xdr:to>
    <xdr:sp macro="" textlink="">
      <xdr:nvSpPr>
        <xdr:cNvPr id="77" name="楕円 76">
          <a:extLst>
            <a:ext uri="{FF2B5EF4-FFF2-40B4-BE49-F238E27FC236}">
              <a16:creationId xmlns:a16="http://schemas.microsoft.com/office/drawing/2014/main" id="{B0141F5F-DFCD-49B4-B995-9824B597E17C}"/>
            </a:ext>
          </a:extLst>
        </xdr:cNvPr>
        <xdr:cNvSpPr/>
      </xdr:nvSpPr>
      <xdr:spPr>
        <a:xfrm>
          <a:off x="2514600" y="6182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26670</xdr:rowOff>
    </xdr:from>
    <xdr:to>
      <xdr:col>19</xdr:col>
      <xdr:colOff>177800</xdr:colOff>
      <xdr:row>37</xdr:row>
      <xdr:rowOff>62865</xdr:rowOff>
    </xdr:to>
    <xdr:cxnSp macro="">
      <xdr:nvCxnSpPr>
        <xdr:cNvPr id="78" name="直線コネクタ 77">
          <a:extLst>
            <a:ext uri="{FF2B5EF4-FFF2-40B4-BE49-F238E27FC236}">
              <a16:creationId xmlns:a16="http://schemas.microsoft.com/office/drawing/2014/main" id="{09DA8ED2-6079-4506-BD00-053C474C9853}"/>
            </a:ext>
          </a:extLst>
        </xdr:cNvPr>
        <xdr:cNvCxnSpPr/>
      </xdr:nvCxnSpPr>
      <xdr:spPr>
        <a:xfrm>
          <a:off x="2565400" y="6229350"/>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109220</xdr:rowOff>
    </xdr:from>
    <xdr:to>
      <xdr:col>10</xdr:col>
      <xdr:colOff>165100</xdr:colOff>
      <xdr:row>37</xdr:row>
      <xdr:rowOff>39370</xdr:rowOff>
    </xdr:to>
    <xdr:sp macro="" textlink="">
      <xdr:nvSpPr>
        <xdr:cNvPr id="79" name="楕円 78">
          <a:extLst>
            <a:ext uri="{FF2B5EF4-FFF2-40B4-BE49-F238E27FC236}">
              <a16:creationId xmlns:a16="http://schemas.microsoft.com/office/drawing/2014/main" id="{1F5168B9-C556-4EC5-9243-2BEDC8615B86}"/>
            </a:ext>
          </a:extLst>
        </xdr:cNvPr>
        <xdr:cNvSpPr/>
      </xdr:nvSpPr>
      <xdr:spPr>
        <a:xfrm>
          <a:off x="1739900" y="6144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160020</xdr:rowOff>
    </xdr:from>
    <xdr:to>
      <xdr:col>15</xdr:col>
      <xdr:colOff>50800</xdr:colOff>
      <xdr:row>37</xdr:row>
      <xdr:rowOff>26670</xdr:rowOff>
    </xdr:to>
    <xdr:cxnSp macro="">
      <xdr:nvCxnSpPr>
        <xdr:cNvPr id="80" name="直線コネクタ 79">
          <a:extLst>
            <a:ext uri="{FF2B5EF4-FFF2-40B4-BE49-F238E27FC236}">
              <a16:creationId xmlns:a16="http://schemas.microsoft.com/office/drawing/2014/main" id="{5CB8EAB2-F241-48F1-B6B5-C3987536C98A}"/>
            </a:ext>
          </a:extLst>
        </xdr:cNvPr>
        <xdr:cNvCxnSpPr/>
      </xdr:nvCxnSpPr>
      <xdr:spPr>
        <a:xfrm>
          <a:off x="1790700" y="619506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36830</xdr:rowOff>
    </xdr:from>
    <xdr:to>
      <xdr:col>6</xdr:col>
      <xdr:colOff>38100</xdr:colOff>
      <xdr:row>36</xdr:row>
      <xdr:rowOff>138430</xdr:rowOff>
    </xdr:to>
    <xdr:sp macro="" textlink="">
      <xdr:nvSpPr>
        <xdr:cNvPr id="81" name="楕円 80">
          <a:extLst>
            <a:ext uri="{FF2B5EF4-FFF2-40B4-BE49-F238E27FC236}">
              <a16:creationId xmlns:a16="http://schemas.microsoft.com/office/drawing/2014/main" id="{018B28AC-7500-4726-A4B3-6ED61CCEEF68}"/>
            </a:ext>
          </a:extLst>
        </xdr:cNvPr>
        <xdr:cNvSpPr/>
      </xdr:nvSpPr>
      <xdr:spPr>
        <a:xfrm>
          <a:off x="965200" y="60718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87630</xdr:rowOff>
    </xdr:from>
    <xdr:to>
      <xdr:col>10</xdr:col>
      <xdr:colOff>114300</xdr:colOff>
      <xdr:row>36</xdr:row>
      <xdr:rowOff>160020</xdr:rowOff>
    </xdr:to>
    <xdr:cxnSp macro="">
      <xdr:nvCxnSpPr>
        <xdr:cNvPr id="82" name="直線コネクタ 81">
          <a:extLst>
            <a:ext uri="{FF2B5EF4-FFF2-40B4-BE49-F238E27FC236}">
              <a16:creationId xmlns:a16="http://schemas.microsoft.com/office/drawing/2014/main" id="{B6EB1568-D070-46E1-9AE8-A151DA83B5BC}"/>
            </a:ext>
          </a:extLst>
        </xdr:cNvPr>
        <xdr:cNvCxnSpPr/>
      </xdr:nvCxnSpPr>
      <xdr:spPr>
        <a:xfrm>
          <a:off x="1008380" y="6122670"/>
          <a:ext cx="78232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120032</xdr:rowOff>
    </xdr:from>
    <xdr:ext cx="405111" cy="259045"/>
    <xdr:sp macro="" textlink="">
      <xdr:nvSpPr>
        <xdr:cNvPr id="83" name="n_1aveValue【道路】&#10;有形固定資産減価償却率">
          <a:extLst>
            <a:ext uri="{FF2B5EF4-FFF2-40B4-BE49-F238E27FC236}">
              <a16:creationId xmlns:a16="http://schemas.microsoft.com/office/drawing/2014/main" id="{0B971E76-17B6-4780-8568-2FF894E7E3CF}"/>
            </a:ext>
          </a:extLst>
        </xdr:cNvPr>
        <xdr:cNvSpPr txBox="1"/>
      </xdr:nvSpPr>
      <xdr:spPr>
        <a:xfrm>
          <a:off x="317056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93362</xdr:rowOff>
    </xdr:from>
    <xdr:ext cx="405111" cy="259045"/>
    <xdr:sp macro="" textlink="">
      <xdr:nvSpPr>
        <xdr:cNvPr id="84" name="n_2aveValue【道路】&#10;有形固定資産減価償却率">
          <a:extLst>
            <a:ext uri="{FF2B5EF4-FFF2-40B4-BE49-F238E27FC236}">
              <a16:creationId xmlns:a16="http://schemas.microsoft.com/office/drawing/2014/main" id="{E7630E3F-992D-4B2E-9730-B4A90ABA8A35}"/>
            </a:ext>
          </a:extLst>
        </xdr:cNvPr>
        <xdr:cNvSpPr txBox="1"/>
      </xdr:nvSpPr>
      <xdr:spPr>
        <a:xfrm>
          <a:off x="238570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135272</xdr:rowOff>
    </xdr:from>
    <xdr:ext cx="405111" cy="259045"/>
    <xdr:sp macro="" textlink="">
      <xdr:nvSpPr>
        <xdr:cNvPr id="85" name="n_3aveValue【道路】&#10;有形固定資産減価償却率">
          <a:extLst>
            <a:ext uri="{FF2B5EF4-FFF2-40B4-BE49-F238E27FC236}">
              <a16:creationId xmlns:a16="http://schemas.microsoft.com/office/drawing/2014/main" id="{30833050-4FA9-476D-932F-3CD37D35EE0F}"/>
            </a:ext>
          </a:extLst>
        </xdr:cNvPr>
        <xdr:cNvSpPr txBox="1"/>
      </xdr:nvSpPr>
      <xdr:spPr>
        <a:xfrm>
          <a:off x="1611004" y="650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15257</xdr:rowOff>
    </xdr:from>
    <xdr:ext cx="405111" cy="259045"/>
    <xdr:sp macro="" textlink="">
      <xdr:nvSpPr>
        <xdr:cNvPr id="86" name="n_4aveValue【道路】&#10;有形固定資産減価償却率">
          <a:extLst>
            <a:ext uri="{FF2B5EF4-FFF2-40B4-BE49-F238E27FC236}">
              <a16:creationId xmlns:a16="http://schemas.microsoft.com/office/drawing/2014/main" id="{417F3CD0-CB1A-4635-A30F-63B7808E3418}"/>
            </a:ext>
          </a:extLst>
        </xdr:cNvPr>
        <xdr:cNvSpPr txBox="1"/>
      </xdr:nvSpPr>
      <xdr:spPr>
        <a:xfrm>
          <a:off x="83630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130192</xdr:rowOff>
    </xdr:from>
    <xdr:ext cx="405111" cy="259045"/>
    <xdr:sp macro="" textlink="">
      <xdr:nvSpPr>
        <xdr:cNvPr id="87" name="n_1mainValue【道路】&#10;有形固定資産減価償却率">
          <a:extLst>
            <a:ext uri="{FF2B5EF4-FFF2-40B4-BE49-F238E27FC236}">
              <a16:creationId xmlns:a16="http://schemas.microsoft.com/office/drawing/2014/main" id="{B61A5731-3EB6-4B12-BFFE-C18227707801}"/>
            </a:ext>
          </a:extLst>
        </xdr:cNvPr>
        <xdr:cNvSpPr txBox="1"/>
      </xdr:nvSpPr>
      <xdr:spPr>
        <a:xfrm>
          <a:off x="317056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93997</xdr:rowOff>
    </xdr:from>
    <xdr:ext cx="405111" cy="259045"/>
    <xdr:sp macro="" textlink="">
      <xdr:nvSpPr>
        <xdr:cNvPr id="88" name="n_2mainValue【道路】&#10;有形固定資産減価償却率">
          <a:extLst>
            <a:ext uri="{FF2B5EF4-FFF2-40B4-BE49-F238E27FC236}">
              <a16:creationId xmlns:a16="http://schemas.microsoft.com/office/drawing/2014/main" id="{6805D431-9BE3-47F8-9B06-47D4A6509E16}"/>
            </a:ext>
          </a:extLst>
        </xdr:cNvPr>
        <xdr:cNvSpPr txBox="1"/>
      </xdr:nvSpPr>
      <xdr:spPr>
        <a:xfrm>
          <a:off x="238570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55897</xdr:rowOff>
    </xdr:from>
    <xdr:ext cx="405111" cy="259045"/>
    <xdr:sp macro="" textlink="">
      <xdr:nvSpPr>
        <xdr:cNvPr id="89" name="n_3mainValue【道路】&#10;有形固定資産減価償却率">
          <a:extLst>
            <a:ext uri="{FF2B5EF4-FFF2-40B4-BE49-F238E27FC236}">
              <a16:creationId xmlns:a16="http://schemas.microsoft.com/office/drawing/2014/main" id="{188E0356-9DD9-4C3F-950B-744634BE290F}"/>
            </a:ext>
          </a:extLst>
        </xdr:cNvPr>
        <xdr:cNvSpPr txBox="1"/>
      </xdr:nvSpPr>
      <xdr:spPr>
        <a:xfrm>
          <a:off x="161100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154957</xdr:rowOff>
    </xdr:from>
    <xdr:ext cx="405111" cy="259045"/>
    <xdr:sp macro="" textlink="">
      <xdr:nvSpPr>
        <xdr:cNvPr id="90" name="n_4mainValue【道路】&#10;有形固定資産減価償却率">
          <a:extLst>
            <a:ext uri="{FF2B5EF4-FFF2-40B4-BE49-F238E27FC236}">
              <a16:creationId xmlns:a16="http://schemas.microsoft.com/office/drawing/2014/main" id="{5CDB608D-258B-43C5-B386-BC9320C669F5}"/>
            </a:ext>
          </a:extLst>
        </xdr:cNvPr>
        <xdr:cNvSpPr txBox="1"/>
      </xdr:nvSpPr>
      <xdr:spPr>
        <a:xfrm>
          <a:off x="836304"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53C0DB3-3246-418E-8948-B11FCA148588}"/>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1342151-A2E3-4A47-B5CE-D0103F18AEDB}"/>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9237333-F7E2-4228-8097-1A833A613C7C}"/>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1473C9E-86C2-4207-B144-0D9D4094E115}"/>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0E8C20F-83B6-4E18-8EF5-82413C9AC5D2}"/>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C94F324-578F-4F8A-933B-31DBBC0D5097}"/>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557BF00-E3E9-4D4C-B62B-2514E12E2716}"/>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D04BB04-52AB-44DB-AF69-BDFACFE08619}"/>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1FA178A-AFA3-4EFB-A519-B4773C02C692}"/>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FA11993-D314-48AE-A9F3-9562566CEAC6}"/>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E1FAFD15-DE24-4B54-994E-DB29F13A517C}"/>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FB6B68FB-E269-4D5B-9646-8049F5E1E155}"/>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E9684AD4-A3F7-4181-9DC1-A78CD7422EB7}"/>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5427275-EEAA-462B-B84B-A1AD7BB58108}"/>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9E6634FE-4225-45E5-9B1E-AA5D179A24E4}"/>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A79D7005-DD7B-46F4-8652-5B88B435B096}"/>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10EBC2C4-3BE0-42CF-916E-EC9397978F51}"/>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10100E02-10C1-41CD-9348-9599CA0E79A8}"/>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4C1D6FE0-F8C9-44D4-9303-E25BFBAC61EA}"/>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9B218B91-2AB0-4BA8-A683-0080219D50B5}"/>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325D3350-6178-4D73-B411-0E9BA44C5577}"/>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9F421C25-6E77-461B-BC4D-03D9CA06CAD9}"/>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893FD134-EF8A-44FA-A7D8-F510C4294882}"/>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152705</xdr:rowOff>
    </xdr:from>
    <xdr:to>
      <xdr:col>54</xdr:col>
      <xdr:colOff>189865</xdr:colOff>
      <xdr:row>41</xdr:row>
      <xdr:rowOff>98413</xdr:rowOff>
    </xdr:to>
    <xdr:cxnSp macro="">
      <xdr:nvCxnSpPr>
        <xdr:cNvPr id="114" name="直線コネクタ 113">
          <a:extLst>
            <a:ext uri="{FF2B5EF4-FFF2-40B4-BE49-F238E27FC236}">
              <a16:creationId xmlns:a16="http://schemas.microsoft.com/office/drawing/2014/main" id="{82E415B0-E734-48C9-BD17-6678DAA384EC}"/>
            </a:ext>
          </a:extLst>
        </xdr:cNvPr>
        <xdr:cNvCxnSpPr/>
      </xdr:nvCxnSpPr>
      <xdr:spPr>
        <a:xfrm flipV="1">
          <a:off x="9219565" y="5684825"/>
          <a:ext cx="0" cy="128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102240</xdr:rowOff>
    </xdr:from>
    <xdr:ext cx="469744" cy="259045"/>
    <xdr:sp macro="" textlink="">
      <xdr:nvSpPr>
        <xdr:cNvPr id="115" name="【道路】&#10;一人当たり延長最小値テキスト">
          <a:extLst>
            <a:ext uri="{FF2B5EF4-FFF2-40B4-BE49-F238E27FC236}">
              <a16:creationId xmlns:a16="http://schemas.microsoft.com/office/drawing/2014/main" id="{3D529AF0-6B15-4E5F-870A-01F2A9A7D7C8}"/>
            </a:ext>
          </a:extLst>
        </xdr:cNvPr>
        <xdr:cNvSpPr txBox="1"/>
      </xdr:nvSpPr>
      <xdr:spPr>
        <a:xfrm>
          <a:off x="9258300" y="697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98413</xdr:rowOff>
    </xdr:from>
    <xdr:to>
      <xdr:col>55</xdr:col>
      <xdr:colOff>88900</xdr:colOff>
      <xdr:row>41</xdr:row>
      <xdr:rowOff>98413</xdr:rowOff>
    </xdr:to>
    <xdr:cxnSp macro="">
      <xdr:nvCxnSpPr>
        <xdr:cNvPr id="116" name="直線コネクタ 115">
          <a:extLst>
            <a:ext uri="{FF2B5EF4-FFF2-40B4-BE49-F238E27FC236}">
              <a16:creationId xmlns:a16="http://schemas.microsoft.com/office/drawing/2014/main" id="{B8519F23-1CD2-45CB-BE4F-84D26581D106}"/>
            </a:ext>
          </a:extLst>
        </xdr:cNvPr>
        <xdr:cNvCxnSpPr/>
      </xdr:nvCxnSpPr>
      <xdr:spPr>
        <a:xfrm>
          <a:off x="9154160" y="69716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99382</xdr:rowOff>
    </xdr:from>
    <xdr:ext cx="534377" cy="259045"/>
    <xdr:sp macro="" textlink="">
      <xdr:nvSpPr>
        <xdr:cNvPr id="117" name="【道路】&#10;一人当たり延長最大値テキスト">
          <a:extLst>
            <a:ext uri="{FF2B5EF4-FFF2-40B4-BE49-F238E27FC236}">
              <a16:creationId xmlns:a16="http://schemas.microsoft.com/office/drawing/2014/main" id="{FA468D22-D436-451D-9AFA-8365E7CCA2B4}"/>
            </a:ext>
          </a:extLst>
        </xdr:cNvPr>
        <xdr:cNvSpPr txBox="1"/>
      </xdr:nvSpPr>
      <xdr:spPr>
        <a:xfrm>
          <a:off x="9258300" y="546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152705</xdr:rowOff>
    </xdr:from>
    <xdr:to>
      <xdr:col>55</xdr:col>
      <xdr:colOff>88900</xdr:colOff>
      <xdr:row>33</xdr:row>
      <xdr:rowOff>152705</xdr:rowOff>
    </xdr:to>
    <xdr:cxnSp macro="">
      <xdr:nvCxnSpPr>
        <xdr:cNvPr id="118" name="直線コネクタ 117">
          <a:extLst>
            <a:ext uri="{FF2B5EF4-FFF2-40B4-BE49-F238E27FC236}">
              <a16:creationId xmlns:a16="http://schemas.microsoft.com/office/drawing/2014/main" id="{B820B8B4-AA88-44BF-96CD-4AECD6AA47B8}"/>
            </a:ext>
          </a:extLst>
        </xdr:cNvPr>
        <xdr:cNvCxnSpPr/>
      </xdr:nvCxnSpPr>
      <xdr:spPr>
        <a:xfrm>
          <a:off x="9154160" y="5684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71512</xdr:rowOff>
    </xdr:from>
    <xdr:ext cx="534377" cy="259045"/>
    <xdr:sp macro="" textlink="">
      <xdr:nvSpPr>
        <xdr:cNvPr id="119" name="【道路】&#10;一人当たり延長平均値テキスト">
          <a:extLst>
            <a:ext uri="{FF2B5EF4-FFF2-40B4-BE49-F238E27FC236}">
              <a16:creationId xmlns:a16="http://schemas.microsoft.com/office/drawing/2014/main" id="{8B15140A-86BF-49B4-8AB5-6A4D9639C525}"/>
            </a:ext>
          </a:extLst>
        </xdr:cNvPr>
        <xdr:cNvSpPr txBox="1"/>
      </xdr:nvSpPr>
      <xdr:spPr>
        <a:xfrm>
          <a:off x="9258300" y="64418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93085</xdr:rowOff>
    </xdr:from>
    <xdr:to>
      <xdr:col>55</xdr:col>
      <xdr:colOff>50800</xdr:colOff>
      <xdr:row>39</xdr:row>
      <xdr:rowOff>23235</xdr:rowOff>
    </xdr:to>
    <xdr:sp macro="" textlink="">
      <xdr:nvSpPr>
        <xdr:cNvPr id="120" name="フローチャート: 判断 119">
          <a:extLst>
            <a:ext uri="{FF2B5EF4-FFF2-40B4-BE49-F238E27FC236}">
              <a16:creationId xmlns:a16="http://schemas.microsoft.com/office/drawing/2014/main" id="{B656D7A0-0E12-47DB-A674-E0BF187FA43C}"/>
            </a:ext>
          </a:extLst>
        </xdr:cNvPr>
        <xdr:cNvSpPr/>
      </xdr:nvSpPr>
      <xdr:spPr>
        <a:xfrm>
          <a:off x="9192260" y="64634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122974</xdr:rowOff>
    </xdr:from>
    <xdr:to>
      <xdr:col>50</xdr:col>
      <xdr:colOff>165100</xdr:colOff>
      <xdr:row>39</xdr:row>
      <xdr:rowOff>53124</xdr:rowOff>
    </xdr:to>
    <xdr:sp macro="" textlink="">
      <xdr:nvSpPr>
        <xdr:cNvPr id="121" name="フローチャート: 判断 120">
          <a:extLst>
            <a:ext uri="{FF2B5EF4-FFF2-40B4-BE49-F238E27FC236}">
              <a16:creationId xmlns:a16="http://schemas.microsoft.com/office/drawing/2014/main" id="{2DDFFAB8-C1D4-43D7-A72A-AAFD46B2B111}"/>
            </a:ext>
          </a:extLst>
        </xdr:cNvPr>
        <xdr:cNvSpPr/>
      </xdr:nvSpPr>
      <xdr:spPr>
        <a:xfrm>
          <a:off x="8445500" y="64932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130594</xdr:rowOff>
    </xdr:from>
    <xdr:to>
      <xdr:col>46</xdr:col>
      <xdr:colOff>38100</xdr:colOff>
      <xdr:row>39</xdr:row>
      <xdr:rowOff>60744</xdr:rowOff>
    </xdr:to>
    <xdr:sp macro="" textlink="">
      <xdr:nvSpPr>
        <xdr:cNvPr id="122" name="フローチャート: 判断 121">
          <a:extLst>
            <a:ext uri="{FF2B5EF4-FFF2-40B4-BE49-F238E27FC236}">
              <a16:creationId xmlns:a16="http://schemas.microsoft.com/office/drawing/2014/main" id="{610BE708-A993-40DD-B212-7BFA48E4AB16}"/>
            </a:ext>
          </a:extLst>
        </xdr:cNvPr>
        <xdr:cNvSpPr/>
      </xdr:nvSpPr>
      <xdr:spPr>
        <a:xfrm>
          <a:off x="7670800" y="65009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124136</xdr:rowOff>
    </xdr:from>
    <xdr:to>
      <xdr:col>41</xdr:col>
      <xdr:colOff>101600</xdr:colOff>
      <xdr:row>39</xdr:row>
      <xdr:rowOff>54286</xdr:rowOff>
    </xdr:to>
    <xdr:sp macro="" textlink="">
      <xdr:nvSpPr>
        <xdr:cNvPr id="123" name="フローチャート: 判断 122">
          <a:extLst>
            <a:ext uri="{FF2B5EF4-FFF2-40B4-BE49-F238E27FC236}">
              <a16:creationId xmlns:a16="http://schemas.microsoft.com/office/drawing/2014/main" id="{C22603E2-1A50-41A3-8431-8982738F5AE7}"/>
            </a:ext>
          </a:extLst>
        </xdr:cNvPr>
        <xdr:cNvSpPr/>
      </xdr:nvSpPr>
      <xdr:spPr>
        <a:xfrm>
          <a:off x="6873240" y="64944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135033</xdr:rowOff>
    </xdr:from>
    <xdr:to>
      <xdr:col>36</xdr:col>
      <xdr:colOff>165100</xdr:colOff>
      <xdr:row>39</xdr:row>
      <xdr:rowOff>65183</xdr:rowOff>
    </xdr:to>
    <xdr:sp macro="" textlink="">
      <xdr:nvSpPr>
        <xdr:cNvPr id="124" name="フローチャート: 判断 123">
          <a:extLst>
            <a:ext uri="{FF2B5EF4-FFF2-40B4-BE49-F238E27FC236}">
              <a16:creationId xmlns:a16="http://schemas.microsoft.com/office/drawing/2014/main" id="{FB4EC6CC-F5F2-47A1-9293-202364157219}"/>
            </a:ext>
          </a:extLst>
        </xdr:cNvPr>
        <xdr:cNvSpPr/>
      </xdr:nvSpPr>
      <xdr:spPr>
        <a:xfrm>
          <a:off x="6098540" y="65053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9207A8F-9E52-4930-9852-4B9F86F72B88}"/>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595BE09-E0CF-4562-AFB5-31DDA6194D53}"/>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DC7593A-5625-4695-8A42-11E2A00F43B7}"/>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0365889-CF6C-4EA6-B21B-2D4F6216B5DC}"/>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5210E08-AA09-476C-872D-54152538959D}"/>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17952</xdr:rowOff>
    </xdr:from>
    <xdr:to>
      <xdr:col>55</xdr:col>
      <xdr:colOff>50800</xdr:colOff>
      <xdr:row>37</xdr:row>
      <xdr:rowOff>119552</xdr:rowOff>
    </xdr:to>
    <xdr:sp macro="" textlink="">
      <xdr:nvSpPr>
        <xdr:cNvPr id="130" name="楕円 129">
          <a:extLst>
            <a:ext uri="{FF2B5EF4-FFF2-40B4-BE49-F238E27FC236}">
              <a16:creationId xmlns:a16="http://schemas.microsoft.com/office/drawing/2014/main" id="{CE49AB9F-AB72-4C31-A29D-1539DB01C036}"/>
            </a:ext>
          </a:extLst>
        </xdr:cNvPr>
        <xdr:cNvSpPr/>
      </xdr:nvSpPr>
      <xdr:spPr>
        <a:xfrm>
          <a:off x="9192260" y="62206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40829</xdr:rowOff>
    </xdr:from>
    <xdr:ext cx="534377" cy="259045"/>
    <xdr:sp macro="" textlink="">
      <xdr:nvSpPr>
        <xdr:cNvPr id="131" name="【道路】&#10;一人当たり延長該当値テキスト">
          <a:extLst>
            <a:ext uri="{FF2B5EF4-FFF2-40B4-BE49-F238E27FC236}">
              <a16:creationId xmlns:a16="http://schemas.microsoft.com/office/drawing/2014/main" id="{4C736B6A-72E4-4FEA-A48F-EC3695D86656}"/>
            </a:ext>
          </a:extLst>
        </xdr:cNvPr>
        <xdr:cNvSpPr txBox="1"/>
      </xdr:nvSpPr>
      <xdr:spPr>
        <a:xfrm>
          <a:off x="9258300" y="607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116268</xdr:rowOff>
    </xdr:from>
    <xdr:to>
      <xdr:col>50</xdr:col>
      <xdr:colOff>165100</xdr:colOff>
      <xdr:row>38</xdr:row>
      <xdr:rowOff>46419</xdr:rowOff>
    </xdr:to>
    <xdr:sp macro="" textlink="">
      <xdr:nvSpPr>
        <xdr:cNvPr id="132" name="楕円 131">
          <a:extLst>
            <a:ext uri="{FF2B5EF4-FFF2-40B4-BE49-F238E27FC236}">
              <a16:creationId xmlns:a16="http://schemas.microsoft.com/office/drawing/2014/main" id="{F12718C1-6F5C-460C-ACFA-026B5C43D395}"/>
            </a:ext>
          </a:extLst>
        </xdr:cNvPr>
        <xdr:cNvSpPr/>
      </xdr:nvSpPr>
      <xdr:spPr>
        <a:xfrm>
          <a:off x="8445500" y="6318948"/>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68752</xdr:rowOff>
    </xdr:from>
    <xdr:to>
      <xdr:col>55</xdr:col>
      <xdr:colOff>0</xdr:colOff>
      <xdr:row>37</xdr:row>
      <xdr:rowOff>167069</xdr:rowOff>
    </xdr:to>
    <xdr:cxnSp macro="">
      <xdr:nvCxnSpPr>
        <xdr:cNvPr id="133" name="直線コネクタ 132">
          <a:extLst>
            <a:ext uri="{FF2B5EF4-FFF2-40B4-BE49-F238E27FC236}">
              <a16:creationId xmlns:a16="http://schemas.microsoft.com/office/drawing/2014/main" id="{A2C3F037-415C-4A8E-AC93-CD67CD11D609}"/>
            </a:ext>
          </a:extLst>
        </xdr:cNvPr>
        <xdr:cNvCxnSpPr/>
      </xdr:nvCxnSpPr>
      <xdr:spPr>
        <a:xfrm flipV="1">
          <a:off x="8496300" y="6271432"/>
          <a:ext cx="723900" cy="9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114230</xdr:rowOff>
    </xdr:from>
    <xdr:to>
      <xdr:col>46</xdr:col>
      <xdr:colOff>38100</xdr:colOff>
      <xdr:row>38</xdr:row>
      <xdr:rowOff>44380</xdr:rowOff>
    </xdr:to>
    <xdr:sp macro="" textlink="">
      <xdr:nvSpPr>
        <xdr:cNvPr id="134" name="楕円 133">
          <a:extLst>
            <a:ext uri="{FF2B5EF4-FFF2-40B4-BE49-F238E27FC236}">
              <a16:creationId xmlns:a16="http://schemas.microsoft.com/office/drawing/2014/main" id="{635963B3-2804-4E61-8C92-6741B8C5C33F}"/>
            </a:ext>
          </a:extLst>
        </xdr:cNvPr>
        <xdr:cNvSpPr/>
      </xdr:nvSpPr>
      <xdr:spPr>
        <a:xfrm>
          <a:off x="7670800" y="63169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165030</xdr:rowOff>
    </xdr:from>
    <xdr:to>
      <xdr:col>50</xdr:col>
      <xdr:colOff>114300</xdr:colOff>
      <xdr:row>37</xdr:row>
      <xdr:rowOff>167069</xdr:rowOff>
    </xdr:to>
    <xdr:cxnSp macro="">
      <xdr:nvCxnSpPr>
        <xdr:cNvPr id="135" name="直線コネクタ 134">
          <a:extLst>
            <a:ext uri="{FF2B5EF4-FFF2-40B4-BE49-F238E27FC236}">
              <a16:creationId xmlns:a16="http://schemas.microsoft.com/office/drawing/2014/main" id="{4010E705-68DA-4137-9EDF-4224DFECE792}"/>
            </a:ext>
          </a:extLst>
        </xdr:cNvPr>
        <xdr:cNvCxnSpPr/>
      </xdr:nvCxnSpPr>
      <xdr:spPr>
        <a:xfrm>
          <a:off x="7713980" y="6367710"/>
          <a:ext cx="782320" cy="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128803</xdr:rowOff>
    </xdr:from>
    <xdr:to>
      <xdr:col>41</xdr:col>
      <xdr:colOff>101600</xdr:colOff>
      <xdr:row>38</xdr:row>
      <xdr:rowOff>58953</xdr:rowOff>
    </xdr:to>
    <xdr:sp macro="" textlink="">
      <xdr:nvSpPr>
        <xdr:cNvPr id="136" name="楕円 135">
          <a:extLst>
            <a:ext uri="{FF2B5EF4-FFF2-40B4-BE49-F238E27FC236}">
              <a16:creationId xmlns:a16="http://schemas.microsoft.com/office/drawing/2014/main" id="{96FEDE89-CEFC-4564-937F-7808CFDC9B1B}"/>
            </a:ext>
          </a:extLst>
        </xdr:cNvPr>
        <xdr:cNvSpPr/>
      </xdr:nvSpPr>
      <xdr:spPr>
        <a:xfrm>
          <a:off x="6873240" y="63314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165030</xdr:rowOff>
    </xdr:from>
    <xdr:to>
      <xdr:col>45</xdr:col>
      <xdr:colOff>177800</xdr:colOff>
      <xdr:row>38</xdr:row>
      <xdr:rowOff>8154</xdr:rowOff>
    </xdr:to>
    <xdr:cxnSp macro="">
      <xdr:nvCxnSpPr>
        <xdr:cNvPr id="137" name="直線コネクタ 136">
          <a:extLst>
            <a:ext uri="{FF2B5EF4-FFF2-40B4-BE49-F238E27FC236}">
              <a16:creationId xmlns:a16="http://schemas.microsoft.com/office/drawing/2014/main" id="{60B2ED79-ED1C-4F55-874B-87DFE2793674}"/>
            </a:ext>
          </a:extLst>
        </xdr:cNvPr>
        <xdr:cNvCxnSpPr/>
      </xdr:nvCxnSpPr>
      <xdr:spPr>
        <a:xfrm flipV="1">
          <a:off x="6924040" y="6367710"/>
          <a:ext cx="789940" cy="1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144425</xdr:rowOff>
    </xdr:from>
    <xdr:to>
      <xdr:col>36</xdr:col>
      <xdr:colOff>165100</xdr:colOff>
      <xdr:row>38</xdr:row>
      <xdr:rowOff>74575</xdr:rowOff>
    </xdr:to>
    <xdr:sp macro="" textlink="">
      <xdr:nvSpPr>
        <xdr:cNvPr id="138" name="楕円 137">
          <a:extLst>
            <a:ext uri="{FF2B5EF4-FFF2-40B4-BE49-F238E27FC236}">
              <a16:creationId xmlns:a16="http://schemas.microsoft.com/office/drawing/2014/main" id="{F2B7664B-E2AA-4EAB-B822-84BF51F28930}"/>
            </a:ext>
          </a:extLst>
        </xdr:cNvPr>
        <xdr:cNvSpPr/>
      </xdr:nvSpPr>
      <xdr:spPr>
        <a:xfrm>
          <a:off x="6098540" y="63471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8154</xdr:rowOff>
    </xdr:from>
    <xdr:to>
      <xdr:col>41</xdr:col>
      <xdr:colOff>50800</xdr:colOff>
      <xdr:row>38</xdr:row>
      <xdr:rowOff>23775</xdr:rowOff>
    </xdr:to>
    <xdr:cxnSp macro="">
      <xdr:nvCxnSpPr>
        <xdr:cNvPr id="139" name="直線コネクタ 138">
          <a:extLst>
            <a:ext uri="{FF2B5EF4-FFF2-40B4-BE49-F238E27FC236}">
              <a16:creationId xmlns:a16="http://schemas.microsoft.com/office/drawing/2014/main" id="{0D5B67C9-210F-46C8-97EC-FE0AF8C8189B}"/>
            </a:ext>
          </a:extLst>
        </xdr:cNvPr>
        <xdr:cNvCxnSpPr/>
      </xdr:nvCxnSpPr>
      <xdr:spPr>
        <a:xfrm flipV="1">
          <a:off x="6149340" y="6378474"/>
          <a:ext cx="7747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44251</xdr:rowOff>
    </xdr:from>
    <xdr:ext cx="534377" cy="259045"/>
    <xdr:sp macro="" textlink="">
      <xdr:nvSpPr>
        <xdr:cNvPr id="140" name="n_1aveValue【道路】&#10;一人当たり延長">
          <a:extLst>
            <a:ext uri="{FF2B5EF4-FFF2-40B4-BE49-F238E27FC236}">
              <a16:creationId xmlns:a16="http://schemas.microsoft.com/office/drawing/2014/main" id="{C2A4D3C6-B5ED-4521-8AA9-D97F041B2F00}"/>
            </a:ext>
          </a:extLst>
        </xdr:cNvPr>
        <xdr:cNvSpPr txBox="1"/>
      </xdr:nvSpPr>
      <xdr:spPr>
        <a:xfrm>
          <a:off x="8239271" y="658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51871</xdr:rowOff>
    </xdr:from>
    <xdr:ext cx="534377" cy="259045"/>
    <xdr:sp macro="" textlink="">
      <xdr:nvSpPr>
        <xdr:cNvPr id="141" name="n_2aveValue【道路】&#10;一人当たり延長">
          <a:extLst>
            <a:ext uri="{FF2B5EF4-FFF2-40B4-BE49-F238E27FC236}">
              <a16:creationId xmlns:a16="http://schemas.microsoft.com/office/drawing/2014/main" id="{B4BE4661-47E0-4DED-AC8B-91E7F0C8190E}"/>
            </a:ext>
          </a:extLst>
        </xdr:cNvPr>
        <xdr:cNvSpPr txBox="1"/>
      </xdr:nvSpPr>
      <xdr:spPr>
        <a:xfrm>
          <a:off x="7477271" y="658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45413</xdr:rowOff>
    </xdr:from>
    <xdr:ext cx="534377" cy="259045"/>
    <xdr:sp macro="" textlink="">
      <xdr:nvSpPr>
        <xdr:cNvPr id="142" name="n_3aveValue【道路】&#10;一人当たり延長">
          <a:extLst>
            <a:ext uri="{FF2B5EF4-FFF2-40B4-BE49-F238E27FC236}">
              <a16:creationId xmlns:a16="http://schemas.microsoft.com/office/drawing/2014/main" id="{F5C33589-C9C2-4DF2-9B54-09549F807B9B}"/>
            </a:ext>
          </a:extLst>
        </xdr:cNvPr>
        <xdr:cNvSpPr txBox="1"/>
      </xdr:nvSpPr>
      <xdr:spPr>
        <a:xfrm>
          <a:off x="6702571" y="658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56310</xdr:rowOff>
    </xdr:from>
    <xdr:ext cx="534377" cy="259045"/>
    <xdr:sp macro="" textlink="">
      <xdr:nvSpPr>
        <xdr:cNvPr id="143" name="n_4aveValue【道路】&#10;一人当たり延長">
          <a:extLst>
            <a:ext uri="{FF2B5EF4-FFF2-40B4-BE49-F238E27FC236}">
              <a16:creationId xmlns:a16="http://schemas.microsoft.com/office/drawing/2014/main" id="{3486D639-BB13-4B41-880E-BAB824A6E69E}"/>
            </a:ext>
          </a:extLst>
        </xdr:cNvPr>
        <xdr:cNvSpPr txBox="1"/>
      </xdr:nvSpPr>
      <xdr:spPr>
        <a:xfrm>
          <a:off x="5905011" y="659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62945</xdr:rowOff>
    </xdr:from>
    <xdr:ext cx="534377" cy="259045"/>
    <xdr:sp macro="" textlink="">
      <xdr:nvSpPr>
        <xdr:cNvPr id="144" name="n_1mainValue【道路】&#10;一人当たり延長">
          <a:extLst>
            <a:ext uri="{FF2B5EF4-FFF2-40B4-BE49-F238E27FC236}">
              <a16:creationId xmlns:a16="http://schemas.microsoft.com/office/drawing/2014/main" id="{C77E17FF-FEA1-4CC7-A4BC-2AAEB5CAF43D}"/>
            </a:ext>
          </a:extLst>
        </xdr:cNvPr>
        <xdr:cNvSpPr txBox="1"/>
      </xdr:nvSpPr>
      <xdr:spPr>
        <a:xfrm>
          <a:off x="8239271" y="609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60907</xdr:rowOff>
    </xdr:from>
    <xdr:ext cx="534377" cy="259045"/>
    <xdr:sp macro="" textlink="">
      <xdr:nvSpPr>
        <xdr:cNvPr id="145" name="n_2mainValue【道路】&#10;一人当たり延長">
          <a:extLst>
            <a:ext uri="{FF2B5EF4-FFF2-40B4-BE49-F238E27FC236}">
              <a16:creationId xmlns:a16="http://schemas.microsoft.com/office/drawing/2014/main" id="{17A17AA1-A223-40D3-9622-5BA1283AD487}"/>
            </a:ext>
          </a:extLst>
        </xdr:cNvPr>
        <xdr:cNvSpPr txBox="1"/>
      </xdr:nvSpPr>
      <xdr:spPr>
        <a:xfrm>
          <a:off x="7477271" y="609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75480</xdr:rowOff>
    </xdr:from>
    <xdr:ext cx="534377" cy="259045"/>
    <xdr:sp macro="" textlink="">
      <xdr:nvSpPr>
        <xdr:cNvPr id="146" name="n_3mainValue【道路】&#10;一人当たり延長">
          <a:extLst>
            <a:ext uri="{FF2B5EF4-FFF2-40B4-BE49-F238E27FC236}">
              <a16:creationId xmlns:a16="http://schemas.microsoft.com/office/drawing/2014/main" id="{17A8B966-901E-4703-A466-6E8E833A4E94}"/>
            </a:ext>
          </a:extLst>
        </xdr:cNvPr>
        <xdr:cNvSpPr txBox="1"/>
      </xdr:nvSpPr>
      <xdr:spPr>
        <a:xfrm>
          <a:off x="6702571" y="611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91102</xdr:rowOff>
    </xdr:from>
    <xdr:ext cx="534377" cy="259045"/>
    <xdr:sp macro="" textlink="">
      <xdr:nvSpPr>
        <xdr:cNvPr id="147" name="n_4mainValue【道路】&#10;一人当たり延長">
          <a:extLst>
            <a:ext uri="{FF2B5EF4-FFF2-40B4-BE49-F238E27FC236}">
              <a16:creationId xmlns:a16="http://schemas.microsoft.com/office/drawing/2014/main" id="{F8C82B33-FC5B-4E1A-A959-89471CC179E0}"/>
            </a:ext>
          </a:extLst>
        </xdr:cNvPr>
        <xdr:cNvSpPr txBox="1"/>
      </xdr:nvSpPr>
      <xdr:spPr>
        <a:xfrm>
          <a:off x="5905011" y="612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4038168E-39FD-483A-AFFC-A515B6DD5A8A}"/>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21700A88-A2C7-41DB-978B-A4BA35FCFC3A}"/>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D6DFC736-9EF5-468B-BF49-8253AB16E5FC}"/>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D2A748C1-72F7-48C3-83F1-A27B9D02FEB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39EFCECC-C2AE-4C79-9340-87018886A897}"/>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62863D70-9121-40D5-8EAD-47F8E9EDAA7A}"/>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7988463C-5DF6-4385-AF9A-3859B77AEF3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2CDB435A-4FBC-4835-A73B-7189BD4397CE}"/>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48648A34-9D7C-4601-B742-31A2E7E551E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FE495D33-D296-4377-9DF2-4CF978B87A93}"/>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D4A3ED3A-1F5F-4080-8702-94785DEE9A2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3EA7B059-9C11-4C78-8392-B01E9ED72EA5}"/>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1B547CE4-812E-4BDA-9E8F-8BAA25B04553}"/>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BCD49A1-1B5A-444B-BA6D-97A7CCDF3E38}"/>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88965062-6315-4F0C-9083-82099522F40E}"/>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5DE4B123-8805-42E8-B3D6-9DED3DCC6915}"/>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104ED3A5-194B-4B79-BBA7-3BFC183D16F2}"/>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B719A945-6F2D-4350-ADFE-3E4E0E312923}"/>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49A32AF-232D-47BA-BCB6-E843E79A370B}"/>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2D869CBF-BB9C-42F9-81F5-A70721A7EE53}"/>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8B303BEA-1AB4-4C32-ADFC-2204752B78FB}"/>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C6B7016B-C82C-4E22-ADF0-787197EEF485}"/>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6759DFB6-D612-47C7-A876-BA2B17E05D0D}"/>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897E436F-B05B-49F9-81AD-F3DF21F4F46A}"/>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3F14FA1C-E822-4926-AE29-B36C2BF4FAF7}"/>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63</xdr:row>
      <xdr:rowOff>106135</xdr:rowOff>
    </xdr:to>
    <xdr:cxnSp macro="">
      <xdr:nvCxnSpPr>
        <xdr:cNvPr id="173" name="直線コネクタ 172">
          <a:extLst>
            <a:ext uri="{FF2B5EF4-FFF2-40B4-BE49-F238E27FC236}">
              <a16:creationId xmlns:a16="http://schemas.microsoft.com/office/drawing/2014/main" id="{FF37E4CA-9691-45D7-9024-9787B1D1ABEB}"/>
            </a:ext>
          </a:extLst>
        </xdr:cNvPr>
        <xdr:cNvCxnSpPr/>
      </xdr:nvCxnSpPr>
      <xdr:spPr>
        <a:xfrm flipV="1">
          <a:off x="4086225" y="9345930"/>
          <a:ext cx="0" cy="1321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109962</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A8437811-B1B1-495E-BC0B-34CB4817DB99}"/>
            </a:ext>
          </a:extLst>
        </xdr:cNvPr>
        <xdr:cNvSpPr txBox="1"/>
      </xdr:nvSpPr>
      <xdr:spPr>
        <a:xfrm>
          <a:off x="4124960" y="1067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106135</xdr:rowOff>
    </xdr:from>
    <xdr:to>
      <xdr:col>24</xdr:col>
      <xdr:colOff>152400</xdr:colOff>
      <xdr:row>63</xdr:row>
      <xdr:rowOff>106135</xdr:rowOff>
    </xdr:to>
    <xdr:cxnSp macro="">
      <xdr:nvCxnSpPr>
        <xdr:cNvPr id="175" name="直線コネクタ 174">
          <a:extLst>
            <a:ext uri="{FF2B5EF4-FFF2-40B4-BE49-F238E27FC236}">
              <a16:creationId xmlns:a16="http://schemas.microsoft.com/office/drawing/2014/main" id="{E981814B-0AE7-40BD-89A2-4C5237FA8D7F}"/>
            </a:ext>
          </a:extLst>
        </xdr:cNvPr>
        <xdr:cNvCxnSpPr/>
      </xdr:nvCxnSpPr>
      <xdr:spPr>
        <a:xfrm>
          <a:off x="4020820" y="10667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EA878267-2C26-4B6C-9DA9-BC6147EEBA0A}"/>
            </a:ext>
          </a:extLst>
        </xdr:cNvPr>
        <xdr:cNvSpPr txBox="1"/>
      </xdr:nvSpPr>
      <xdr:spPr>
        <a:xfrm>
          <a:off x="4124960" y="91249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7" name="直線コネクタ 176">
          <a:extLst>
            <a:ext uri="{FF2B5EF4-FFF2-40B4-BE49-F238E27FC236}">
              <a16:creationId xmlns:a16="http://schemas.microsoft.com/office/drawing/2014/main" id="{832CD274-3117-4FF3-A345-887E441BD26A}"/>
            </a:ext>
          </a:extLst>
        </xdr:cNvPr>
        <xdr:cNvCxnSpPr/>
      </xdr:nvCxnSpPr>
      <xdr:spPr>
        <a:xfrm>
          <a:off x="4020820" y="9345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A9F2E12E-2D6A-447E-98F0-46A5183DBEBB}"/>
            </a:ext>
          </a:extLst>
        </xdr:cNvPr>
        <xdr:cNvSpPr txBox="1"/>
      </xdr:nvSpPr>
      <xdr:spPr>
        <a:xfrm>
          <a:off x="4124960" y="1027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EF11EE5F-A4A2-4323-9784-3D8FD430964B}"/>
            </a:ext>
          </a:extLst>
        </xdr:cNvPr>
        <xdr:cNvSpPr/>
      </xdr:nvSpPr>
      <xdr:spPr>
        <a:xfrm>
          <a:off x="403606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53703</xdr:rowOff>
    </xdr:from>
    <xdr:to>
      <xdr:col>20</xdr:col>
      <xdr:colOff>38100</xdr:colOff>
      <xdr:row>61</xdr:row>
      <xdr:rowOff>155303</xdr:rowOff>
    </xdr:to>
    <xdr:sp macro="" textlink="">
      <xdr:nvSpPr>
        <xdr:cNvPr id="180" name="フローチャート: 判断 179">
          <a:extLst>
            <a:ext uri="{FF2B5EF4-FFF2-40B4-BE49-F238E27FC236}">
              <a16:creationId xmlns:a16="http://schemas.microsoft.com/office/drawing/2014/main" id="{CE26159A-2AE7-4388-984E-98AAD2EB6939}"/>
            </a:ext>
          </a:extLst>
        </xdr:cNvPr>
        <xdr:cNvSpPr/>
      </xdr:nvSpPr>
      <xdr:spPr>
        <a:xfrm>
          <a:off x="3312160" y="1027974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40640</xdr:rowOff>
    </xdr:from>
    <xdr:to>
      <xdr:col>15</xdr:col>
      <xdr:colOff>101600</xdr:colOff>
      <xdr:row>61</xdr:row>
      <xdr:rowOff>142240</xdr:rowOff>
    </xdr:to>
    <xdr:sp macro="" textlink="">
      <xdr:nvSpPr>
        <xdr:cNvPr id="181" name="フローチャート: 判断 180">
          <a:extLst>
            <a:ext uri="{FF2B5EF4-FFF2-40B4-BE49-F238E27FC236}">
              <a16:creationId xmlns:a16="http://schemas.microsoft.com/office/drawing/2014/main" id="{13D47128-5777-444E-B34D-AA1D562E689A}"/>
            </a:ext>
          </a:extLst>
        </xdr:cNvPr>
        <xdr:cNvSpPr/>
      </xdr:nvSpPr>
      <xdr:spPr>
        <a:xfrm>
          <a:off x="25146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145143</xdr:rowOff>
    </xdr:from>
    <xdr:to>
      <xdr:col>10</xdr:col>
      <xdr:colOff>165100</xdr:colOff>
      <xdr:row>61</xdr:row>
      <xdr:rowOff>75293</xdr:rowOff>
    </xdr:to>
    <xdr:sp macro="" textlink="">
      <xdr:nvSpPr>
        <xdr:cNvPr id="182" name="フローチャート: 判断 181">
          <a:extLst>
            <a:ext uri="{FF2B5EF4-FFF2-40B4-BE49-F238E27FC236}">
              <a16:creationId xmlns:a16="http://schemas.microsoft.com/office/drawing/2014/main" id="{C583A661-06AE-4446-8E94-D1A96E84EA60}"/>
            </a:ext>
          </a:extLst>
        </xdr:cNvPr>
        <xdr:cNvSpPr/>
      </xdr:nvSpPr>
      <xdr:spPr>
        <a:xfrm>
          <a:off x="1739900" y="102035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119017</xdr:rowOff>
    </xdr:from>
    <xdr:to>
      <xdr:col>6</xdr:col>
      <xdr:colOff>38100</xdr:colOff>
      <xdr:row>61</xdr:row>
      <xdr:rowOff>49167</xdr:rowOff>
    </xdr:to>
    <xdr:sp macro="" textlink="">
      <xdr:nvSpPr>
        <xdr:cNvPr id="183" name="フローチャート: 判断 182">
          <a:extLst>
            <a:ext uri="{FF2B5EF4-FFF2-40B4-BE49-F238E27FC236}">
              <a16:creationId xmlns:a16="http://schemas.microsoft.com/office/drawing/2014/main" id="{79C88581-C4BE-453E-BFE2-E0DD95CF6C8A}"/>
            </a:ext>
          </a:extLst>
        </xdr:cNvPr>
        <xdr:cNvSpPr/>
      </xdr:nvSpPr>
      <xdr:spPr>
        <a:xfrm>
          <a:off x="965200" y="1017741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0A559A6-E13C-4F04-AED5-F4991F6F69EF}"/>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130BDFC-B19E-4F04-B132-6C4127CD90E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541FB06-EE7C-4197-B733-FC9644D20509}"/>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1388792-E14F-4885-8968-91604D29879B}"/>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FB6A059-3ED0-4AE8-B86B-6147C0E962D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66766</xdr:rowOff>
    </xdr:from>
    <xdr:to>
      <xdr:col>24</xdr:col>
      <xdr:colOff>114300</xdr:colOff>
      <xdr:row>61</xdr:row>
      <xdr:rowOff>168366</xdr:rowOff>
    </xdr:to>
    <xdr:sp macro="" textlink="">
      <xdr:nvSpPr>
        <xdr:cNvPr id="189" name="楕円 188">
          <a:extLst>
            <a:ext uri="{FF2B5EF4-FFF2-40B4-BE49-F238E27FC236}">
              <a16:creationId xmlns:a16="http://schemas.microsoft.com/office/drawing/2014/main" id="{EC666143-E69D-43B5-982A-DA18179CCCB5}"/>
            </a:ext>
          </a:extLst>
        </xdr:cNvPr>
        <xdr:cNvSpPr/>
      </xdr:nvSpPr>
      <xdr:spPr>
        <a:xfrm>
          <a:off x="4036060" y="1029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89643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1A29B7FA-19A0-4AB6-B6F8-5FB13A1FED6D}"/>
            </a:ext>
          </a:extLst>
        </xdr:cNvPr>
        <xdr:cNvSpPr txBox="1"/>
      </xdr:nvSpPr>
      <xdr:spPr>
        <a:xfrm>
          <a:off x="4124960" y="10148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40640</xdr:rowOff>
    </xdr:from>
    <xdr:to>
      <xdr:col>20</xdr:col>
      <xdr:colOff>38100</xdr:colOff>
      <xdr:row>61</xdr:row>
      <xdr:rowOff>142240</xdr:rowOff>
    </xdr:to>
    <xdr:sp macro="" textlink="">
      <xdr:nvSpPr>
        <xdr:cNvPr id="191" name="楕円 190">
          <a:extLst>
            <a:ext uri="{FF2B5EF4-FFF2-40B4-BE49-F238E27FC236}">
              <a16:creationId xmlns:a16="http://schemas.microsoft.com/office/drawing/2014/main" id="{D68802B5-433F-406A-8BB2-6902902CB674}"/>
            </a:ext>
          </a:extLst>
        </xdr:cNvPr>
        <xdr:cNvSpPr/>
      </xdr:nvSpPr>
      <xdr:spPr>
        <a:xfrm>
          <a:off x="3312160" y="102666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91440</xdr:rowOff>
    </xdr:from>
    <xdr:to>
      <xdr:col>24</xdr:col>
      <xdr:colOff>63500</xdr:colOff>
      <xdr:row>61</xdr:row>
      <xdr:rowOff>117566</xdr:rowOff>
    </xdr:to>
    <xdr:cxnSp macro="">
      <xdr:nvCxnSpPr>
        <xdr:cNvPr id="192" name="直線コネクタ 191">
          <a:extLst>
            <a:ext uri="{FF2B5EF4-FFF2-40B4-BE49-F238E27FC236}">
              <a16:creationId xmlns:a16="http://schemas.microsoft.com/office/drawing/2014/main" id="{87173E59-2769-4E4F-A128-A42AA04DCDC3}"/>
            </a:ext>
          </a:extLst>
        </xdr:cNvPr>
        <xdr:cNvCxnSpPr/>
      </xdr:nvCxnSpPr>
      <xdr:spPr>
        <a:xfrm>
          <a:off x="3355340" y="10317480"/>
          <a:ext cx="7315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19413</xdr:rowOff>
    </xdr:from>
    <xdr:to>
      <xdr:col>15</xdr:col>
      <xdr:colOff>101600</xdr:colOff>
      <xdr:row>61</xdr:row>
      <xdr:rowOff>121013</xdr:rowOff>
    </xdr:to>
    <xdr:sp macro="" textlink="">
      <xdr:nvSpPr>
        <xdr:cNvPr id="193" name="楕円 192">
          <a:extLst>
            <a:ext uri="{FF2B5EF4-FFF2-40B4-BE49-F238E27FC236}">
              <a16:creationId xmlns:a16="http://schemas.microsoft.com/office/drawing/2014/main" id="{A2377B70-715E-47A6-B1E9-D17F9CD99EE0}"/>
            </a:ext>
          </a:extLst>
        </xdr:cNvPr>
        <xdr:cNvSpPr/>
      </xdr:nvSpPr>
      <xdr:spPr>
        <a:xfrm>
          <a:off x="2514600" y="1024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70213</xdr:rowOff>
    </xdr:from>
    <xdr:to>
      <xdr:col>19</xdr:col>
      <xdr:colOff>177800</xdr:colOff>
      <xdr:row>61</xdr:row>
      <xdr:rowOff>91440</xdr:rowOff>
    </xdr:to>
    <xdr:cxnSp macro="">
      <xdr:nvCxnSpPr>
        <xdr:cNvPr id="194" name="直線コネクタ 193">
          <a:extLst>
            <a:ext uri="{FF2B5EF4-FFF2-40B4-BE49-F238E27FC236}">
              <a16:creationId xmlns:a16="http://schemas.microsoft.com/office/drawing/2014/main" id="{59A065B4-6A7B-4132-A82F-3CE67E0A8A61}"/>
            </a:ext>
          </a:extLst>
        </xdr:cNvPr>
        <xdr:cNvCxnSpPr/>
      </xdr:nvCxnSpPr>
      <xdr:spPr>
        <a:xfrm>
          <a:off x="2565400" y="10296253"/>
          <a:ext cx="78994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14515</xdr:rowOff>
    </xdr:from>
    <xdr:to>
      <xdr:col>10</xdr:col>
      <xdr:colOff>165100</xdr:colOff>
      <xdr:row>61</xdr:row>
      <xdr:rowOff>116115</xdr:rowOff>
    </xdr:to>
    <xdr:sp macro="" textlink="">
      <xdr:nvSpPr>
        <xdr:cNvPr id="195" name="楕円 194">
          <a:extLst>
            <a:ext uri="{FF2B5EF4-FFF2-40B4-BE49-F238E27FC236}">
              <a16:creationId xmlns:a16="http://schemas.microsoft.com/office/drawing/2014/main" id="{4CCE6C90-408F-4823-865A-5B85B3A13436}"/>
            </a:ext>
          </a:extLst>
        </xdr:cNvPr>
        <xdr:cNvSpPr/>
      </xdr:nvSpPr>
      <xdr:spPr>
        <a:xfrm>
          <a:off x="1739900" y="1024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65315</xdr:rowOff>
    </xdr:from>
    <xdr:to>
      <xdr:col>15</xdr:col>
      <xdr:colOff>50800</xdr:colOff>
      <xdr:row>61</xdr:row>
      <xdr:rowOff>70213</xdr:rowOff>
    </xdr:to>
    <xdr:cxnSp macro="">
      <xdr:nvCxnSpPr>
        <xdr:cNvPr id="196" name="直線コネクタ 195">
          <a:extLst>
            <a:ext uri="{FF2B5EF4-FFF2-40B4-BE49-F238E27FC236}">
              <a16:creationId xmlns:a16="http://schemas.microsoft.com/office/drawing/2014/main" id="{3EBB6C76-C733-4319-8EE7-5EA353CF87A1}"/>
            </a:ext>
          </a:extLst>
        </xdr:cNvPr>
        <xdr:cNvCxnSpPr/>
      </xdr:nvCxnSpPr>
      <xdr:spPr>
        <a:xfrm>
          <a:off x="1790700" y="10291355"/>
          <a:ext cx="7747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133713</xdr:rowOff>
    </xdr:from>
    <xdr:to>
      <xdr:col>6</xdr:col>
      <xdr:colOff>38100</xdr:colOff>
      <xdr:row>61</xdr:row>
      <xdr:rowOff>63863</xdr:rowOff>
    </xdr:to>
    <xdr:sp macro="" textlink="">
      <xdr:nvSpPr>
        <xdr:cNvPr id="197" name="楕円 196">
          <a:extLst>
            <a:ext uri="{FF2B5EF4-FFF2-40B4-BE49-F238E27FC236}">
              <a16:creationId xmlns:a16="http://schemas.microsoft.com/office/drawing/2014/main" id="{08F661C3-7B21-420C-82A7-EAB89309A0CC}"/>
            </a:ext>
          </a:extLst>
        </xdr:cNvPr>
        <xdr:cNvSpPr/>
      </xdr:nvSpPr>
      <xdr:spPr>
        <a:xfrm>
          <a:off x="965200" y="101921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13063</xdr:rowOff>
    </xdr:from>
    <xdr:to>
      <xdr:col>10</xdr:col>
      <xdr:colOff>114300</xdr:colOff>
      <xdr:row>61</xdr:row>
      <xdr:rowOff>65315</xdr:rowOff>
    </xdr:to>
    <xdr:cxnSp macro="">
      <xdr:nvCxnSpPr>
        <xdr:cNvPr id="198" name="直線コネクタ 197">
          <a:extLst>
            <a:ext uri="{FF2B5EF4-FFF2-40B4-BE49-F238E27FC236}">
              <a16:creationId xmlns:a16="http://schemas.microsoft.com/office/drawing/2014/main" id="{5088A7F8-C2EA-4FBC-BB9C-B0F7E4545856}"/>
            </a:ext>
          </a:extLst>
        </xdr:cNvPr>
        <xdr:cNvCxnSpPr/>
      </xdr:nvCxnSpPr>
      <xdr:spPr>
        <a:xfrm>
          <a:off x="1008380" y="10239103"/>
          <a:ext cx="78232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146430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4F342DEF-F750-4A16-9E35-78E8F14C11A9}"/>
            </a:ext>
          </a:extLst>
        </xdr:cNvPr>
        <xdr:cNvSpPr txBox="1"/>
      </xdr:nvSpPr>
      <xdr:spPr>
        <a:xfrm>
          <a:off x="3170564" y="10372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133367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156B7361-7C2A-4314-A19F-7F0FC08CA94C}"/>
            </a:ext>
          </a:extLst>
        </xdr:cNvPr>
        <xdr:cNvSpPr txBox="1"/>
      </xdr:nvSpPr>
      <xdr:spPr>
        <a:xfrm>
          <a:off x="238570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91820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6460599F-8B55-4810-B2F7-063EE5AA2B76}"/>
            </a:ext>
          </a:extLst>
        </xdr:cNvPr>
        <xdr:cNvSpPr txBox="1"/>
      </xdr:nvSpPr>
      <xdr:spPr>
        <a:xfrm>
          <a:off x="1611004" y="9982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65694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84D5D6E0-B5A5-4F5B-85D2-187EAB5B0221}"/>
            </a:ext>
          </a:extLst>
        </xdr:cNvPr>
        <xdr:cNvSpPr txBox="1"/>
      </xdr:nvSpPr>
      <xdr:spPr>
        <a:xfrm>
          <a:off x="836304" y="9956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158767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264DC1D-BDC4-4CA0-A693-C418D7BD8C69}"/>
            </a:ext>
          </a:extLst>
        </xdr:cNvPr>
        <xdr:cNvSpPr txBox="1"/>
      </xdr:nvSpPr>
      <xdr:spPr>
        <a:xfrm>
          <a:off x="317056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137540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6476E13-F76F-4486-8654-C3B4D2208EBC}"/>
            </a:ext>
          </a:extLst>
        </xdr:cNvPr>
        <xdr:cNvSpPr txBox="1"/>
      </xdr:nvSpPr>
      <xdr:spPr>
        <a:xfrm>
          <a:off x="2385704" y="10028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107242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CF3B207D-C2AD-477E-8C75-0945DB05F1B9}"/>
            </a:ext>
          </a:extLst>
        </xdr:cNvPr>
        <xdr:cNvSpPr txBox="1"/>
      </xdr:nvSpPr>
      <xdr:spPr>
        <a:xfrm>
          <a:off x="1611004" y="1033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54990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875DB811-A2D7-4040-AC9C-EE922E89E80C}"/>
            </a:ext>
          </a:extLst>
        </xdr:cNvPr>
        <xdr:cNvSpPr txBox="1"/>
      </xdr:nvSpPr>
      <xdr:spPr>
        <a:xfrm>
          <a:off x="836304" y="10281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78D4E68-DB83-4443-9751-B2FDD4219285}"/>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467FB34F-2140-42B4-9A43-0D1A374271AE}"/>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7BDA2566-67BC-4E4F-8E55-16D7AED00B22}"/>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A7AADE90-0E71-4D11-A64B-118F56D61FD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2043ACFE-0F01-45C8-A698-167F7B043D31}"/>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420A46EA-C6E5-4072-9542-72DE36AA434C}"/>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22E16DB4-4069-4412-9530-224F1037BBC4}"/>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A9F2C880-F5DA-4FFB-B2B4-F2A610CF7AAF}"/>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C54AE874-CBA8-4730-96B7-56BE36D25B7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56EB7B57-044E-4F1F-8D7D-0CC5BB0C975C}"/>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1FDCF16D-695E-4538-9801-344808A80697}"/>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B31B9863-6D58-49BF-B606-FF3EAFE9EA93}"/>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F69D167C-C685-4E12-B1FB-7ED5762A097F}"/>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DC49A310-735A-4B81-B3C5-1CA866FF8517}"/>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DFAA9663-DE50-4EDD-8DCF-7F77520896EE}"/>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CCFDAE12-038A-4ACD-AB47-4DEC25B1B5DD}"/>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B7171DE4-0975-47E8-9D0D-73D3A19C5A15}"/>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595CA1F4-9A5B-423A-A2F5-77BE047CE345}"/>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6427CBBE-9D1D-47DE-B004-7D88B51BA076}"/>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6" name="テキスト ボックス 225">
          <a:extLst>
            <a:ext uri="{FF2B5EF4-FFF2-40B4-BE49-F238E27FC236}">
              <a16:creationId xmlns:a16="http://schemas.microsoft.com/office/drawing/2014/main" id="{ADF53092-92B2-4B38-99B0-C6ADE1602EA8}"/>
            </a:ext>
          </a:extLst>
        </xdr:cNvPr>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ADED7CA2-8428-4E2A-96C0-332F25210722}"/>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5CA69E7D-45BD-450E-AA66-BE8447EDB064}"/>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A319BCCC-C664-4BDE-8E9C-DC56F14D8F49}"/>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128862</xdr:rowOff>
    </xdr:from>
    <xdr:to>
      <xdr:col>54</xdr:col>
      <xdr:colOff>189865</xdr:colOff>
      <xdr:row>64</xdr:row>
      <xdr:rowOff>60693</xdr:rowOff>
    </xdr:to>
    <xdr:cxnSp macro="">
      <xdr:nvCxnSpPr>
        <xdr:cNvPr id="230" name="直線コネクタ 229">
          <a:extLst>
            <a:ext uri="{FF2B5EF4-FFF2-40B4-BE49-F238E27FC236}">
              <a16:creationId xmlns:a16="http://schemas.microsoft.com/office/drawing/2014/main" id="{1C654E9D-C040-4A85-B1D0-201CDE39ACDD}"/>
            </a:ext>
          </a:extLst>
        </xdr:cNvPr>
        <xdr:cNvCxnSpPr/>
      </xdr:nvCxnSpPr>
      <xdr:spPr>
        <a:xfrm flipV="1">
          <a:off x="9219565" y="9516702"/>
          <a:ext cx="0" cy="127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64520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71720B02-00B1-42C1-91B6-28B0530DB20C}"/>
            </a:ext>
          </a:extLst>
        </xdr:cNvPr>
        <xdr:cNvSpPr txBox="1"/>
      </xdr:nvSpPr>
      <xdr:spPr>
        <a:xfrm>
          <a:off x="9258300" y="10793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60693</xdr:rowOff>
    </xdr:from>
    <xdr:to>
      <xdr:col>55</xdr:col>
      <xdr:colOff>88900</xdr:colOff>
      <xdr:row>64</xdr:row>
      <xdr:rowOff>60693</xdr:rowOff>
    </xdr:to>
    <xdr:cxnSp macro="">
      <xdr:nvCxnSpPr>
        <xdr:cNvPr id="232" name="直線コネクタ 231">
          <a:extLst>
            <a:ext uri="{FF2B5EF4-FFF2-40B4-BE49-F238E27FC236}">
              <a16:creationId xmlns:a16="http://schemas.microsoft.com/office/drawing/2014/main" id="{28B038D2-EEB0-4AD8-8D63-B1D2772BBE71}"/>
            </a:ext>
          </a:extLst>
        </xdr:cNvPr>
        <xdr:cNvCxnSpPr/>
      </xdr:nvCxnSpPr>
      <xdr:spPr>
        <a:xfrm>
          <a:off x="9154160" y="107896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75539</xdr:rowOff>
    </xdr:from>
    <xdr:ext cx="599010" cy="259045"/>
    <xdr:sp macro="" textlink="">
      <xdr:nvSpPr>
        <xdr:cNvPr id="233" name="【橋りょう・トンネル】&#10;一人当たり有形固定資産（償却資産）額最大値テキスト">
          <a:extLst>
            <a:ext uri="{FF2B5EF4-FFF2-40B4-BE49-F238E27FC236}">
              <a16:creationId xmlns:a16="http://schemas.microsoft.com/office/drawing/2014/main" id="{D7322DAC-89D1-45DA-B04B-3901061B5302}"/>
            </a:ext>
          </a:extLst>
        </xdr:cNvPr>
        <xdr:cNvSpPr txBox="1"/>
      </xdr:nvSpPr>
      <xdr:spPr>
        <a:xfrm>
          <a:off x="9258300" y="9295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128862</xdr:rowOff>
    </xdr:from>
    <xdr:to>
      <xdr:col>55</xdr:col>
      <xdr:colOff>88900</xdr:colOff>
      <xdr:row>56</xdr:row>
      <xdr:rowOff>128862</xdr:rowOff>
    </xdr:to>
    <xdr:cxnSp macro="">
      <xdr:nvCxnSpPr>
        <xdr:cNvPr id="234" name="直線コネクタ 233">
          <a:extLst>
            <a:ext uri="{FF2B5EF4-FFF2-40B4-BE49-F238E27FC236}">
              <a16:creationId xmlns:a16="http://schemas.microsoft.com/office/drawing/2014/main" id="{A5D377FF-0A16-4F09-AD0A-2BBA4577D763}"/>
            </a:ext>
          </a:extLst>
        </xdr:cNvPr>
        <xdr:cNvCxnSpPr/>
      </xdr:nvCxnSpPr>
      <xdr:spPr>
        <a:xfrm>
          <a:off x="9154160" y="95167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145290</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7F76990C-F84C-43E3-9CF4-0DC2F8BF50FB}"/>
            </a:ext>
          </a:extLst>
        </xdr:cNvPr>
        <xdr:cNvSpPr txBox="1"/>
      </xdr:nvSpPr>
      <xdr:spPr>
        <a:xfrm>
          <a:off x="9258300" y="102036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166863</xdr:rowOff>
    </xdr:from>
    <xdr:to>
      <xdr:col>55</xdr:col>
      <xdr:colOff>50800</xdr:colOff>
      <xdr:row>61</xdr:row>
      <xdr:rowOff>97013</xdr:rowOff>
    </xdr:to>
    <xdr:sp macro="" textlink="">
      <xdr:nvSpPr>
        <xdr:cNvPr id="236" name="フローチャート: 判断 235">
          <a:extLst>
            <a:ext uri="{FF2B5EF4-FFF2-40B4-BE49-F238E27FC236}">
              <a16:creationId xmlns:a16="http://schemas.microsoft.com/office/drawing/2014/main" id="{25DF96BB-BF6B-4A51-9614-563118300789}"/>
            </a:ext>
          </a:extLst>
        </xdr:cNvPr>
        <xdr:cNvSpPr/>
      </xdr:nvSpPr>
      <xdr:spPr>
        <a:xfrm>
          <a:off x="9192260" y="102252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41979</xdr:rowOff>
    </xdr:from>
    <xdr:to>
      <xdr:col>50</xdr:col>
      <xdr:colOff>165100</xdr:colOff>
      <xdr:row>61</xdr:row>
      <xdr:rowOff>143579</xdr:rowOff>
    </xdr:to>
    <xdr:sp macro="" textlink="">
      <xdr:nvSpPr>
        <xdr:cNvPr id="237" name="フローチャート: 判断 236">
          <a:extLst>
            <a:ext uri="{FF2B5EF4-FFF2-40B4-BE49-F238E27FC236}">
              <a16:creationId xmlns:a16="http://schemas.microsoft.com/office/drawing/2014/main" id="{B5559583-7C90-4A3C-B2CD-0B6469A5CCFE}"/>
            </a:ext>
          </a:extLst>
        </xdr:cNvPr>
        <xdr:cNvSpPr/>
      </xdr:nvSpPr>
      <xdr:spPr>
        <a:xfrm>
          <a:off x="8445500" y="1026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55283</xdr:rowOff>
    </xdr:from>
    <xdr:to>
      <xdr:col>46</xdr:col>
      <xdr:colOff>38100</xdr:colOff>
      <xdr:row>61</xdr:row>
      <xdr:rowOff>156883</xdr:rowOff>
    </xdr:to>
    <xdr:sp macro="" textlink="">
      <xdr:nvSpPr>
        <xdr:cNvPr id="238" name="フローチャート: 判断 237">
          <a:extLst>
            <a:ext uri="{FF2B5EF4-FFF2-40B4-BE49-F238E27FC236}">
              <a16:creationId xmlns:a16="http://schemas.microsoft.com/office/drawing/2014/main" id="{ACF9CAEF-317F-4AB8-AC2C-B31F2C73FC25}"/>
            </a:ext>
          </a:extLst>
        </xdr:cNvPr>
        <xdr:cNvSpPr/>
      </xdr:nvSpPr>
      <xdr:spPr>
        <a:xfrm>
          <a:off x="7670800" y="102813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34371</xdr:rowOff>
    </xdr:from>
    <xdr:to>
      <xdr:col>41</xdr:col>
      <xdr:colOff>101600</xdr:colOff>
      <xdr:row>61</xdr:row>
      <xdr:rowOff>135971</xdr:rowOff>
    </xdr:to>
    <xdr:sp macro="" textlink="">
      <xdr:nvSpPr>
        <xdr:cNvPr id="239" name="フローチャート: 判断 238">
          <a:extLst>
            <a:ext uri="{FF2B5EF4-FFF2-40B4-BE49-F238E27FC236}">
              <a16:creationId xmlns:a16="http://schemas.microsoft.com/office/drawing/2014/main" id="{B44139EE-067A-41E1-994D-FFD88E085E26}"/>
            </a:ext>
          </a:extLst>
        </xdr:cNvPr>
        <xdr:cNvSpPr/>
      </xdr:nvSpPr>
      <xdr:spPr>
        <a:xfrm>
          <a:off x="6873240" y="10260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47938</xdr:rowOff>
    </xdr:from>
    <xdr:to>
      <xdr:col>36</xdr:col>
      <xdr:colOff>165100</xdr:colOff>
      <xdr:row>61</xdr:row>
      <xdr:rowOff>149538</xdr:rowOff>
    </xdr:to>
    <xdr:sp macro="" textlink="">
      <xdr:nvSpPr>
        <xdr:cNvPr id="240" name="フローチャート: 判断 239">
          <a:extLst>
            <a:ext uri="{FF2B5EF4-FFF2-40B4-BE49-F238E27FC236}">
              <a16:creationId xmlns:a16="http://schemas.microsoft.com/office/drawing/2014/main" id="{BA1B62AD-F11B-4DE0-A700-CFFB18407E23}"/>
            </a:ext>
          </a:extLst>
        </xdr:cNvPr>
        <xdr:cNvSpPr/>
      </xdr:nvSpPr>
      <xdr:spPr>
        <a:xfrm>
          <a:off x="6098540" y="1027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4FFC711-BDDD-4DA9-AA07-C2053D163E9A}"/>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12780BE-9D03-4FF9-A946-D9537C2236B5}"/>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84ED9C0-8183-4660-92E7-0B5703C45F57}"/>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B400D36-030D-4306-850B-19945B2B6D9C}"/>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76825C6-A400-40D5-BACA-EEEB90CCFCC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154612</xdr:rowOff>
    </xdr:from>
    <xdr:to>
      <xdr:col>55</xdr:col>
      <xdr:colOff>50800</xdr:colOff>
      <xdr:row>60</xdr:row>
      <xdr:rowOff>84762</xdr:rowOff>
    </xdr:to>
    <xdr:sp macro="" textlink="">
      <xdr:nvSpPr>
        <xdr:cNvPr id="246" name="楕円 245">
          <a:extLst>
            <a:ext uri="{FF2B5EF4-FFF2-40B4-BE49-F238E27FC236}">
              <a16:creationId xmlns:a16="http://schemas.microsoft.com/office/drawing/2014/main" id="{3ACD0711-084B-45E2-8B9F-4037D21A4ECB}"/>
            </a:ext>
          </a:extLst>
        </xdr:cNvPr>
        <xdr:cNvSpPr/>
      </xdr:nvSpPr>
      <xdr:spPr>
        <a:xfrm>
          <a:off x="9192260" y="100453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6039</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2A719143-3D7C-4260-8071-7F16721E74ED}"/>
            </a:ext>
          </a:extLst>
        </xdr:cNvPr>
        <xdr:cNvSpPr txBox="1"/>
      </xdr:nvSpPr>
      <xdr:spPr>
        <a:xfrm>
          <a:off x="9258300" y="9896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165698</xdr:rowOff>
    </xdr:from>
    <xdr:to>
      <xdr:col>50</xdr:col>
      <xdr:colOff>165100</xdr:colOff>
      <xdr:row>60</xdr:row>
      <xdr:rowOff>95848</xdr:rowOff>
    </xdr:to>
    <xdr:sp macro="" textlink="">
      <xdr:nvSpPr>
        <xdr:cNvPr id="248" name="楕円 247">
          <a:extLst>
            <a:ext uri="{FF2B5EF4-FFF2-40B4-BE49-F238E27FC236}">
              <a16:creationId xmlns:a16="http://schemas.microsoft.com/office/drawing/2014/main" id="{2529A603-7C40-4E92-A39E-9AED612CC37A}"/>
            </a:ext>
          </a:extLst>
        </xdr:cNvPr>
        <xdr:cNvSpPr/>
      </xdr:nvSpPr>
      <xdr:spPr>
        <a:xfrm>
          <a:off x="8445500" y="100564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33962</xdr:rowOff>
    </xdr:from>
    <xdr:to>
      <xdr:col>55</xdr:col>
      <xdr:colOff>0</xdr:colOff>
      <xdr:row>60</xdr:row>
      <xdr:rowOff>45048</xdr:rowOff>
    </xdr:to>
    <xdr:cxnSp macro="">
      <xdr:nvCxnSpPr>
        <xdr:cNvPr id="249" name="直線コネクタ 248">
          <a:extLst>
            <a:ext uri="{FF2B5EF4-FFF2-40B4-BE49-F238E27FC236}">
              <a16:creationId xmlns:a16="http://schemas.microsoft.com/office/drawing/2014/main" id="{1B6187C0-6E6B-4012-B216-78397CB0CE86}"/>
            </a:ext>
          </a:extLst>
        </xdr:cNvPr>
        <xdr:cNvCxnSpPr/>
      </xdr:nvCxnSpPr>
      <xdr:spPr>
        <a:xfrm flipV="1">
          <a:off x="8496300" y="10092362"/>
          <a:ext cx="723900" cy="1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12979</xdr:rowOff>
    </xdr:from>
    <xdr:to>
      <xdr:col>46</xdr:col>
      <xdr:colOff>38100</xdr:colOff>
      <xdr:row>60</xdr:row>
      <xdr:rowOff>114579</xdr:rowOff>
    </xdr:to>
    <xdr:sp macro="" textlink="">
      <xdr:nvSpPr>
        <xdr:cNvPr id="250" name="楕円 249">
          <a:extLst>
            <a:ext uri="{FF2B5EF4-FFF2-40B4-BE49-F238E27FC236}">
              <a16:creationId xmlns:a16="http://schemas.microsoft.com/office/drawing/2014/main" id="{1E9483DC-2D03-4FB6-8D07-3A2BC631C64D}"/>
            </a:ext>
          </a:extLst>
        </xdr:cNvPr>
        <xdr:cNvSpPr/>
      </xdr:nvSpPr>
      <xdr:spPr>
        <a:xfrm>
          <a:off x="7670800" y="100713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45048</xdr:rowOff>
    </xdr:from>
    <xdr:to>
      <xdr:col>50</xdr:col>
      <xdr:colOff>114300</xdr:colOff>
      <xdr:row>60</xdr:row>
      <xdr:rowOff>63779</xdr:rowOff>
    </xdr:to>
    <xdr:cxnSp macro="">
      <xdr:nvCxnSpPr>
        <xdr:cNvPr id="251" name="直線コネクタ 250">
          <a:extLst>
            <a:ext uri="{FF2B5EF4-FFF2-40B4-BE49-F238E27FC236}">
              <a16:creationId xmlns:a16="http://schemas.microsoft.com/office/drawing/2014/main" id="{868C1243-9763-4C64-849B-AE8128689792}"/>
            </a:ext>
          </a:extLst>
        </xdr:cNvPr>
        <xdr:cNvCxnSpPr/>
      </xdr:nvCxnSpPr>
      <xdr:spPr>
        <a:xfrm flipV="1">
          <a:off x="7713980" y="10103448"/>
          <a:ext cx="782320" cy="1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40076</xdr:rowOff>
    </xdr:from>
    <xdr:to>
      <xdr:col>41</xdr:col>
      <xdr:colOff>101600</xdr:colOff>
      <xdr:row>60</xdr:row>
      <xdr:rowOff>141676</xdr:rowOff>
    </xdr:to>
    <xdr:sp macro="" textlink="">
      <xdr:nvSpPr>
        <xdr:cNvPr id="252" name="楕円 251">
          <a:extLst>
            <a:ext uri="{FF2B5EF4-FFF2-40B4-BE49-F238E27FC236}">
              <a16:creationId xmlns:a16="http://schemas.microsoft.com/office/drawing/2014/main" id="{743EFEA7-5F1A-49E2-947A-529B1D133062}"/>
            </a:ext>
          </a:extLst>
        </xdr:cNvPr>
        <xdr:cNvSpPr/>
      </xdr:nvSpPr>
      <xdr:spPr>
        <a:xfrm>
          <a:off x="6873240" y="1009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63779</xdr:rowOff>
    </xdr:from>
    <xdr:to>
      <xdr:col>45</xdr:col>
      <xdr:colOff>177800</xdr:colOff>
      <xdr:row>60</xdr:row>
      <xdr:rowOff>90876</xdr:rowOff>
    </xdr:to>
    <xdr:cxnSp macro="">
      <xdr:nvCxnSpPr>
        <xdr:cNvPr id="253" name="直線コネクタ 252">
          <a:extLst>
            <a:ext uri="{FF2B5EF4-FFF2-40B4-BE49-F238E27FC236}">
              <a16:creationId xmlns:a16="http://schemas.microsoft.com/office/drawing/2014/main" id="{D80B5FBF-F139-4B92-8714-4DF1C94928B3}"/>
            </a:ext>
          </a:extLst>
        </xdr:cNvPr>
        <xdr:cNvCxnSpPr/>
      </xdr:nvCxnSpPr>
      <xdr:spPr>
        <a:xfrm flipV="1">
          <a:off x="6924040" y="10122179"/>
          <a:ext cx="789940" cy="2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54718</xdr:rowOff>
    </xdr:from>
    <xdr:to>
      <xdr:col>36</xdr:col>
      <xdr:colOff>165100</xdr:colOff>
      <xdr:row>60</xdr:row>
      <xdr:rowOff>156318</xdr:rowOff>
    </xdr:to>
    <xdr:sp macro="" textlink="">
      <xdr:nvSpPr>
        <xdr:cNvPr id="254" name="楕円 253">
          <a:extLst>
            <a:ext uri="{FF2B5EF4-FFF2-40B4-BE49-F238E27FC236}">
              <a16:creationId xmlns:a16="http://schemas.microsoft.com/office/drawing/2014/main" id="{8D0C1B8B-2AF6-4408-931E-C05B23D4D1B6}"/>
            </a:ext>
          </a:extLst>
        </xdr:cNvPr>
        <xdr:cNvSpPr/>
      </xdr:nvSpPr>
      <xdr:spPr>
        <a:xfrm>
          <a:off x="6098540" y="1011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90876</xdr:rowOff>
    </xdr:from>
    <xdr:to>
      <xdr:col>41</xdr:col>
      <xdr:colOff>50800</xdr:colOff>
      <xdr:row>60</xdr:row>
      <xdr:rowOff>105518</xdr:rowOff>
    </xdr:to>
    <xdr:cxnSp macro="">
      <xdr:nvCxnSpPr>
        <xdr:cNvPr id="255" name="直線コネクタ 254">
          <a:extLst>
            <a:ext uri="{FF2B5EF4-FFF2-40B4-BE49-F238E27FC236}">
              <a16:creationId xmlns:a16="http://schemas.microsoft.com/office/drawing/2014/main" id="{EE20A135-FDC0-45A7-84A2-4D0A6C88DEBE}"/>
            </a:ext>
          </a:extLst>
        </xdr:cNvPr>
        <xdr:cNvCxnSpPr/>
      </xdr:nvCxnSpPr>
      <xdr:spPr>
        <a:xfrm flipV="1">
          <a:off x="6149340" y="10149276"/>
          <a:ext cx="774700" cy="1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134706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B69B1D31-1A65-49E8-8F79-880E43803E76}"/>
            </a:ext>
          </a:extLst>
        </xdr:cNvPr>
        <xdr:cNvSpPr txBox="1"/>
      </xdr:nvSpPr>
      <xdr:spPr>
        <a:xfrm>
          <a:off x="8214575" y="10360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148010</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E85A5E54-556B-44BE-832B-F0C838B430BA}"/>
            </a:ext>
          </a:extLst>
        </xdr:cNvPr>
        <xdr:cNvSpPr txBox="1"/>
      </xdr:nvSpPr>
      <xdr:spPr>
        <a:xfrm>
          <a:off x="7444955" y="10374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127098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87D61A6E-3082-4CB7-B8CB-D0616E668D9F}"/>
            </a:ext>
          </a:extLst>
        </xdr:cNvPr>
        <xdr:cNvSpPr txBox="1"/>
      </xdr:nvSpPr>
      <xdr:spPr>
        <a:xfrm>
          <a:off x="6670255" y="10353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140665</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50D504F4-A08F-4BC4-800A-CD7D5ABCC314}"/>
            </a:ext>
          </a:extLst>
        </xdr:cNvPr>
        <xdr:cNvSpPr txBox="1"/>
      </xdr:nvSpPr>
      <xdr:spPr>
        <a:xfrm>
          <a:off x="5872695" y="10366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112375</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323E5010-30A6-4477-8B18-5858511F224D}"/>
            </a:ext>
          </a:extLst>
        </xdr:cNvPr>
        <xdr:cNvSpPr txBox="1"/>
      </xdr:nvSpPr>
      <xdr:spPr>
        <a:xfrm>
          <a:off x="8214575" y="983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131106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D0AECCA2-3158-4788-9A47-365B4613D7B3}"/>
            </a:ext>
          </a:extLst>
        </xdr:cNvPr>
        <xdr:cNvSpPr txBox="1"/>
      </xdr:nvSpPr>
      <xdr:spPr>
        <a:xfrm>
          <a:off x="7444955" y="9854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158203</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432FBFE2-8407-4D51-93C1-66F6247F4E81}"/>
            </a:ext>
          </a:extLst>
        </xdr:cNvPr>
        <xdr:cNvSpPr txBox="1"/>
      </xdr:nvSpPr>
      <xdr:spPr>
        <a:xfrm>
          <a:off x="6670255" y="9881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1395</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50FD8DC3-009E-4ECD-9705-E659F1CFF93E}"/>
            </a:ext>
          </a:extLst>
        </xdr:cNvPr>
        <xdr:cNvSpPr txBox="1"/>
      </xdr:nvSpPr>
      <xdr:spPr>
        <a:xfrm>
          <a:off x="5872695" y="98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54DA75D0-811D-4C71-B065-C93D3B5B3B8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C78489F3-9A83-4198-BDCF-9430D120EC36}"/>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865F7082-1E7C-490C-A5BF-9E92D232117B}"/>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64E217E4-AC47-40A2-BABF-75F98968CE0B}"/>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5E86E5F3-BCBA-4E16-AB8E-B0647D3FF496}"/>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6F84C344-2130-4EC1-9C06-73FEFC5C959E}"/>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8701C8EA-87F9-4A26-B53C-FFEA1C0D5C63}"/>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ECC9DFED-F3B0-4DBB-A4CE-D6AE006C4508}"/>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121EC7C4-F123-4A3E-A33C-A456B26F8624}"/>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A51AA969-690B-4633-9C7C-8DF9180551A6}"/>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2C2BF331-4051-4811-957A-4BA02F8FDF21}"/>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C2043F5A-B53B-4802-AB4E-357539D6E9A7}"/>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358CE052-ED0C-4332-B6C0-62EDF6C04497}"/>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860CC1F6-7841-4957-8AE2-361EA41BADEB}"/>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C0B9056A-AB89-4B57-993B-EF7019B2F19D}"/>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44141A86-B8E8-4FF3-8D9A-E267BF0EC2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AB417B2A-0D43-4A7E-A2B6-DEFC23B92B6D}"/>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5DBB2451-A061-45DA-B4D9-DF1B20D42637}"/>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4D6370ED-C96D-45AC-A69A-284D541866E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479F561-AA50-4D8E-B026-78AE3FE7B4A7}"/>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2CF363A6-DF3C-4553-9468-02FDDF562CFA}"/>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2E8B7E47-3C7B-4F93-9D8F-F6CD9019BFF7}"/>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A520DF38-E790-45EC-8459-50498C14E352}"/>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9F68E53C-96E8-4539-B8CA-46FDFC47BB8F}"/>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116205</xdr:rowOff>
    </xdr:from>
    <xdr:to>
      <xdr:col>24</xdr:col>
      <xdr:colOff>62865</xdr:colOff>
      <xdr:row>86</xdr:row>
      <xdr:rowOff>95250</xdr:rowOff>
    </xdr:to>
    <xdr:cxnSp macro="">
      <xdr:nvCxnSpPr>
        <xdr:cNvPr id="288" name="直線コネクタ 287">
          <a:extLst>
            <a:ext uri="{FF2B5EF4-FFF2-40B4-BE49-F238E27FC236}">
              <a16:creationId xmlns:a16="http://schemas.microsoft.com/office/drawing/2014/main" id="{27AAC946-9525-4593-B91D-EA668E88757F}"/>
            </a:ext>
          </a:extLst>
        </xdr:cNvPr>
        <xdr:cNvCxnSpPr/>
      </xdr:nvCxnSpPr>
      <xdr:spPr>
        <a:xfrm flipV="1">
          <a:off x="4086225" y="1302448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99077</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3899B822-F00E-4C69-AAB2-3B9B4F077DD7}"/>
            </a:ext>
          </a:extLst>
        </xdr:cNvPr>
        <xdr:cNvSpPr txBox="1"/>
      </xdr:nvSpPr>
      <xdr:spPr>
        <a:xfrm>
          <a:off x="4124960" y="1451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95250</xdr:rowOff>
    </xdr:from>
    <xdr:to>
      <xdr:col>24</xdr:col>
      <xdr:colOff>152400</xdr:colOff>
      <xdr:row>86</xdr:row>
      <xdr:rowOff>95250</xdr:rowOff>
    </xdr:to>
    <xdr:cxnSp macro="">
      <xdr:nvCxnSpPr>
        <xdr:cNvPr id="290" name="直線コネクタ 289">
          <a:extLst>
            <a:ext uri="{FF2B5EF4-FFF2-40B4-BE49-F238E27FC236}">
              <a16:creationId xmlns:a16="http://schemas.microsoft.com/office/drawing/2014/main" id="{85E39CDB-89EB-430F-BDDD-1D8E4BB78E34}"/>
            </a:ext>
          </a:extLst>
        </xdr:cNvPr>
        <xdr:cNvCxnSpPr/>
      </xdr:nvCxnSpPr>
      <xdr:spPr>
        <a:xfrm>
          <a:off x="4020820" y="145122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62882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524B7248-D6B0-423C-B7DB-245404B6661B}"/>
            </a:ext>
          </a:extLst>
        </xdr:cNvPr>
        <xdr:cNvSpPr txBox="1"/>
      </xdr:nvSpPr>
      <xdr:spPr>
        <a:xfrm>
          <a:off x="4124960" y="12803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116205</xdr:rowOff>
    </xdr:from>
    <xdr:to>
      <xdr:col>24</xdr:col>
      <xdr:colOff>152400</xdr:colOff>
      <xdr:row>77</xdr:row>
      <xdr:rowOff>116205</xdr:rowOff>
    </xdr:to>
    <xdr:cxnSp macro="">
      <xdr:nvCxnSpPr>
        <xdr:cNvPr id="292" name="直線コネクタ 291">
          <a:extLst>
            <a:ext uri="{FF2B5EF4-FFF2-40B4-BE49-F238E27FC236}">
              <a16:creationId xmlns:a16="http://schemas.microsoft.com/office/drawing/2014/main" id="{9A27C582-7574-488F-8D6A-0F932717A9CA}"/>
            </a:ext>
          </a:extLst>
        </xdr:cNvPr>
        <xdr:cNvCxnSpPr/>
      </xdr:nvCxnSpPr>
      <xdr:spPr>
        <a:xfrm>
          <a:off x="4020820" y="130244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167657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1D37DFC5-EBC9-4715-B54A-4D2DD5FCEDCD}"/>
            </a:ext>
          </a:extLst>
        </xdr:cNvPr>
        <xdr:cNvSpPr txBox="1"/>
      </xdr:nvSpPr>
      <xdr:spPr>
        <a:xfrm>
          <a:off x="4124960" y="13914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17780</xdr:rowOff>
    </xdr:from>
    <xdr:to>
      <xdr:col>24</xdr:col>
      <xdr:colOff>114300</xdr:colOff>
      <xdr:row>83</xdr:row>
      <xdr:rowOff>119380</xdr:rowOff>
    </xdr:to>
    <xdr:sp macro="" textlink="">
      <xdr:nvSpPr>
        <xdr:cNvPr id="294" name="フローチャート: 判断 293">
          <a:extLst>
            <a:ext uri="{FF2B5EF4-FFF2-40B4-BE49-F238E27FC236}">
              <a16:creationId xmlns:a16="http://schemas.microsoft.com/office/drawing/2014/main" id="{143D5B38-0A5D-41E8-AEA4-8299B3A45100}"/>
            </a:ext>
          </a:extLst>
        </xdr:cNvPr>
        <xdr:cNvSpPr/>
      </xdr:nvSpPr>
      <xdr:spPr>
        <a:xfrm>
          <a:off x="403606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168275</xdr:rowOff>
    </xdr:from>
    <xdr:to>
      <xdr:col>20</xdr:col>
      <xdr:colOff>38100</xdr:colOff>
      <xdr:row>83</xdr:row>
      <xdr:rowOff>98425</xdr:rowOff>
    </xdr:to>
    <xdr:sp macro="" textlink="">
      <xdr:nvSpPr>
        <xdr:cNvPr id="295" name="フローチャート: 判断 294">
          <a:extLst>
            <a:ext uri="{FF2B5EF4-FFF2-40B4-BE49-F238E27FC236}">
              <a16:creationId xmlns:a16="http://schemas.microsoft.com/office/drawing/2014/main" id="{11806666-658D-4FEC-AA33-6062BEA6123A}"/>
            </a:ext>
          </a:extLst>
        </xdr:cNvPr>
        <xdr:cNvSpPr/>
      </xdr:nvSpPr>
      <xdr:spPr>
        <a:xfrm>
          <a:off x="3312160" y="139147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160655</xdr:rowOff>
    </xdr:from>
    <xdr:to>
      <xdr:col>15</xdr:col>
      <xdr:colOff>101600</xdr:colOff>
      <xdr:row>83</xdr:row>
      <xdr:rowOff>90805</xdr:rowOff>
    </xdr:to>
    <xdr:sp macro="" textlink="">
      <xdr:nvSpPr>
        <xdr:cNvPr id="296" name="フローチャート: 判断 295">
          <a:extLst>
            <a:ext uri="{FF2B5EF4-FFF2-40B4-BE49-F238E27FC236}">
              <a16:creationId xmlns:a16="http://schemas.microsoft.com/office/drawing/2014/main" id="{DA8826AD-345E-4BBD-8247-AFB4C2236C92}"/>
            </a:ext>
          </a:extLst>
        </xdr:cNvPr>
        <xdr:cNvSpPr/>
      </xdr:nvSpPr>
      <xdr:spPr>
        <a:xfrm>
          <a:off x="2514600" y="13907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118745</xdr:rowOff>
    </xdr:from>
    <xdr:to>
      <xdr:col>10</xdr:col>
      <xdr:colOff>165100</xdr:colOff>
      <xdr:row>83</xdr:row>
      <xdr:rowOff>48895</xdr:rowOff>
    </xdr:to>
    <xdr:sp macro="" textlink="">
      <xdr:nvSpPr>
        <xdr:cNvPr id="297" name="フローチャート: 判断 296">
          <a:extLst>
            <a:ext uri="{FF2B5EF4-FFF2-40B4-BE49-F238E27FC236}">
              <a16:creationId xmlns:a16="http://schemas.microsoft.com/office/drawing/2014/main" id="{4DA39989-F404-42AC-83C3-E4414B2F4CD3}"/>
            </a:ext>
          </a:extLst>
        </xdr:cNvPr>
        <xdr:cNvSpPr/>
      </xdr:nvSpPr>
      <xdr:spPr>
        <a:xfrm>
          <a:off x="1739900" y="1386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105411</xdr:rowOff>
    </xdr:from>
    <xdr:to>
      <xdr:col>6</xdr:col>
      <xdr:colOff>38100</xdr:colOff>
      <xdr:row>82</xdr:row>
      <xdr:rowOff>35561</xdr:rowOff>
    </xdr:to>
    <xdr:sp macro="" textlink="">
      <xdr:nvSpPr>
        <xdr:cNvPr id="298" name="フローチャート: 判断 297">
          <a:extLst>
            <a:ext uri="{FF2B5EF4-FFF2-40B4-BE49-F238E27FC236}">
              <a16:creationId xmlns:a16="http://schemas.microsoft.com/office/drawing/2014/main" id="{9F41C3BA-14AF-4967-930C-46A5FD6F588D}"/>
            </a:ext>
          </a:extLst>
        </xdr:cNvPr>
        <xdr:cNvSpPr/>
      </xdr:nvSpPr>
      <xdr:spPr>
        <a:xfrm>
          <a:off x="965200" y="136842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3773D82-8B3E-4EAC-959F-76EDB0FD89AE}"/>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9797580-A1F0-4AE4-AB01-5F990F8606D4}"/>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2346BB9-4EE8-4988-918D-6262EDD1B27C}"/>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1A3781B-75D7-4E39-8075-34C20A301DD5}"/>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C225CC7-6E1E-4230-815E-1DDF762A7259}"/>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12064</xdr:rowOff>
    </xdr:from>
    <xdr:to>
      <xdr:col>24</xdr:col>
      <xdr:colOff>114300</xdr:colOff>
      <xdr:row>83</xdr:row>
      <xdr:rowOff>113664</xdr:rowOff>
    </xdr:to>
    <xdr:sp macro="" textlink="">
      <xdr:nvSpPr>
        <xdr:cNvPr id="304" name="楕円 303">
          <a:extLst>
            <a:ext uri="{FF2B5EF4-FFF2-40B4-BE49-F238E27FC236}">
              <a16:creationId xmlns:a16="http://schemas.microsoft.com/office/drawing/2014/main" id="{40290A54-1F1D-4FC7-A1A7-D0EA428FAFFA}"/>
            </a:ext>
          </a:extLst>
        </xdr:cNvPr>
        <xdr:cNvSpPr/>
      </xdr:nvSpPr>
      <xdr:spPr>
        <a:xfrm>
          <a:off x="4036060" y="1392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34941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85A5DAA0-D3A0-4115-8561-BECAAE2B4416}"/>
            </a:ext>
          </a:extLst>
        </xdr:cNvPr>
        <xdr:cNvSpPr txBox="1"/>
      </xdr:nvSpPr>
      <xdr:spPr>
        <a:xfrm>
          <a:off x="4124960" y="1378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153036</xdr:rowOff>
    </xdr:from>
    <xdr:to>
      <xdr:col>20</xdr:col>
      <xdr:colOff>38100</xdr:colOff>
      <xdr:row>83</xdr:row>
      <xdr:rowOff>83186</xdr:rowOff>
    </xdr:to>
    <xdr:sp macro="" textlink="">
      <xdr:nvSpPr>
        <xdr:cNvPr id="306" name="楕円 305">
          <a:extLst>
            <a:ext uri="{FF2B5EF4-FFF2-40B4-BE49-F238E27FC236}">
              <a16:creationId xmlns:a16="http://schemas.microsoft.com/office/drawing/2014/main" id="{4235C26C-9D94-4674-90C7-C604ACC81382}"/>
            </a:ext>
          </a:extLst>
        </xdr:cNvPr>
        <xdr:cNvSpPr/>
      </xdr:nvSpPr>
      <xdr:spPr>
        <a:xfrm>
          <a:off x="3312160" y="138995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32386</xdr:rowOff>
    </xdr:from>
    <xdr:to>
      <xdr:col>24</xdr:col>
      <xdr:colOff>63500</xdr:colOff>
      <xdr:row>83</xdr:row>
      <xdr:rowOff>62864</xdr:rowOff>
    </xdr:to>
    <xdr:cxnSp macro="">
      <xdr:nvCxnSpPr>
        <xdr:cNvPr id="307" name="直線コネクタ 306">
          <a:extLst>
            <a:ext uri="{FF2B5EF4-FFF2-40B4-BE49-F238E27FC236}">
              <a16:creationId xmlns:a16="http://schemas.microsoft.com/office/drawing/2014/main" id="{39EAE7AF-3101-4A15-A4B6-D443A837AFED}"/>
            </a:ext>
          </a:extLst>
        </xdr:cNvPr>
        <xdr:cNvCxnSpPr/>
      </xdr:nvCxnSpPr>
      <xdr:spPr>
        <a:xfrm>
          <a:off x="3355340" y="13946506"/>
          <a:ext cx="73152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128270</xdr:rowOff>
    </xdr:from>
    <xdr:to>
      <xdr:col>15</xdr:col>
      <xdr:colOff>101600</xdr:colOff>
      <xdr:row>83</xdr:row>
      <xdr:rowOff>58420</xdr:rowOff>
    </xdr:to>
    <xdr:sp macro="" textlink="">
      <xdr:nvSpPr>
        <xdr:cNvPr id="308" name="楕円 307">
          <a:extLst>
            <a:ext uri="{FF2B5EF4-FFF2-40B4-BE49-F238E27FC236}">
              <a16:creationId xmlns:a16="http://schemas.microsoft.com/office/drawing/2014/main" id="{AF222EDB-F9C8-42CC-81D5-48EB1ED37125}"/>
            </a:ext>
          </a:extLst>
        </xdr:cNvPr>
        <xdr:cNvSpPr/>
      </xdr:nvSpPr>
      <xdr:spPr>
        <a:xfrm>
          <a:off x="2514600" y="13874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7620</xdr:rowOff>
    </xdr:from>
    <xdr:to>
      <xdr:col>19</xdr:col>
      <xdr:colOff>177800</xdr:colOff>
      <xdr:row>83</xdr:row>
      <xdr:rowOff>32386</xdr:rowOff>
    </xdr:to>
    <xdr:cxnSp macro="">
      <xdr:nvCxnSpPr>
        <xdr:cNvPr id="309" name="直線コネクタ 308">
          <a:extLst>
            <a:ext uri="{FF2B5EF4-FFF2-40B4-BE49-F238E27FC236}">
              <a16:creationId xmlns:a16="http://schemas.microsoft.com/office/drawing/2014/main" id="{B7F84B2F-412F-4838-A62F-11499D82D42F}"/>
            </a:ext>
          </a:extLst>
        </xdr:cNvPr>
        <xdr:cNvCxnSpPr/>
      </xdr:nvCxnSpPr>
      <xdr:spPr>
        <a:xfrm>
          <a:off x="2565400" y="13921740"/>
          <a:ext cx="78994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93980</xdr:rowOff>
    </xdr:from>
    <xdr:to>
      <xdr:col>10</xdr:col>
      <xdr:colOff>165100</xdr:colOff>
      <xdr:row>83</xdr:row>
      <xdr:rowOff>24130</xdr:rowOff>
    </xdr:to>
    <xdr:sp macro="" textlink="">
      <xdr:nvSpPr>
        <xdr:cNvPr id="310" name="楕円 309">
          <a:extLst>
            <a:ext uri="{FF2B5EF4-FFF2-40B4-BE49-F238E27FC236}">
              <a16:creationId xmlns:a16="http://schemas.microsoft.com/office/drawing/2014/main" id="{DACF7C38-A29E-46BB-86E8-180C2A5092F5}"/>
            </a:ext>
          </a:extLst>
        </xdr:cNvPr>
        <xdr:cNvSpPr/>
      </xdr:nvSpPr>
      <xdr:spPr>
        <a:xfrm>
          <a:off x="1739900" y="13840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144780</xdr:rowOff>
    </xdr:from>
    <xdr:to>
      <xdr:col>15</xdr:col>
      <xdr:colOff>50800</xdr:colOff>
      <xdr:row>83</xdr:row>
      <xdr:rowOff>7620</xdr:rowOff>
    </xdr:to>
    <xdr:cxnSp macro="">
      <xdr:nvCxnSpPr>
        <xdr:cNvPr id="311" name="直線コネクタ 310">
          <a:extLst>
            <a:ext uri="{FF2B5EF4-FFF2-40B4-BE49-F238E27FC236}">
              <a16:creationId xmlns:a16="http://schemas.microsoft.com/office/drawing/2014/main" id="{B7CC9C2E-AB63-4CB1-B8DE-E634FA22CBEF}"/>
            </a:ext>
          </a:extLst>
        </xdr:cNvPr>
        <xdr:cNvCxnSpPr/>
      </xdr:nvCxnSpPr>
      <xdr:spPr>
        <a:xfrm>
          <a:off x="1790700" y="13891260"/>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15875</xdr:rowOff>
    </xdr:from>
    <xdr:to>
      <xdr:col>6</xdr:col>
      <xdr:colOff>38100</xdr:colOff>
      <xdr:row>82</xdr:row>
      <xdr:rowOff>117475</xdr:rowOff>
    </xdr:to>
    <xdr:sp macro="" textlink="">
      <xdr:nvSpPr>
        <xdr:cNvPr id="312" name="楕円 311">
          <a:extLst>
            <a:ext uri="{FF2B5EF4-FFF2-40B4-BE49-F238E27FC236}">
              <a16:creationId xmlns:a16="http://schemas.microsoft.com/office/drawing/2014/main" id="{ABA00ACE-BC97-4FD6-B174-7E4E90D1D135}"/>
            </a:ext>
          </a:extLst>
        </xdr:cNvPr>
        <xdr:cNvSpPr/>
      </xdr:nvSpPr>
      <xdr:spPr>
        <a:xfrm>
          <a:off x="965200" y="137623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66675</xdr:rowOff>
    </xdr:from>
    <xdr:to>
      <xdr:col>10</xdr:col>
      <xdr:colOff>114300</xdr:colOff>
      <xdr:row>82</xdr:row>
      <xdr:rowOff>144780</xdr:rowOff>
    </xdr:to>
    <xdr:cxnSp macro="">
      <xdr:nvCxnSpPr>
        <xdr:cNvPr id="313" name="直線コネクタ 312">
          <a:extLst>
            <a:ext uri="{FF2B5EF4-FFF2-40B4-BE49-F238E27FC236}">
              <a16:creationId xmlns:a16="http://schemas.microsoft.com/office/drawing/2014/main" id="{20483F86-BF1A-4044-8095-AD8E55AB6EBD}"/>
            </a:ext>
          </a:extLst>
        </xdr:cNvPr>
        <xdr:cNvCxnSpPr/>
      </xdr:nvCxnSpPr>
      <xdr:spPr>
        <a:xfrm>
          <a:off x="1008380" y="13813155"/>
          <a:ext cx="78232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89552</xdr:rowOff>
    </xdr:from>
    <xdr:ext cx="405111" cy="259045"/>
    <xdr:sp macro="" textlink="">
      <xdr:nvSpPr>
        <xdr:cNvPr id="314" name="n_1aveValue【公営住宅】&#10;有形固定資産減価償却率">
          <a:extLst>
            <a:ext uri="{FF2B5EF4-FFF2-40B4-BE49-F238E27FC236}">
              <a16:creationId xmlns:a16="http://schemas.microsoft.com/office/drawing/2014/main" id="{6A1A07D5-876C-4FDA-989F-039471B8FC67}"/>
            </a:ext>
          </a:extLst>
        </xdr:cNvPr>
        <xdr:cNvSpPr txBox="1"/>
      </xdr:nvSpPr>
      <xdr:spPr>
        <a:xfrm>
          <a:off x="317056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81932</xdr:rowOff>
    </xdr:from>
    <xdr:ext cx="405111" cy="259045"/>
    <xdr:sp macro="" textlink="">
      <xdr:nvSpPr>
        <xdr:cNvPr id="315" name="n_2aveValue【公営住宅】&#10;有形固定資産減価償却率">
          <a:extLst>
            <a:ext uri="{FF2B5EF4-FFF2-40B4-BE49-F238E27FC236}">
              <a16:creationId xmlns:a16="http://schemas.microsoft.com/office/drawing/2014/main" id="{35070262-D92E-46F2-ACC5-04D833BA913E}"/>
            </a:ext>
          </a:extLst>
        </xdr:cNvPr>
        <xdr:cNvSpPr txBox="1"/>
      </xdr:nvSpPr>
      <xdr:spPr>
        <a:xfrm>
          <a:off x="2385704" y="1399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40022</xdr:rowOff>
    </xdr:from>
    <xdr:ext cx="405111" cy="259045"/>
    <xdr:sp macro="" textlink="">
      <xdr:nvSpPr>
        <xdr:cNvPr id="316" name="n_3aveValue【公営住宅】&#10;有形固定資産減価償却率">
          <a:extLst>
            <a:ext uri="{FF2B5EF4-FFF2-40B4-BE49-F238E27FC236}">
              <a16:creationId xmlns:a16="http://schemas.microsoft.com/office/drawing/2014/main" id="{A766F106-85D2-4478-84AE-CD5EEF0A4EB0}"/>
            </a:ext>
          </a:extLst>
        </xdr:cNvPr>
        <xdr:cNvSpPr txBox="1"/>
      </xdr:nvSpPr>
      <xdr:spPr>
        <a:xfrm>
          <a:off x="1611004" y="1395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52088</xdr:rowOff>
    </xdr:from>
    <xdr:ext cx="405111" cy="259045"/>
    <xdr:sp macro="" textlink="">
      <xdr:nvSpPr>
        <xdr:cNvPr id="317" name="n_4aveValue【公営住宅】&#10;有形固定資産減価償却率">
          <a:extLst>
            <a:ext uri="{FF2B5EF4-FFF2-40B4-BE49-F238E27FC236}">
              <a16:creationId xmlns:a16="http://schemas.microsoft.com/office/drawing/2014/main" id="{084552ED-8A23-4DB4-9AEB-3C00C6F877CB}"/>
            </a:ext>
          </a:extLst>
        </xdr:cNvPr>
        <xdr:cNvSpPr txBox="1"/>
      </xdr:nvSpPr>
      <xdr:spPr>
        <a:xfrm>
          <a:off x="836304"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99713</xdr:rowOff>
    </xdr:from>
    <xdr:ext cx="405111" cy="259045"/>
    <xdr:sp macro="" textlink="">
      <xdr:nvSpPr>
        <xdr:cNvPr id="318" name="n_1mainValue【公営住宅】&#10;有形固定資産減価償却率">
          <a:extLst>
            <a:ext uri="{FF2B5EF4-FFF2-40B4-BE49-F238E27FC236}">
              <a16:creationId xmlns:a16="http://schemas.microsoft.com/office/drawing/2014/main" id="{1CDCF903-9D89-4D76-8703-B997C6BA9694}"/>
            </a:ext>
          </a:extLst>
        </xdr:cNvPr>
        <xdr:cNvSpPr txBox="1"/>
      </xdr:nvSpPr>
      <xdr:spPr>
        <a:xfrm>
          <a:off x="3170564" y="13678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74947</xdr:rowOff>
    </xdr:from>
    <xdr:ext cx="405111" cy="259045"/>
    <xdr:sp macro="" textlink="">
      <xdr:nvSpPr>
        <xdr:cNvPr id="319" name="n_2mainValue【公営住宅】&#10;有形固定資産減価償却率">
          <a:extLst>
            <a:ext uri="{FF2B5EF4-FFF2-40B4-BE49-F238E27FC236}">
              <a16:creationId xmlns:a16="http://schemas.microsoft.com/office/drawing/2014/main" id="{DD15308E-C960-44F9-9426-E213CD27A3EE}"/>
            </a:ext>
          </a:extLst>
        </xdr:cNvPr>
        <xdr:cNvSpPr txBox="1"/>
      </xdr:nvSpPr>
      <xdr:spPr>
        <a:xfrm>
          <a:off x="2385704" y="1365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40657</xdr:rowOff>
    </xdr:from>
    <xdr:ext cx="405111" cy="259045"/>
    <xdr:sp macro="" textlink="">
      <xdr:nvSpPr>
        <xdr:cNvPr id="320" name="n_3mainValue【公営住宅】&#10;有形固定資産減価償却率">
          <a:extLst>
            <a:ext uri="{FF2B5EF4-FFF2-40B4-BE49-F238E27FC236}">
              <a16:creationId xmlns:a16="http://schemas.microsoft.com/office/drawing/2014/main" id="{C8799E97-93BC-431C-9670-7FECC691029F}"/>
            </a:ext>
          </a:extLst>
        </xdr:cNvPr>
        <xdr:cNvSpPr txBox="1"/>
      </xdr:nvSpPr>
      <xdr:spPr>
        <a:xfrm>
          <a:off x="161100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108602</xdr:rowOff>
    </xdr:from>
    <xdr:ext cx="405111" cy="259045"/>
    <xdr:sp macro="" textlink="">
      <xdr:nvSpPr>
        <xdr:cNvPr id="321" name="n_4mainValue【公営住宅】&#10;有形固定資産減価償却率">
          <a:extLst>
            <a:ext uri="{FF2B5EF4-FFF2-40B4-BE49-F238E27FC236}">
              <a16:creationId xmlns:a16="http://schemas.microsoft.com/office/drawing/2014/main" id="{7598AC83-EDE2-4840-9530-83C2278958FF}"/>
            </a:ext>
          </a:extLst>
        </xdr:cNvPr>
        <xdr:cNvSpPr txBox="1"/>
      </xdr:nvSpPr>
      <xdr:spPr>
        <a:xfrm>
          <a:off x="836304" y="13855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C0BE4137-22AD-49D6-B283-597CC2245527}"/>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D542724A-124A-4B5B-9E5B-CA40D40DF956}"/>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2D81A979-7D13-4A0C-8AF0-52EE5D0D5D29}"/>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E6588981-D7EF-479D-9A93-329BD9411E24}"/>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1F482E6F-9FC9-4242-9D7A-A4F054F4019D}"/>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CFD70A59-F715-4389-BADB-61D5E56DD4B4}"/>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174F52AE-D66D-49C9-853E-BC1D82BAEE0A}"/>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3F13166A-D77B-4F5A-A19B-0965839011B9}"/>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F2760F14-82B0-44CE-A0BD-49855FC54472}"/>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4DC5AFDA-CC23-4170-B387-6714C67313C8}"/>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16E612C1-A996-4199-86DB-17B0BB10175B}"/>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70B209FF-9B04-44C1-BBE1-4333856693A0}"/>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A76F5F6B-0716-440D-B81B-91822B38ECA6}"/>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9C9AF57E-D3EE-4129-872F-0738372D7CB0}"/>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DC37C01D-321B-4006-AFB1-02107B62676F}"/>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25A789C6-0EED-40A9-AD6C-E22C0DC45994}"/>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C1A7CF2B-04D2-45A1-A771-A569B5034576}"/>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7ABC7C10-C78A-42D6-9F88-66A5803FD088}"/>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91C26AC3-E101-47B4-B874-FA18E679537A}"/>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7AED6AE0-253E-4817-A616-D20C871E275F}"/>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A146E66A-FDD8-4EA3-BE92-DA197E09E17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80</xdr:row>
      <xdr:rowOff>5181</xdr:rowOff>
    </xdr:from>
    <xdr:to>
      <xdr:col>54</xdr:col>
      <xdr:colOff>189865</xdr:colOff>
      <xdr:row>86</xdr:row>
      <xdr:rowOff>28956</xdr:rowOff>
    </xdr:to>
    <xdr:cxnSp macro="">
      <xdr:nvCxnSpPr>
        <xdr:cNvPr id="343" name="直線コネクタ 342">
          <a:extLst>
            <a:ext uri="{FF2B5EF4-FFF2-40B4-BE49-F238E27FC236}">
              <a16:creationId xmlns:a16="http://schemas.microsoft.com/office/drawing/2014/main" id="{D9B692B6-2814-47FA-A5D7-4E4595DCEA31}"/>
            </a:ext>
          </a:extLst>
        </xdr:cNvPr>
        <xdr:cNvCxnSpPr/>
      </xdr:nvCxnSpPr>
      <xdr:spPr>
        <a:xfrm flipV="1">
          <a:off x="9219565" y="13416381"/>
          <a:ext cx="0" cy="102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32783</xdr:rowOff>
    </xdr:from>
    <xdr:ext cx="469744" cy="259045"/>
    <xdr:sp macro="" textlink="">
      <xdr:nvSpPr>
        <xdr:cNvPr id="344" name="【公営住宅】&#10;一人当たり面積最小値テキスト">
          <a:extLst>
            <a:ext uri="{FF2B5EF4-FFF2-40B4-BE49-F238E27FC236}">
              <a16:creationId xmlns:a16="http://schemas.microsoft.com/office/drawing/2014/main" id="{E199182C-1CFC-4D39-9870-16AD48AD19A2}"/>
            </a:ext>
          </a:extLst>
        </xdr:cNvPr>
        <xdr:cNvSpPr txBox="1"/>
      </xdr:nvSpPr>
      <xdr:spPr>
        <a:xfrm>
          <a:off x="9258300"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28956</xdr:rowOff>
    </xdr:from>
    <xdr:to>
      <xdr:col>55</xdr:col>
      <xdr:colOff>88900</xdr:colOff>
      <xdr:row>86</xdr:row>
      <xdr:rowOff>28956</xdr:rowOff>
    </xdr:to>
    <xdr:cxnSp macro="">
      <xdr:nvCxnSpPr>
        <xdr:cNvPr id="345" name="直線コネクタ 344">
          <a:extLst>
            <a:ext uri="{FF2B5EF4-FFF2-40B4-BE49-F238E27FC236}">
              <a16:creationId xmlns:a16="http://schemas.microsoft.com/office/drawing/2014/main" id="{0A3E3956-CCED-48A5-8E96-3EF5B508A1C6}"/>
            </a:ext>
          </a:extLst>
        </xdr:cNvPr>
        <xdr:cNvCxnSpPr/>
      </xdr:nvCxnSpPr>
      <xdr:spPr>
        <a:xfrm>
          <a:off x="9154160" y="144459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123308</xdr:rowOff>
    </xdr:from>
    <xdr:ext cx="469744" cy="259045"/>
    <xdr:sp macro="" textlink="">
      <xdr:nvSpPr>
        <xdr:cNvPr id="346" name="【公営住宅】&#10;一人当たり面積最大値テキスト">
          <a:extLst>
            <a:ext uri="{FF2B5EF4-FFF2-40B4-BE49-F238E27FC236}">
              <a16:creationId xmlns:a16="http://schemas.microsoft.com/office/drawing/2014/main" id="{3F822BC3-3816-4AE7-96AD-0C24E0097B72}"/>
            </a:ext>
          </a:extLst>
        </xdr:cNvPr>
        <xdr:cNvSpPr txBox="1"/>
      </xdr:nvSpPr>
      <xdr:spPr>
        <a:xfrm>
          <a:off x="9258300" y="1319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80</xdr:row>
      <xdr:rowOff>5181</xdr:rowOff>
    </xdr:from>
    <xdr:to>
      <xdr:col>55</xdr:col>
      <xdr:colOff>88900</xdr:colOff>
      <xdr:row>80</xdr:row>
      <xdr:rowOff>5181</xdr:rowOff>
    </xdr:to>
    <xdr:cxnSp macro="">
      <xdr:nvCxnSpPr>
        <xdr:cNvPr id="347" name="直線コネクタ 346">
          <a:extLst>
            <a:ext uri="{FF2B5EF4-FFF2-40B4-BE49-F238E27FC236}">
              <a16:creationId xmlns:a16="http://schemas.microsoft.com/office/drawing/2014/main" id="{018AC3DE-C7AA-45B5-A8AB-A2ADB1F46764}"/>
            </a:ext>
          </a:extLst>
        </xdr:cNvPr>
        <xdr:cNvCxnSpPr/>
      </xdr:nvCxnSpPr>
      <xdr:spPr>
        <a:xfrm>
          <a:off x="9154160" y="13416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34307</xdr:rowOff>
    </xdr:from>
    <xdr:ext cx="469744" cy="259045"/>
    <xdr:sp macro="" textlink="">
      <xdr:nvSpPr>
        <xdr:cNvPr id="348" name="【公営住宅】&#10;一人当たり面積平均値テキスト">
          <a:extLst>
            <a:ext uri="{FF2B5EF4-FFF2-40B4-BE49-F238E27FC236}">
              <a16:creationId xmlns:a16="http://schemas.microsoft.com/office/drawing/2014/main" id="{A74B0533-9E52-4973-BCCE-81A62E488CD6}"/>
            </a:ext>
          </a:extLst>
        </xdr:cNvPr>
        <xdr:cNvSpPr txBox="1"/>
      </xdr:nvSpPr>
      <xdr:spPr>
        <a:xfrm>
          <a:off x="9258300" y="13948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49" name="フローチャート: 判断 348">
          <a:extLst>
            <a:ext uri="{FF2B5EF4-FFF2-40B4-BE49-F238E27FC236}">
              <a16:creationId xmlns:a16="http://schemas.microsoft.com/office/drawing/2014/main" id="{39742381-43F5-4A06-973D-7DB2E65EE717}"/>
            </a:ext>
          </a:extLst>
        </xdr:cNvPr>
        <xdr:cNvSpPr/>
      </xdr:nvSpPr>
      <xdr:spPr>
        <a:xfrm>
          <a:off x="9192260" y="139700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70968</xdr:rowOff>
    </xdr:from>
    <xdr:to>
      <xdr:col>50</xdr:col>
      <xdr:colOff>165100</xdr:colOff>
      <xdr:row>84</xdr:row>
      <xdr:rowOff>1118</xdr:rowOff>
    </xdr:to>
    <xdr:sp macro="" textlink="">
      <xdr:nvSpPr>
        <xdr:cNvPr id="350" name="フローチャート: 判断 349">
          <a:extLst>
            <a:ext uri="{FF2B5EF4-FFF2-40B4-BE49-F238E27FC236}">
              <a16:creationId xmlns:a16="http://schemas.microsoft.com/office/drawing/2014/main" id="{9457AD88-1288-4DC9-8BF2-C0513BAF6FCB}"/>
            </a:ext>
          </a:extLst>
        </xdr:cNvPr>
        <xdr:cNvSpPr/>
      </xdr:nvSpPr>
      <xdr:spPr>
        <a:xfrm>
          <a:off x="8445500" y="139850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76454</xdr:rowOff>
    </xdr:from>
    <xdr:to>
      <xdr:col>46</xdr:col>
      <xdr:colOff>38100</xdr:colOff>
      <xdr:row>84</xdr:row>
      <xdr:rowOff>6604</xdr:rowOff>
    </xdr:to>
    <xdr:sp macro="" textlink="">
      <xdr:nvSpPr>
        <xdr:cNvPr id="351" name="フローチャート: 判断 350">
          <a:extLst>
            <a:ext uri="{FF2B5EF4-FFF2-40B4-BE49-F238E27FC236}">
              <a16:creationId xmlns:a16="http://schemas.microsoft.com/office/drawing/2014/main" id="{25CE49CD-E999-4CDE-88D4-D91B4DE8ED4B}"/>
            </a:ext>
          </a:extLst>
        </xdr:cNvPr>
        <xdr:cNvSpPr/>
      </xdr:nvSpPr>
      <xdr:spPr>
        <a:xfrm>
          <a:off x="7670800" y="139905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125831</xdr:rowOff>
    </xdr:from>
    <xdr:to>
      <xdr:col>41</xdr:col>
      <xdr:colOff>101600</xdr:colOff>
      <xdr:row>84</xdr:row>
      <xdr:rowOff>55981</xdr:rowOff>
    </xdr:to>
    <xdr:sp macro="" textlink="">
      <xdr:nvSpPr>
        <xdr:cNvPr id="352" name="フローチャート: 判断 351">
          <a:extLst>
            <a:ext uri="{FF2B5EF4-FFF2-40B4-BE49-F238E27FC236}">
              <a16:creationId xmlns:a16="http://schemas.microsoft.com/office/drawing/2014/main" id="{CEA6867F-EAE0-4402-8D92-3BFFFAE7418F}"/>
            </a:ext>
          </a:extLst>
        </xdr:cNvPr>
        <xdr:cNvSpPr/>
      </xdr:nvSpPr>
      <xdr:spPr>
        <a:xfrm>
          <a:off x="6873240" y="140399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133147</xdr:rowOff>
    </xdr:from>
    <xdr:to>
      <xdr:col>36</xdr:col>
      <xdr:colOff>165100</xdr:colOff>
      <xdr:row>84</xdr:row>
      <xdr:rowOff>63297</xdr:rowOff>
    </xdr:to>
    <xdr:sp macro="" textlink="">
      <xdr:nvSpPr>
        <xdr:cNvPr id="353" name="フローチャート: 判断 352">
          <a:extLst>
            <a:ext uri="{FF2B5EF4-FFF2-40B4-BE49-F238E27FC236}">
              <a16:creationId xmlns:a16="http://schemas.microsoft.com/office/drawing/2014/main" id="{295CA4E1-8411-4913-8C29-8F1BB713BA31}"/>
            </a:ext>
          </a:extLst>
        </xdr:cNvPr>
        <xdr:cNvSpPr/>
      </xdr:nvSpPr>
      <xdr:spPr>
        <a:xfrm>
          <a:off x="6098540" y="140472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EEB6595-8B45-47E3-9597-94B9D0FDD204}"/>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5352712-5EA1-41AE-BC72-16F098F828F1}"/>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0C9E416-0EB0-46B5-A7AA-C02A12E737B8}"/>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9250343-F19C-49DE-A727-655D8C2BD4A5}"/>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D1AE2DF-73E1-46D6-A7A2-A9C13D776834}"/>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49936</xdr:rowOff>
    </xdr:from>
    <xdr:to>
      <xdr:col>55</xdr:col>
      <xdr:colOff>50800</xdr:colOff>
      <xdr:row>81</xdr:row>
      <xdr:rowOff>151536</xdr:rowOff>
    </xdr:to>
    <xdr:sp macro="" textlink="">
      <xdr:nvSpPr>
        <xdr:cNvPr id="359" name="楕円 358">
          <a:extLst>
            <a:ext uri="{FF2B5EF4-FFF2-40B4-BE49-F238E27FC236}">
              <a16:creationId xmlns:a16="http://schemas.microsoft.com/office/drawing/2014/main" id="{DCEACFF8-397D-4CD4-9BA7-26A6AD202D3B}"/>
            </a:ext>
          </a:extLst>
        </xdr:cNvPr>
        <xdr:cNvSpPr/>
      </xdr:nvSpPr>
      <xdr:spPr>
        <a:xfrm>
          <a:off x="9192260" y="136287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72813</xdr:rowOff>
    </xdr:from>
    <xdr:ext cx="469744" cy="259045"/>
    <xdr:sp macro="" textlink="">
      <xdr:nvSpPr>
        <xdr:cNvPr id="360" name="【公営住宅】&#10;一人当たり面積該当値テキスト">
          <a:extLst>
            <a:ext uri="{FF2B5EF4-FFF2-40B4-BE49-F238E27FC236}">
              <a16:creationId xmlns:a16="http://schemas.microsoft.com/office/drawing/2014/main" id="{5676F390-882B-4F69-8625-1D71B04F50A2}"/>
            </a:ext>
          </a:extLst>
        </xdr:cNvPr>
        <xdr:cNvSpPr txBox="1"/>
      </xdr:nvSpPr>
      <xdr:spPr>
        <a:xfrm>
          <a:off x="9258300" y="13484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62281</xdr:rowOff>
    </xdr:from>
    <xdr:to>
      <xdr:col>50</xdr:col>
      <xdr:colOff>165100</xdr:colOff>
      <xdr:row>81</xdr:row>
      <xdr:rowOff>163881</xdr:rowOff>
    </xdr:to>
    <xdr:sp macro="" textlink="">
      <xdr:nvSpPr>
        <xdr:cNvPr id="361" name="楕円 360">
          <a:extLst>
            <a:ext uri="{FF2B5EF4-FFF2-40B4-BE49-F238E27FC236}">
              <a16:creationId xmlns:a16="http://schemas.microsoft.com/office/drawing/2014/main" id="{A51A634A-B134-4426-9197-68D48CFE898B}"/>
            </a:ext>
          </a:extLst>
        </xdr:cNvPr>
        <xdr:cNvSpPr/>
      </xdr:nvSpPr>
      <xdr:spPr>
        <a:xfrm>
          <a:off x="8445500" y="1364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100736</xdr:rowOff>
    </xdr:from>
    <xdr:to>
      <xdr:col>55</xdr:col>
      <xdr:colOff>0</xdr:colOff>
      <xdr:row>81</xdr:row>
      <xdr:rowOff>113081</xdr:rowOff>
    </xdr:to>
    <xdr:cxnSp macro="">
      <xdr:nvCxnSpPr>
        <xdr:cNvPr id="362" name="直線コネクタ 361">
          <a:extLst>
            <a:ext uri="{FF2B5EF4-FFF2-40B4-BE49-F238E27FC236}">
              <a16:creationId xmlns:a16="http://schemas.microsoft.com/office/drawing/2014/main" id="{BAB3E4D2-40A5-49FF-B5C1-55AB6AA34AFC}"/>
            </a:ext>
          </a:extLst>
        </xdr:cNvPr>
        <xdr:cNvCxnSpPr/>
      </xdr:nvCxnSpPr>
      <xdr:spPr>
        <a:xfrm flipV="1">
          <a:off x="8496300" y="13679576"/>
          <a:ext cx="7239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79654</xdr:rowOff>
    </xdr:from>
    <xdr:to>
      <xdr:col>46</xdr:col>
      <xdr:colOff>38100</xdr:colOff>
      <xdr:row>82</xdr:row>
      <xdr:rowOff>9804</xdr:rowOff>
    </xdr:to>
    <xdr:sp macro="" textlink="">
      <xdr:nvSpPr>
        <xdr:cNvPr id="363" name="楕円 362">
          <a:extLst>
            <a:ext uri="{FF2B5EF4-FFF2-40B4-BE49-F238E27FC236}">
              <a16:creationId xmlns:a16="http://schemas.microsoft.com/office/drawing/2014/main" id="{AE3B023A-1126-49DA-BF4A-7EEC88716B6A}"/>
            </a:ext>
          </a:extLst>
        </xdr:cNvPr>
        <xdr:cNvSpPr/>
      </xdr:nvSpPr>
      <xdr:spPr>
        <a:xfrm>
          <a:off x="7670800" y="136584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113081</xdr:rowOff>
    </xdr:from>
    <xdr:to>
      <xdr:col>50</xdr:col>
      <xdr:colOff>114300</xdr:colOff>
      <xdr:row>81</xdr:row>
      <xdr:rowOff>130454</xdr:rowOff>
    </xdr:to>
    <xdr:cxnSp macro="">
      <xdr:nvCxnSpPr>
        <xdr:cNvPr id="364" name="直線コネクタ 363">
          <a:extLst>
            <a:ext uri="{FF2B5EF4-FFF2-40B4-BE49-F238E27FC236}">
              <a16:creationId xmlns:a16="http://schemas.microsoft.com/office/drawing/2014/main" id="{ED15B222-3A6A-4442-9EC6-C4D28484D56E}"/>
            </a:ext>
          </a:extLst>
        </xdr:cNvPr>
        <xdr:cNvCxnSpPr/>
      </xdr:nvCxnSpPr>
      <xdr:spPr>
        <a:xfrm flipV="1">
          <a:off x="7713980" y="13691921"/>
          <a:ext cx="78232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95199</xdr:rowOff>
    </xdr:from>
    <xdr:to>
      <xdr:col>41</xdr:col>
      <xdr:colOff>101600</xdr:colOff>
      <xdr:row>82</xdr:row>
      <xdr:rowOff>25349</xdr:rowOff>
    </xdr:to>
    <xdr:sp macro="" textlink="">
      <xdr:nvSpPr>
        <xdr:cNvPr id="365" name="楕円 364">
          <a:extLst>
            <a:ext uri="{FF2B5EF4-FFF2-40B4-BE49-F238E27FC236}">
              <a16:creationId xmlns:a16="http://schemas.microsoft.com/office/drawing/2014/main" id="{46E6F985-F6B2-4447-A8D7-865483610F0A}"/>
            </a:ext>
          </a:extLst>
        </xdr:cNvPr>
        <xdr:cNvSpPr/>
      </xdr:nvSpPr>
      <xdr:spPr>
        <a:xfrm>
          <a:off x="6873240" y="136740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130454</xdr:rowOff>
    </xdr:from>
    <xdr:to>
      <xdr:col>45</xdr:col>
      <xdr:colOff>177800</xdr:colOff>
      <xdr:row>81</xdr:row>
      <xdr:rowOff>145999</xdr:rowOff>
    </xdr:to>
    <xdr:cxnSp macro="">
      <xdr:nvCxnSpPr>
        <xdr:cNvPr id="366" name="直線コネクタ 365">
          <a:extLst>
            <a:ext uri="{FF2B5EF4-FFF2-40B4-BE49-F238E27FC236}">
              <a16:creationId xmlns:a16="http://schemas.microsoft.com/office/drawing/2014/main" id="{68B59C8F-2624-4136-8D3F-820E90AA1C99}"/>
            </a:ext>
          </a:extLst>
        </xdr:cNvPr>
        <xdr:cNvCxnSpPr/>
      </xdr:nvCxnSpPr>
      <xdr:spPr>
        <a:xfrm flipV="1">
          <a:off x="6924040" y="13709294"/>
          <a:ext cx="78994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111201</xdr:rowOff>
    </xdr:from>
    <xdr:to>
      <xdr:col>36</xdr:col>
      <xdr:colOff>165100</xdr:colOff>
      <xdr:row>82</xdr:row>
      <xdr:rowOff>41351</xdr:rowOff>
    </xdr:to>
    <xdr:sp macro="" textlink="">
      <xdr:nvSpPr>
        <xdr:cNvPr id="367" name="楕円 366">
          <a:extLst>
            <a:ext uri="{FF2B5EF4-FFF2-40B4-BE49-F238E27FC236}">
              <a16:creationId xmlns:a16="http://schemas.microsoft.com/office/drawing/2014/main" id="{3E298B3C-21FC-4EAA-890C-7FB5CA6407B9}"/>
            </a:ext>
          </a:extLst>
        </xdr:cNvPr>
        <xdr:cNvSpPr/>
      </xdr:nvSpPr>
      <xdr:spPr>
        <a:xfrm>
          <a:off x="6098540" y="136900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145999</xdr:rowOff>
    </xdr:from>
    <xdr:to>
      <xdr:col>41</xdr:col>
      <xdr:colOff>50800</xdr:colOff>
      <xdr:row>81</xdr:row>
      <xdr:rowOff>162001</xdr:rowOff>
    </xdr:to>
    <xdr:cxnSp macro="">
      <xdr:nvCxnSpPr>
        <xdr:cNvPr id="368" name="直線コネクタ 367">
          <a:extLst>
            <a:ext uri="{FF2B5EF4-FFF2-40B4-BE49-F238E27FC236}">
              <a16:creationId xmlns:a16="http://schemas.microsoft.com/office/drawing/2014/main" id="{96C52FF0-B59F-4D0A-8B31-8DA0748555D3}"/>
            </a:ext>
          </a:extLst>
        </xdr:cNvPr>
        <xdr:cNvCxnSpPr/>
      </xdr:nvCxnSpPr>
      <xdr:spPr>
        <a:xfrm flipV="1">
          <a:off x="6149340" y="13724839"/>
          <a:ext cx="7747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163695</xdr:rowOff>
    </xdr:from>
    <xdr:ext cx="469744" cy="259045"/>
    <xdr:sp macro="" textlink="">
      <xdr:nvSpPr>
        <xdr:cNvPr id="369" name="n_1aveValue【公営住宅】&#10;一人当たり面積">
          <a:extLst>
            <a:ext uri="{FF2B5EF4-FFF2-40B4-BE49-F238E27FC236}">
              <a16:creationId xmlns:a16="http://schemas.microsoft.com/office/drawing/2014/main" id="{53F3E55F-F267-4A82-A05C-7A1BE78FC22E}"/>
            </a:ext>
          </a:extLst>
        </xdr:cNvPr>
        <xdr:cNvSpPr txBox="1"/>
      </xdr:nvSpPr>
      <xdr:spPr>
        <a:xfrm>
          <a:off x="8271587" y="1407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169181</xdr:rowOff>
    </xdr:from>
    <xdr:ext cx="469744" cy="259045"/>
    <xdr:sp macro="" textlink="">
      <xdr:nvSpPr>
        <xdr:cNvPr id="370" name="n_2aveValue【公営住宅】&#10;一人当たり面積">
          <a:extLst>
            <a:ext uri="{FF2B5EF4-FFF2-40B4-BE49-F238E27FC236}">
              <a16:creationId xmlns:a16="http://schemas.microsoft.com/office/drawing/2014/main" id="{D6A0B22D-0F0F-4C1E-AC55-92C8F1C6C1CA}"/>
            </a:ext>
          </a:extLst>
        </xdr:cNvPr>
        <xdr:cNvSpPr txBox="1"/>
      </xdr:nvSpPr>
      <xdr:spPr>
        <a:xfrm>
          <a:off x="7509587" y="14083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47108</xdr:rowOff>
    </xdr:from>
    <xdr:ext cx="469744" cy="259045"/>
    <xdr:sp macro="" textlink="">
      <xdr:nvSpPr>
        <xdr:cNvPr id="371" name="n_3aveValue【公営住宅】&#10;一人当たり面積">
          <a:extLst>
            <a:ext uri="{FF2B5EF4-FFF2-40B4-BE49-F238E27FC236}">
              <a16:creationId xmlns:a16="http://schemas.microsoft.com/office/drawing/2014/main" id="{B804821E-C270-467A-B285-8DC4D375411E}"/>
            </a:ext>
          </a:extLst>
        </xdr:cNvPr>
        <xdr:cNvSpPr txBox="1"/>
      </xdr:nvSpPr>
      <xdr:spPr>
        <a:xfrm>
          <a:off x="6712027" y="1412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54424</xdr:rowOff>
    </xdr:from>
    <xdr:ext cx="469744" cy="259045"/>
    <xdr:sp macro="" textlink="">
      <xdr:nvSpPr>
        <xdr:cNvPr id="372" name="n_4aveValue【公営住宅】&#10;一人当たり面積">
          <a:extLst>
            <a:ext uri="{FF2B5EF4-FFF2-40B4-BE49-F238E27FC236}">
              <a16:creationId xmlns:a16="http://schemas.microsoft.com/office/drawing/2014/main" id="{16DB4020-AC4D-402C-9F0D-1126F4F1B345}"/>
            </a:ext>
          </a:extLst>
        </xdr:cNvPr>
        <xdr:cNvSpPr txBox="1"/>
      </xdr:nvSpPr>
      <xdr:spPr>
        <a:xfrm>
          <a:off x="5937327" y="1413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8958</xdr:rowOff>
    </xdr:from>
    <xdr:ext cx="469744" cy="259045"/>
    <xdr:sp macro="" textlink="">
      <xdr:nvSpPr>
        <xdr:cNvPr id="373" name="n_1mainValue【公営住宅】&#10;一人当たり面積">
          <a:extLst>
            <a:ext uri="{FF2B5EF4-FFF2-40B4-BE49-F238E27FC236}">
              <a16:creationId xmlns:a16="http://schemas.microsoft.com/office/drawing/2014/main" id="{9D16EFB5-E477-4EFF-A294-40653E3A816C}"/>
            </a:ext>
          </a:extLst>
        </xdr:cNvPr>
        <xdr:cNvSpPr txBox="1"/>
      </xdr:nvSpPr>
      <xdr:spPr>
        <a:xfrm>
          <a:off x="8271587" y="1342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26331</xdr:rowOff>
    </xdr:from>
    <xdr:ext cx="469744" cy="259045"/>
    <xdr:sp macro="" textlink="">
      <xdr:nvSpPr>
        <xdr:cNvPr id="374" name="n_2mainValue【公営住宅】&#10;一人当たり面積">
          <a:extLst>
            <a:ext uri="{FF2B5EF4-FFF2-40B4-BE49-F238E27FC236}">
              <a16:creationId xmlns:a16="http://schemas.microsoft.com/office/drawing/2014/main" id="{622DC5D6-E233-4E1F-829F-560A8F674F15}"/>
            </a:ext>
          </a:extLst>
        </xdr:cNvPr>
        <xdr:cNvSpPr txBox="1"/>
      </xdr:nvSpPr>
      <xdr:spPr>
        <a:xfrm>
          <a:off x="7509587" y="1343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41876</xdr:rowOff>
    </xdr:from>
    <xdr:ext cx="469744" cy="259045"/>
    <xdr:sp macro="" textlink="">
      <xdr:nvSpPr>
        <xdr:cNvPr id="375" name="n_3mainValue【公営住宅】&#10;一人当たり面積">
          <a:extLst>
            <a:ext uri="{FF2B5EF4-FFF2-40B4-BE49-F238E27FC236}">
              <a16:creationId xmlns:a16="http://schemas.microsoft.com/office/drawing/2014/main" id="{2CCADFEA-138F-4A8E-9E55-6FA997016213}"/>
            </a:ext>
          </a:extLst>
        </xdr:cNvPr>
        <xdr:cNvSpPr txBox="1"/>
      </xdr:nvSpPr>
      <xdr:spPr>
        <a:xfrm>
          <a:off x="6712027" y="1345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57878</xdr:rowOff>
    </xdr:from>
    <xdr:ext cx="469744" cy="259045"/>
    <xdr:sp macro="" textlink="">
      <xdr:nvSpPr>
        <xdr:cNvPr id="376" name="n_4mainValue【公営住宅】&#10;一人当たり面積">
          <a:extLst>
            <a:ext uri="{FF2B5EF4-FFF2-40B4-BE49-F238E27FC236}">
              <a16:creationId xmlns:a16="http://schemas.microsoft.com/office/drawing/2014/main" id="{F545C241-155C-45EA-B8FC-F177F12E0FDF}"/>
            </a:ext>
          </a:extLst>
        </xdr:cNvPr>
        <xdr:cNvSpPr txBox="1"/>
      </xdr:nvSpPr>
      <xdr:spPr>
        <a:xfrm>
          <a:off x="5937327" y="1346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529CAAE7-CB67-4890-A94E-576B8EF9FA6E}"/>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4E8ACF44-B877-41A8-87E7-68C6174A3C78}"/>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4B2F290F-982B-4877-ABE2-3454BE369913}"/>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28BE4657-4C3F-402A-A664-071AB27BFA6C}"/>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614357E8-8A5B-4852-9A58-4F4C487DD71D}"/>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5CF28392-2456-40B7-BE77-42FA6DD8CB34}"/>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26D5B5E6-E25E-4271-8E0E-B8B70819B191}"/>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B4F1BBD6-9F43-43DE-A677-D925FCB26014}"/>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C4D72C06-9B42-4DBF-8FA9-F7D4FC7655D5}"/>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4BF17724-2ECD-44AE-A99F-B8414CA6509A}"/>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DF126803-7475-4B77-BB43-2A35EC983163}"/>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4D7DDD3E-B332-4457-96B6-BD13E622CF9A}"/>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1C6163D5-1248-4388-AC27-67FB9FC7975A}"/>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6595F45D-2D90-4A9F-850D-12B195B154CD}"/>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FF32EAF7-F716-4909-84B2-801BDE39F2C3}"/>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4D26D5F3-7554-40CE-B758-73979766DACE}"/>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13536363-F605-4813-BF45-14DBDEF0BF3F}"/>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97C6657E-F654-4544-AC70-349C71B8FACB}"/>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2E7689E9-C72B-4B3F-A54E-802EDF43F9FA}"/>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B155F465-E679-4EF2-8B15-066069A4AC13}"/>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874A210B-7B26-4C80-B12D-22290175BE6A}"/>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B22C2148-8C6B-448B-A6E7-F30172280D3E}"/>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5EFDA79F-C630-49DA-8AAB-CE14F4980813}"/>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B960E142-6DDC-47DC-B547-E50A9808AD42}"/>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F50B09AA-9751-4C04-A81C-C80EFE9135A5}"/>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AE0195F2-8D78-456B-8D3D-2CE0D4888AE5}"/>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DE8501B6-8C0D-456C-A605-750C067B5E8B}"/>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4" name="直線コネクタ 403">
          <a:extLst>
            <a:ext uri="{FF2B5EF4-FFF2-40B4-BE49-F238E27FC236}">
              <a16:creationId xmlns:a16="http://schemas.microsoft.com/office/drawing/2014/main" id="{E67866E1-444D-4FCF-8A78-1FCE2599315D}"/>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5" name="テキスト ボックス 404">
          <a:extLst>
            <a:ext uri="{FF2B5EF4-FFF2-40B4-BE49-F238E27FC236}">
              <a16:creationId xmlns:a16="http://schemas.microsoft.com/office/drawing/2014/main" id="{5D8B5A24-83A5-490E-AF5C-FB55FF4B038A}"/>
            </a:ext>
          </a:extLst>
        </xdr:cNvPr>
        <xdr:cNvSpPr txBox="1"/>
      </xdr:nvSpPr>
      <xdr:spPr>
        <a:xfrm>
          <a:off x="105615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6" name="直線コネクタ 405">
          <a:extLst>
            <a:ext uri="{FF2B5EF4-FFF2-40B4-BE49-F238E27FC236}">
              <a16:creationId xmlns:a16="http://schemas.microsoft.com/office/drawing/2014/main" id="{837F6CC9-0759-4888-A340-A3DC89D815DE}"/>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7" name="テキスト ボックス 406">
          <a:extLst>
            <a:ext uri="{FF2B5EF4-FFF2-40B4-BE49-F238E27FC236}">
              <a16:creationId xmlns:a16="http://schemas.microsoft.com/office/drawing/2014/main" id="{C81BA11C-8058-4041-ADC9-1AC67D8415F3}"/>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8" name="直線コネクタ 407">
          <a:extLst>
            <a:ext uri="{FF2B5EF4-FFF2-40B4-BE49-F238E27FC236}">
              <a16:creationId xmlns:a16="http://schemas.microsoft.com/office/drawing/2014/main" id="{62B8D90C-38E8-4D13-9614-13E37AD6CA75}"/>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9" name="テキスト ボックス 408">
          <a:extLst>
            <a:ext uri="{FF2B5EF4-FFF2-40B4-BE49-F238E27FC236}">
              <a16:creationId xmlns:a16="http://schemas.microsoft.com/office/drawing/2014/main" id="{C0966AC9-ABD8-4F3D-BAFF-D066BA4F97B6}"/>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0" name="直線コネクタ 409">
          <a:extLst>
            <a:ext uri="{FF2B5EF4-FFF2-40B4-BE49-F238E27FC236}">
              <a16:creationId xmlns:a16="http://schemas.microsoft.com/office/drawing/2014/main" id="{A3B6546E-414B-4A57-9BA8-FD3513B5D8AD}"/>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1" name="テキスト ボックス 410">
          <a:extLst>
            <a:ext uri="{FF2B5EF4-FFF2-40B4-BE49-F238E27FC236}">
              <a16:creationId xmlns:a16="http://schemas.microsoft.com/office/drawing/2014/main" id="{F953D940-F46A-4D50-A491-A065CF722B73}"/>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8D1A2E31-2699-43A7-8BA0-23E6EB55FCC6}"/>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3" name="テキスト ボックス 412">
          <a:extLst>
            <a:ext uri="{FF2B5EF4-FFF2-40B4-BE49-F238E27FC236}">
              <a16:creationId xmlns:a16="http://schemas.microsoft.com/office/drawing/2014/main" id="{B1A53805-094C-4515-B949-AFA0BAEB6A76}"/>
            </a:ext>
          </a:extLst>
        </xdr:cNvPr>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B18460FB-AAA7-4C0D-8310-BEDEAF3A18B6}"/>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121920</xdr:rowOff>
    </xdr:from>
    <xdr:to>
      <xdr:col>85</xdr:col>
      <xdr:colOff>126364</xdr:colOff>
      <xdr:row>41</xdr:row>
      <xdr:rowOff>133350</xdr:rowOff>
    </xdr:to>
    <xdr:cxnSp macro="">
      <xdr:nvCxnSpPr>
        <xdr:cNvPr id="415" name="直線コネクタ 414">
          <a:extLst>
            <a:ext uri="{FF2B5EF4-FFF2-40B4-BE49-F238E27FC236}">
              <a16:creationId xmlns:a16="http://schemas.microsoft.com/office/drawing/2014/main" id="{0280EA67-15FB-40A8-A051-F6EC703CBB83}"/>
            </a:ext>
          </a:extLst>
        </xdr:cNvPr>
        <xdr:cNvCxnSpPr/>
      </xdr:nvCxnSpPr>
      <xdr:spPr>
        <a:xfrm flipV="1">
          <a:off x="14375764" y="565404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416" name="【認定こども園・幼稚園・保育所】&#10;有形固定資産減価償却率最小値テキスト">
          <a:extLst>
            <a:ext uri="{FF2B5EF4-FFF2-40B4-BE49-F238E27FC236}">
              <a16:creationId xmlns:a16="http://schemas.microsoft.com/office/drawing/2014/main" id="{73DC07B3-27DE-4272-9A92-FBFF9499F72E}"/>
            </a:ext>
          </a:extLst>
        </xdr:cNvPr>
        <xdr:cNvSpPr txBox="1"/>
      </xdr:nvSpPr>
      <xdr:spPr>
        <a:xfrm>
          <a:off x="14414500"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17" name="直線コネクタ 416">
          <a:extLst>
            <a:ext uri="{FF2B5EF4-FFF2-40B4-BE49-F238E27FC236}">
              <a16:creationId xmlns:a16="http://schemas.microsoft.com/office/drawing/2014/main" id="{D2C978EF-990B-4E19-A499-6742FE326DE1}"/>
            </a:ext>
          </a:extLst>
        </xdr:cNvPr>
        <xdr:cNvCxnSpPr/>
      </xdr:nvCxnSpPr>
      <xdr:spPr>
        <a:xfrm>
          <a:off x="1428750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68597</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FC657A60-C551-4816-90E3-7B17A67F4A6A}"/>
            </a:ext>
          </a:extLst>
        </xdr:cNvPr>
        <xdr:cNvSpPr txBox="1"/>
      </xdr:nvSpPr>
      <xdr:spPr>
        <a:xfrm>
          <a:off x="14414500"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121920</xdr:rowOff>
    </xdr:from>
    <xdr:to>
      <xdr:col>86</xdr:col>
      <xdr:colOff>25400</xdr:colOff>
      <xdr:row>33</xdr:row>
      <xdr:rowOff>121920</xdr:rowOff>
    </xdr:to>
    <xdr:cxnSp macro="">
      <xdr:nvCxnSpPr>
        <xdr:cNvPr id="419" name="直線コネクタ 418">
          <a:extLst>
            <a:ext uri="{FF2B5EF4-FFF2-40B4-BE49-F238E27FC236}">
              <a16:creationId xmlns:a16="http://schemas.microsoft.com/office/drawing/2014/main" id="{C06DE3BF-0322-473C-B851-3FB3589E0678}"/>
            </a:ext>
          </a:extLst>
        </xdr:cNvPr>
        <xdr:cNvCxnSpPr/>
      </xdr:nvCxnSpPr>
      <xdr:spPr>
        <a:xfrm>
          <a:off x="14287500" y="565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153433</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E9D72A63-70C7-4034-910D-42053540C398}"/>
            </a:ext>
          </a:extLst>
        </xdr:cNvPr>
        <xdr:cNvSpPr txBox="1"/>
      </xdr:nvSpPr>
      <xdr:spPr>
        <a:xfrm>
          <a:off x="14414500" y="60208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130556</xdr:rowOff>
    </xdr:from>
    <xdr:to>
      <xdr:col>85</xdr:col>
      <xdr:colOff>177800</xdr:colOff>
      <xdr:row>37</xdr:row>
      <xdr:rowOff>60706</xdr:rowOff>
    </xdr:to>
    <xdr:sp macro="" textlink="">
      <xdr:nvSpPr>
        <xdr:cNvPr id="421" name="フローチャート: 判断 420">
          <a:extLst>
            <a:ext uri="{FF2B5EF4-FFF2-40B4-BE49-F238E27FC236}">
              <a16:creationId xmlns:a16="http://schemas.microsoft.com/office/drawing/2014/main" id="{B4C814A0-2557-485C-8FCF-3588E924C6C4}"/>
            </a:ext>
          </a:extLst>
        </xdr:cNvPr>
        <xdr:cNvSpPr/>
      </xdr:nvSpPr>
      <xdr:spPr>
        <a:xfrm>
          <a:off x="14325600" y="616559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41402</xdr:rowOff>
    </xdr:from>
    <xdr:to>
      <xdr:col>81</xdr:col>
      <xdr:colOff>101600</xdr:colOff>
      <xdr:row>36</xdr:row>
      <xdr:rowOff>143002</xdr:rowOff>
    </xdr:to>
    <xdr:sp macro="" textlink="">
      <xdr:nvSpPr>
        <xdr:cNvPr id="422" name="フローチャート: 判断 421">
          <a:extLst>
            <a:ext uri="{FF2B5EF4-FFF2-40B4-BE49-F238E27FC236}">
              <a16:creationId xmlns:a16="http://schemas.microsoft.com/office/drawing/2014/main" id="{CCDF2911-2D50-47C0-A194-A777184B691F}"/>
            </a:ext>
          </a:extLst>
        </xdr:cNvPr>
        <xdr:cNvSpPr/>
      </xdr:nvSpPr>
      <xdr:spPr>
        <a:xfrm>
          <a:off x="13578840" y="6076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162560</xdr:rowOff>
    </xdr:from>
    <xdr:to>
      <xdr:col>76</xdr:col>
      <xdr:colOff>165100</xdr:colOff>
      <xdr:row>36</xdr:row>
      <xdr:rowOff>92710</xdr:rowOff>
    </xdr:to>
    <xdr:sp macro="" textlink="">
      <xdr:nvSpPr>
        <xdr:cNvPr id="423" name="フローチャート: 判断 422">
          <a:extLst>
            <a:ext uri="{FF2B5EF4-FFF2-40B4-BE49-F238E27FC236}">
              <a16:creationId xmlns:a16="http://schemas.microsoft.com/office/drawing/2014/main" id="{A7B04EAA-EDB2-40FE-904D-0D8526B35DB9}"/>
            </a:ext>
          </a:extLst>
        </xdr:cNvPr>
        <xdr:cNvSpPr/>
      </xdr:nvSpPr>
      <xdr:spPr>
        <a:xfrm>
          <a:off x="12804140" y="6029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39116</xdr:rowOff>
    </xdr:from>
    <xdr:to>
      <xdr:col>72</xdr:col>
      <xdr:colOff>38100</xdr:colOff>
      <xdr:row>36</xdr:row>
      <xdr:rowOff>140716</xdr:rowOff>
    </xdr:to>
    <xdr:sp macro="" textlink="">
      <xdr:nvSpPr>
        <xdr:cNvPr id="424" name="フローチャート: 判断 423">
          <a:extLst>
            <a:ext uri="{FF2B5EF4-FFF2-40B4-BE49-F238E27FC236}">
              <a16:creationId xmlns:a16="http://schemas.microsoft.com/office/drawing/2014/main" id="{AD0E9EC7-FEF6-4B52-8016-9D8A456B8FA1}"/>
            </a:ext>
          </a:extLst>
        </xdr:cNvPr>
        <xdr:cNvSpPr/>
      </xdr:nvSpPr>
      <xdr:spPr>
        <a:xfrm>
          <a:off x="12029440" y="60741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7112</xdr:rowOff>
    </xdr:from>
    <xdr:to>
      <xdr:col>67</xdr:col>
      <xdr:colOff>101600</xdr:colOff>
      <xdr:row>36</xdr:row>
      <xdr:rowOff>108712</xdr:rowOff>
    </xdr:to>
    <xdr:sp macro="" textlink="">
      <xdr:nvSpPr>
        <xdr:cNvPr id="425" name="フローチャート: 判断 424">
          <a:extLst>
            <a:ext uri="{FF2B5EF4-FFF2-40B4-BE49-F238E27FC236}">
              <a16:creationId xmlns:a16="http://schemas.microsoft.com/office/drawing/2014/main" id="{96726EB9-EC16-40A8-A5F4-7B138C137897}"/>
            </a:ext>
          </a:extLst>
        </xdr:cNvPr>
        <xdr:cNvSpPr/>
      </xdr:nvSpPr>
      <xdr:spPr>
        <a:xfrm>
          <a:off x="11231880" y="604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482F0B2C-597C-4EA5-A62C-37464ADC763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83C9EA7A-94B9-403B-9617-CBC215BB6233}"/>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4D4DFC00-8314-4D94-9F1B-D75294C93FC2}"/>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5882A766-7256-48AA-98F3-DA77766671A9}"/>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5ED286E5-F84C-4D3D-ADD7-55122129EE6A}"/>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162560</xdr:rowOff>
    </xdr:from>
    <xdr:to>
      <xdr:col>85</xdr:col>
      <xdr:colOff>177800</xdr:colOff>
      <xdr:row>37</xdr:row>
      <xdr:rowOff>92710</xdr:rowOff>
    </xdr:to>
    <xdr:sp macro="" textlink="">
      <xdr:nvSpPr>
        <xdr:cNvPr id="431" name="楕円 430">
          <a:extLst>
            <a:ext uri="{FF2B5EF4-FFF2-40B4-BE49-F238E27FC236}">
              <a16:creationId xmlns:a16="http://schemas.microsoft.com/office/drawing/2014/main" id="{5044E386-58B2-4E24-9260-E2E06A4333DF}"/>
            </a:ext>
          </a:extLst>
        </xdr:cNvPr>
        <xdr:cNvSpPr/>
      </xdr:nvSpPr>
      <xdr:spPr>
        <a:xfrm>
          <a:off x="14325600" y="61976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140987</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3557176C-55DC-407E-91A5-0EC0CAB1A023}"/>
            </a:ext>
          </a:extLst>
        </xdr:cNvPr>
        <xdr:cNvSpPr txBox="1"/>
      </xdr:nvSpPr>
      <xdr:spPr>
        <a:xfrm>
          <a:off x="14414500"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119126</xdr:rowOff>
    </xdr:from>
    <xdr:to>
      <xdr:col>81</xdr:col>
      <xdr:colOff>101600</xdr:colOff>
      <xdr:row>37</xdr:row>
      <xdr:rowOff>49276</xdr:rowOff>
    </xdr:to>
    <xdr:sp macro="" textlink="">
      <xdr:nvSpPr>
        <xdr:cNvPr id="433" name="楕円 432">
          <a:extLst>
            <a:ext uri="{FF2B5EF4-FFF2-40B4-BE49-F238E27FC236}">
              <a16:creationId xmlns:a16="http://schemas.microsoft.com/office/drawing/2014/main" id="{0CDB7B37-99CD-4241-B21D-0B51CB86E32E}"/>
            </a:ext>
          </a:extLst>
        </xdr:cNvPr>
        <xdr:cNvSpPr/>
      </xdr:nvSpPr>
      <xdr:spPr>
        <a:xfrm>
          <a:off x="13578840" y="61541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169926</xdr:rowOff>
    </xdr:from>
    <xdr:to>
      <xdr:col>85</xdr:col>
      <xdr:colOff>127000</xdr:colOff>
      <xdr:row>37</xdr:row>
      <xdr:rowOff>41910</xdr:rowOff>
    </xdr:to>
    <xdr:cxnSp macro="">
      <xdr:nvCxnSpPr>
        <xdr:cNvPr id="434" name="直線コネクタ 433">
          <a:extLst>
            <a:ext uri="{FF2B5EF4-FFF2-40B4-BE49-F238E27FC236}">
              <a16:creationId xmlns:a16="http://schemas.microsoft.com/office/drawing/2014/main" id="{76301A3C-B4A8-461B-9423-E4D0FB70B961}"/>
            </a:ext>
          </a:extLst>
        </xdr:cNvPr>
        <xdr:cNvCxnSpPr/>
      </xdr:nvCxnSpPr>
      <xdr:spPr>
        <a:xfrm>
          <a:off x="13629640" y="6204966"/>
          <a:ext cx="74676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32258</xdr:rowOff>
    </xdr:from>
    <xdr:to>
      <xdr:col>76</xdr:col>
      <xdr:colOff>165100</xdr:colOff>
      <xdr:row>36</xdr:row>
      <xdr:rowOff>133858</xdr:rowOff>
    </xdr:to>
    <xdr:sp macro="" textlink="">
      <xdr:nvSpPr>
        <xdr:cNvPr id="435" name="楕円 434">
          <a:extLst>
            <a:ext uri="{FF2B5EF4-FFF2-40B4-BE49-F238E27FC236}">
              <a16:creationId xmlns:a16="http://schemas.microsoft.com/office/drawing/2014/main" id="{882FC4DA-1B59-40E4-8D4E-B2D59EAE998D}"/>
            </a:ext>
          </a:extLst>
        </xdr:cNvPr>
        <xdr:cNvSpPr/>
      </xdr:nvSpPr>
      <xdr:spPr>
        <a:xfrm>
          <a:off x="12804140" y="606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83058</xdr:rowOff>
    </xdr:from>
    <xdr:to>
      <xdr:col>81</xdr:col>
      <xdr:colOff>50800</xdr:colOff>
      <xdr:row>36</xdr:row>
      <xdr:rowOff>169926</xdr:rowOff>
    </xdr:to>
    <xdr:cxnSp macro="">
      <xdr:nvCxnSpPr>
        <xdr:cNvPr id="436" name="直線コネクタ 435">
          <a:extLst>
            <a:ext uri="{FF2B5EF4-FFF2-40B4-BE49-F238E27FC236}">
              <a16:creationId xmlns:a16="http://schemas.microsoft.com/office/drawing/2014/main" id="{B680D855-EB61-4258-AFFC-55B67FA1509A}"/>
            </a:ext>
          </a:extLst>
        </xdr:cNvPr>
        <xdr:cNvCxnSpPr/>
      </xdr:nvCxnSpPr>
      <xdr:spPr>
        <a:xfrm>
          <a:off x="12854940" y="6118098"/>
          <a:ext cx="7747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98552</xdr:rowOff>
    </xdr:from>
    <xdr:to>
      <xdr:col>72</xdr:col>
      <xdr:colOff>38100</xdr:colOff>
      <xdr:row>36</xdr:row>
      <xdr:rowOff>28702</xdr:rowOff>
    </xdr:to>
    <xdr:sp macro="" textlink="">
      <xdr:nvSpPr>
        <xdr:cNvPr id="437" name="楕円 436">
          <a:extLst>
            <a:ext uri="{FF2B5EF4-FFF2-40B4-BE49-F238E27FC236}">
              <a16:creationId xmlns:a16="http://schemas.microsoft.com/office/drawing/2014/main" id="{BE613A04-41AC-409C-8C7C-5A40FBDAACA8}"/>
            </a:ext>
          </a:extLst>
        </xdr:cNvPr>
        <xdr:cNvSpPr/>
      </xdr:nvSpPr>
      <xdr:spPr>
        <a:xfrm>
          <a:off x="12029440" y="59659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149352</xdr:rowOff>
    </xdr:from>
    <xdr:to>
      <xdr:col>76</xdr:col>
      <xdr:colOff>114300</xdr:colOff>
      <xdr:row>36</xdr:row>
      <xdr:rowOff>83058</xdr:rowOff>
    </xdr:to>
    <xdr:cxnSp macro="">
      <xdr:nvCxnSpPr>
        <xdr:cNvPr id="438" name="直線コネクタ 437">
          <a:extLst>
            <a:ext uri="{FF2B5EF4-FFF2-40B4-BE49-F238E27FC236}">
              <a16:creationId xmlns:a16="http://schemas.microsoft.com/office/drawing/2014/main" id="{1E1E770C-8557-42CE-A39A-2081C1B8F821}"/>
            </a:ext>
          </a:extLst>
        </xdr:cNvPr>
        <xdr:cNvCxnSpPr/>
      </xdr:nvCxnSpPr>
      <xdr:spPr>
        <a:xfrm>
          <a:off x="12072620" y="6016752"/>
          <a:ext cx="78232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64262</xdr:rowOff>
    </xdr:from>
    <xdr:to>
      <xdr:col>67</xdr:col>
      <xdr:colOff>101600</xdr:colOff>
      <xdr:row>34</xdr:row>
      <xdr:rowOff>165862</xdr:rowOff>
    </xdr:to>
    <xdr:sp macro="" textlink="">
      <xdr:nvSpPr>
        <xdr:cNvPr id="439" name="楕円 438">
          <a:extLst>
            <a:ext uri="{FF2B5EF4-FFF2-40B4-BE49-F238E27FC236}">
              <a16:creationId xmlns:a16="http://schemas.microsoft.com/office/drawing/2014/main" id="{54E92F1F-1C7F-4323-8783-200A20897F4A}"/>
            </a:ext>
          </a:extLst>
        </xdr:cNvPr>
        <xdr:cNvSpPr/>
      </xdr:nvSpPr>
      <xdr:spPr>
        <a:xfrm>
          <a:off x="11231880" y="576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115062</xdr:rowOff>
    </xdr:from>
    <xdr:to>
      <xdr:col>71</xdr:col>
      <xdr:colOff>177800</xdr:colOff>
      <xdr:row>35</xdr:row>
      <xdr:rowOff>149352</xdr:rowOff>
    </xdr:to>
    <xdr:cxnSp macro="">
      <xdr:nvCxnSpPr>
        <xdr:cNvPr id="440" name="直線コネクタ 439">
          <a:extLst>
            <a:ext uri="{FF2B5EF4-FFF2-40B4-BE49-F238E27FC236}">
              <a16:creationId xmlns:a16="http://schemas.microsoft.com/office/drawing/2014/main" id="{324EBC4B-C1AC-49C3-ACD6-FBC92F482505}"/>
            </a:ext>
          </a:extLst>
        </xdr:cNvPr>
        <xdr:cNvCxnSpPr/>
      </xdr:nvCxnSpPr>
      <xdr:spPr>
        <a:xfrm>
          <a:off x="11282680" y="5814822"/>
          <a:ext cx="78994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159529</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CDE1F801-2284-4F23-93C3-45CF641715E6}"/>
            </a:ext>
          </a:extLst>
        </xdr:cNvPr>
        <xdr:cNvSpPr txBox="1"/>
      </xdr:nvSpPr>
      <xdr:spPr>
        <a:xfrm>
          <a:off x="13437244" y="5859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109237</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5CC93271-B527-49AE-8C3A-2968BD0F88E2}"/>
            </a:ext>
          </a:extLst>
        </xdr:cNvPr>
        <xdr:cNvSpPr txBox="1"/>
      </xdr:nvSpPr>
      <xdr:spPr>
        <a:xfrm>
          <a:off x="12675244" y="58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131843</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F566CF77-09E8-4C69-BBD3-44614D21CCFE}"/>
            </a:ext>
          </a:extLst>
        </xdr:cNvPr>
        <xdr:cNvSpPr txBox="1"/>
      </xdr:nvSpPr>
      <xdr:spPr>
        <a:xfrm>
          <a:off x="11900544" y="6166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99839</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84635E8F-380E-46CC-A7D9-4DFD88B40DAE}"/>
            </a:ext>
          </a:extLst>
        </xdr:cNvPr>
        <xdr:cNvSpPr txBox="1"/>
      </xdr:nvSpPr>
      <xdr:spPr>
        <a:xfrm>
          <a:off x="11102984" y="613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40403</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9C7546F1-DCD6-4A89-AE56-6A5D0710C0BC}"/>
            </a:ext>
          </a:extLst>
        </xdr:cNvPr>
        <xdr:cNvSpPr txBox="1"/>
      </xdr:nvSpPr>
      <xdr:spPr>
        <a:xfrm>
          <a:off x="13437244" y="6243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124985</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E6B533F4-9444-4D9E-A37E-0D6B46A8A431}"/>
            </a:ext>
          </a:extLst>
        </xdr:cNvPr>
        <xdr:cNvSpPr txBox="1"/>
      </xdr:nvSpPr>
      <xdr:spPr>
        <a:xfrm>
          <a:off x="12675244" y="6160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45229</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12C18A6A-851F-4EF8-B8E7-28340248587A}"/>
            </a:ext>
          </a:extLst>
        </xdr:cNvPr>
        <xdr:cNvSpPr txBox="1"/>
      </xdr:nvSpPr>
      <xdr:spPr>
        <a:xfrm>
          <a:off x="11900544" y="5744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10939</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2AE8B990-6141-46DD-93FB-F8E57E859C0B}"/>
            </a:ext>
          </a:extLst>
        </xdr:cNvPr>
        <xdr:cNvSpPr txBox="1"/>
      </xdr:nvSpPr>
      <xdr:spPr>
        <a:xfrm>
          <a:off x="11102984" y="554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57783504-068C-46DC-AF8A-7668C0DD99D7}"/>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E1AA827A-0479-4E2C-AC31-8F046C09801D}"/>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18B3E483-21E5-41F8-B757-34CE113334A8}"/>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B7F2FA17-FAED-4A68-99A7-429D8C4DD977}"/>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46F9BA70-A854-40D1-90C6-8B2ADAE16C1E}"/>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EEBB198B-8A30-4CAD-AFA7-03AACFF7A646}"/>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D99C5615-3919-4460-BE01-5C5F19E0A6AF}"/>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031BE81C-9FF4-4E31-8E46-1B2F24ED5183}"/>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57DA14A8-C55D-458D-87D9-CCFD7C365CE1}"/>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5C174654-613F-4F96-BBCE-A2853A2AFF27}"/>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9" name="直線コネクタ 458">
          <a:extLst>
            <a:ext uri="{FF2B5EF4-FFF2-40B4-BE49-F238E27FC236}">
              <a16:creationId xmlns:a16="http://schemas.microsoft.com/office/drawing/2014/main" id="{25B445A2-0C09-42EA-8FF4-4C946C90C164}"/>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0" name="テキスト ボックス 459">
          <a:extLst>
            <a:ext uri="{FF2B5EF4-FFF2-40B4-BE49-F238E27FC236}">
              <a16:creationId xmlns:a16="http://schemas.microsoft.com/office/drawing/2014/main" id="{35B82C5E-426A-4816-B921-EA0E68A1401F}"/>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1" name="直線コネクタ 460">
          <a:extLst>
            <a:ext uri="{FF2B5EF4-FFF2-40B4-BE49-F238E27FC236}">
              <a16:creationId xmlns:a16="http://schemas.microsoft.com/office/drawing/2014/main" id="{0493C217-3020-4DBD-93FF-6CC1943A328B}"/>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2" name="テキスト ボックス 461">
          <a:extLst>
            <a:ext uri="{FF2B5EF4-FFF2-40B4-BE49-F238E27FC236}">
              <a16:creationId xmlns:a16="http://schemas.microsoft.com/office/drawing/2014/main" id="{F82E2230-2D9B-4E20-BBAB-28D888161A6C}"/>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3" name="直線コネクタ 462">
          <a:extLst>
            <a:ext uri="{FF2B5EF4-FFF2-40B4-BE49-F238E27FC236}">
              <a16:creationId xmlns:a16="http://schemas.microsoft.com/office/drawing/2014/main" id="{B5309450-59CF-4D0F-8E2C-F9DCDE88C122}"/>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4" name="テキスト ボックス 463">
          <a:extLst>
            <a:ext uri="{FF2B5EF4-FFF2-40B4-BE49-F238E27FC236}">
              <a16:creationId xmlns:a16="http://schemas.microsoft.com/office/drawing/2014/main" id="{17DA0D8F-77FD-4F13-9629-3CF06D000299}"/>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5" name="直線コネクタ 464">
          <a:extLst>
            <a:ext uri="{FF2B5EF4-FFF2-40B4-BE49-F238E27FC236}">
              <a16:creationId xmlns:a16="http://schemas.microsoft.com/office/drawing/2014/main" id="{4C18298C-C18D-46FF-83C2-B74FF967C8D1}"/>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6" name="テキスト ボックス 465">
          <a:extLst>
            <a:ext uri="{FF2B5EF4-FFF2-40B4-BE49-F238E27FC236}">
              <a16:creationId xmlns:a16="http://schemas.microsoft.com/office/drawing/2014/main" id="{FC202299-0554-4E34-A402-1F6D0D56A994}"/>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a:extLst>
            <a:ext uri="{FF2B5EF4-FFF2-40B4-BE49-F238E27FC236}">
              <a16:creationId xmlns:a16="http://schemas.microsoft.com/office/drawing/2014/main" id="{45C212C4-1898-4369-B071-A6316E01D504}"/>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a:extLst>
            <a:ext uri="{FF2B5EF4-FFF2-40B4-BE49-F238E27FC236}">
              <a16:creationId xmlns:a16="http://schemas.microsoft.com/office/drawing/2014/main" id="{D2980BBA-8D45-426E-809E-9A2DB16BF374}"/>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a:extLst>
            <a:ext uri="{FF2B5EF4-FFF2-40B4-BE49-F238E27FC236}">
              <a16:creationId xmlns:a16="http://schemas.microsoft.com/office/drawing/2014/main" id="{BF649073-7606-4195-97E9-A69DC6CB45F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121920</xdr:rowOff>
    </xdr:from>
    <xdr:to>
      <xdr:col>116</xdr:col>
      <xdr:colOff>62864</xdr:colOff>
      <xdr:row>41</xdr:row>
      <xdr:rowOff>67056</xdr:rowOff>
    </xdr:to>
    <xdr:cxnSp macro="">
      <xdr:nvCxnSpPr>
        <xdr:cNvPr id="470" name="直線コネクタ 469">
          <a:extLst>
            <a:ext uri="{FF2B5EF4-FFF2-40B4-BE49-F238E27FC236}">
              <a16:creationId xmlns:a16="http://schemas.microsoft.com/office/drawing/2014/main" id="{2763134F-F29A-4855-9998-5337874B98B4}"/>
            </a:ext>
          </a:extLst>
        </xdr:cNvPr>
        <xdr:cNvCxnSpPr/>
      </xdr:nvCxnSpPr>
      <xdr:spPr>
        <a:xfrm flipV="1">
          <a:off x="19509104" y="5821680"/>
          <a:ext cx="0" cy="111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70883</xdr:rowOff>
    </xdr:from>
    <xdr:ext cx="469744" cy="259045"/>
    <xdr:sp macro="" textlink="">
      <xdr:nvSpPr>
        <xdr:cNvPr id="471" name="【認定こども園・幼稚園・保育所】&#10;一人当たり面積最小値テキスト">
          <a:extLst>
            <a:ext uri="{FF2B5EF4-FFF2-40B4-BE49-F238E27FC236}">
              <a16:creationId xmlns:a16="http://schemas.microsoft.com/office/drawing/2014/main" id="{89286D0B-E413-4728-96FE-12C2340DD913}"/>
            </a:ext>
          </a:extLst>
        </xdr:cNvPr>
        <xdr:cNvSpPr txBox="1"/>
      </xdr:nvSpPr>
      <xdr:spPr>
        <a:xfrm>
          <a:off x="19547840"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67056</xdr:rowOff>
    </xdr:from>
    <xdr:to>
      <xdr:col>116</xdr:col>
      <xdr:colOff>152400</xdr:colOff>
      <xdr:row>41</xdr:row>
      <xdr:rowOff>67056</xdr:rowOff>
    </xdr:to>
    <xdr:cxnSp macro="">
      <xdr:nvCxnSpPr>
        <xdr:cNvPr id="472" name="直線コネクタ 471">
          <a:extLst>
            <a:ext uri="{FF2B5EF4-FFF2-40B4-BE49-F238E27FC236}">
              <a16:creationId xmlns:a16="http://schemas.microsoft.com/office/drawing/2014/main" id="{60313B13-5E15-45F5-8E83-06EBB97011B1}"/>
            </a:ext>
          </a:extLst>
        </xdr:cNvPr>
        <xdr:cNvCxnSpPr/>
      </xdr:nvCxnSpPr>
      <xdr:spPr>
        <a:xfrm>
          <a:off x="19443700" y="69402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68597</xdr:rowOff>
    </xdr:from>
    <xdr:ext cx="469744" cy="259045"/>
    <xdr:sp macro="" textlink="">
      <xdr:nvSpPr>
        <xdr:cNvPr id="473" name="【認定こども園・幼稚園・保育所】&#10;一人当たり面積最大値テキスト">
          <a:extLst>
            <a:ext uri="{FF2B5EF4-FFF2-40B4-BE49-F238E27FC236}">
              <a16:creationId xmlns:a16="http://schemas.microsoft.com/office/drawing/2014/main" id="{38A278AF-3BDB-41CE-8949-53D8A4AD108A}"/>
            </a:ext>
          </a:extLst>
        </xdr:cNvPr>
        <xdr:cNvSpPr txBox="1"/>
      </xdr:nvSpPr>
      <xdr:spPr>
        <a:xfrm>
          <a:off x="1954784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121920</xdr:rowOff>
    </xdr:from>
    <xdr:to>
      <xdr:col>116</xdr:col>
      <xdr:colOff>152400</xdr:colOff>
      <xdr:row>34</xdr:row>
      <xdr:rowOff>121920</xdr:rowOff>
    </xdr:to>
    <xdr:cxnSp macro="">
      <xdr:nvCxnSpPr>
        <xdr:cNvPr id="474" name="直線コネクタ 473">
          <a:extLst>
            <a:ext uri="{FF2B5EF4-FFF2-40B4-BE49-F238E27FC236}">
              <a16:creationId xmlns:a16="http://schemas.microsoft.com/office/drawing/2014/main" id="{A919769F-F269-4EEB-86B5-EF96F01B7A5B}"/>
            </a:ext>
          </a:extLst>
        </xdr:cNvPr>
        <xdr:cNvCxnSpPr/>
      </xdr:nvCxnSpPr>
      <xdr:spPr>
        <a:xfrm>
          <a:off x="19443700" y="5821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120413</xdr:rowOff>
    </xdr:from>
    <xdr:ext cx="469744" cy="259045"/>
    <xdr:sp macro="" textlink="">
      <xdr:nvSpPr>
        <xdr:cNvPr id="475" name="【認定こども園・幼稚園・保育所】&#10;一人当たり面積平均値テキスト">
          <a:extLst>
            <a:ext uri="{FF2B5EF4-FFF2-40B4-BE49-F238E27FC236}">
              <a16:creationId xmlns:a16="http://schemas.microsoft.com/office/drawing/2014/main" id="{D47713B2-5668-4016-A30D-CB40B7C56A16}"/>
            </a:ext>
          </a:extLst>
        </xdr:cNvPr>
        <xdr:cNvSpPr txBox="1"/>
      </xdr:nvSpPr>
      <xdr:spPr>
        <a:xfrm>
          <a:off x="19547840" y="63230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141986</xdr:rowOff>
    </xdr:from>
    <xdr:to>
      <xdr:col>116</xdr:col>
      <xdr:colOff>114300</xdr:colOff>
      <xdr:row>38</xdr:row>
      <xdr:rowOff>72136</xdr:rowOff>
    </xdr:to>
    <xdr:sp macro="" textlink="">
      <xdr:nvSpPr>
        <xdr:cNvPr id="476" name="フローチャート: 判断 475">
          <a:extLst>
            <a:ext uri="{FF2B5EF4-FFF2-40B4-BE49-F238E27FC236}">
              <a16:creationId xmlns:a16="http://schemas.microsoft.com/office/drawing/2014/main" id="{44F7EB17-180F-411C-B3C3-6AA0A2B63650}"/>
            </a:ext>
          </a:extLst>
        </xdr:cNvPr>
        <xdr:cNvSpPr/>
      </xdr:nvSpPr>
      <xdr:spPr>
        <a:xfrm>
          <a:off x="19458940" y="63446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167132</xdr:rowOff>
    </xdr:from>
    <xdr:to>
      <xdr:col>112</xdr:col>
      <xdr:colOff>38100</xdr:colOff>
      <xdr:row>38</xdr:row>
      <xdr:rowOff>97282</xdr:rowOff>
    </xdr:to>
    <xdr:sp macro="" textlink="">
      <xdr:nvSpPr>
        <xdr:cNvPr id="477" name="フローチャート: 判断 476">
          <a:extLst>
            <a:ext uri="{FF2B5EF4-FFF2-40B4-BE49-F238E27FC236}">
              <a16:creationId xmlns:a16="http://schemas.microsoft.com/office/drawing/2014/main" id="{12DCCBAD-FB95-4008-BC3F-47EFC64ECE79}"/>
            </a:ext>
          </a:extLst>
        </xdr:cNvPr>
        <xdr:cNvSpPr/>
      </xdr:nvSpPr>
      <xdr:spPr>
        <a:xfrm>
          <a:off x="18735040" y="63698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157988</xdr:rowOff>
    </xdr:from>
    <xdr:to>
      <xdr:col>107</xdr:col>
      <xdr:colOff>101600</xdr:colOff>
      <xdr:row>38</xdr:row>
      <xdr:rowOff>88138</xdr:rowOff>
    </xdr:to>
    <xdr:sp macro="" textlink="">
      <xdr:nvSpPr>
        <xdr:cNvPr id="478" name="フローチャート: 判断 477">
          <a:extLst>
            <a:ext uri="{FF2B5EF4-FFF2-40B4-BE49-F238E27FC236}">
              <a16:creationId xmlns:a16="http://schemas.microsoft.com/office/drawing/2014/main" id="{4AD4BA6B-7DB5-41A1-A219-37780E011613}"/>
            </a:ext>
          </a:extLst>
        </xdr:cNvPr>
        <xdr:cNvSpPr/>
      </xdr:nvSpPr>
      <xdr:spPr>
        <a:xfrm>
          <a:off x="17937480" y="63606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27686</xdr:rowOff>
    </xdr:from>
    <xdr:to>
      <xdr:col>102</xdr:col>
      <xdr:colOff>165100</xdr:colOff>
      <xdr:row>38</xdr:row>
      <xdr:rowOff>129286</xdr:rowOff>
    </xdr:to>
    <xdr:sp macro="" textlink="">
      <xdr:nvSpPr>
        <xdr:cNvPr id="479" name="フローチャート: 判断 478">
          <a:extLst>
            <a:ext uri="{FF2B5EF4-FFF2-40B4-BE49-F238E27FC236}">
              <a16:creationId xmlns:a16="http://schemas.microsoft.com/office/drawing/2014/main" id="{98D4B292-646A-4EF9-BFA1-276E6DE44BCA}"/>
            </a:ext>
          </a:extLst>
        </xdr:cNvPr>
        <xdr:cNvSpPr/>
      </xdr:nvSpPr>
      <xdr:spPr>
        <a:xfrm>
          <a:off x="17162780" y="639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16256</xdr:rowOff>
    </xdr:from>
    <xdr:to>
      <xdr:col>98</xdr:col>
      <xdr:colOff>38100</xdr:colOff>
      <xdr:row>38</xdr:row>
      <xdr:rowOff>117856</xdr:rowOff>
    </xdr:to>
    <xdr:sp macro="" textlink="">
      <xdr:nvSpPr>
        <xdr:cNvPr id="480" name="フローチャート: 判断 479">
          <a:extLst>
            <a:ext uri="{FF2B5EF4-FFF2-40B4-BE49-F238E27FC236}">
              <a16:creationId xmlns:a16="http://schemas.microsoft.com/office/drawing/2014/main" id="{B643493D-167B-4C43-B647-B513AA971502}"/>
            </a:ext>
          </a:extLst>
        </xdr:cNvPr>
        <xdr:cNvSpPr/>
      </xdr:nvSpPr>
      <xdr:spPr>
        <a:xfrm>
          <a:off x="16388080" y="63865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A8BFC76A-49B8-4592-8005-152585054F69}"/>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43EF023D-52F8-4953-90AF-F23DA7216FF9}"/>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D469F023-07EE-4F67-BCCF-CD4A23E70016}"/>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74BE630E-707C-4280-ACE0-A06B509ABB72}"/>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1EFE8880-2771-43D0-9E53-AF5019C57288}"/>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36830</xdr:rowOff>
    </xdr:from>
    <xdr:to>
      <xdr:col>116</xdr:col>
      <xdr:colOff>114300</xdr:colOff>
      <xdr:row>37</xdr:row>
      <xdr:rowOff>138430</xdr:rowOff>
    </xdr:to>
    <xdr:sp macro="" textlink="">
      <xdr:nvSpPr>
        <xdr:cNvPr id="486" name="楕円 485">
          <a:extLst>
            <a:ext uri="{FF2B5EF4-FFF2-40B4-BE49-F238E27FC236}">
              <a16:creationId xmlns:a16="http://schemas.microsoft.com/office/drawing/2014/main" id="{3646AD76-236E-4854-A65C-F5A95F0027AB}"/>
            </a:ext>
          </a:extLst>
        </xdr:cNvPr>
        <xdr:cNvSpPr/>
      </xdr:nvSpPr>
      <xdr:spPr>
        <a:xfrm>
          <a:off x="1945894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59707</xdr:rowOff>
    </xdr:from>
    <xdr:ext cx="469744" cy="259045"/>
    <xdr:sp macro="" textlink="">
      <xdr:nvSpPr>
        <xdr:cNvPr id="487" name="【認定こども園・幼稚園・保育所】&#10;一人当たり面積該当値テキスト">
          <a:extLst>
            <a:ext uri="{FF2B5EF4-FFF2-40B4-BE49-F238E27FC236}">
              <a16:creationId xmlns:a16="http://schemas.microsoft.com/office/drawing/2014/main" id="{809A1A96-CEA4-415D-8DB8-11A635706A05}"/>
            </a:ext>
          </a:extLst>
        </xdr:cNvPr>
        <xdr:cNvSpPr txBox="1"/>
      </xdr:nvSpPr>
      <xdr:spPr>
        <a:xfrm>
          <a:off x="19547840" y="609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48260</xdr:rowOff>
    </xdr:from>
    <xdr:to>
      <xdr:col>112</xdr:col>
      <xdr:colOff>38100</xdr:colOff>
      <xdr:row>37</xdr:row>
      <xdr:rowOff>149860</xdr:rowOff>
    </xdr:to>
    <xdr:sp macro="" textlink="">
      <xdr:nvSpPr>
        <xdr:cNvPr id="488" name="楕円 487">
          <a:extLst>
            <a:ext uri="{FF2B5EF4-FFF2-40B4-BE49-F238E27FC236}">
              <a16:creationId xmlns:a16="http://schemas.microsoft.com/office/drawing/2014/main" id="{30261BD9-995A-4FE7-AC48-AF748BEF5C0D}"/>
            </a:ext>
          </a:extLst>
        </xdr:cNvPr>
        <xdr:cNvSpPr/>
      </xdr:nvSpPr>
      <xdr:spPr>
        <a:xfrm>
          <a:off x="18735040" y="62509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87630</xdr:rowOff>
    </xdr:from>
    <xdr:to>
      <xdr:col>116</xdr:col>
      <xdr:colOff>63500</xdr:colOff>
      <xdr:row>37</xdr:row>
      <xdr:rowOff>99060</xdr:rowOff>
    </xdr:to>
    <xdr:cxnSp macro="">
      <xdr:nvCxnSpPr>
        <xdr:cNvPr id="489" name="直線コネクタ 488">
          <a:extLst>
            <a:ext uri="{FF2B5EF4-FFF2-40B4-BE49-F238E27FC236}">
              <a16:creationId xmlns:a16="http://schemas.microsoft.com/office/drawing/2014/main" id="{E3C5D495-D12A-4227-B0B1-A68F4FB6F4C7}"/>
            </a:ext>
          </a:extLst>
        </xdr:cNvPr>
        <xdr:cNvCxnSpPr/>
      </xdr:nvCxnSpPr>
      <xdr:spPr>
        <a:xfrm flipV="1">
          <a:off x="18778220" y="6290310"/>
          <a:ext cx="7315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64262</xdr:rowOff>
    </xdr:from>
    <xdr:to>
      <xdr:col>107</xdr:col>
      <xdr:colOff>101600</xdr:colOff>
      <xdr:row>37</xdr:row>
      <xdr:rowOff>165862</xdr:rowOff>
    </xdr:to>
    <xdr:sp macro="" textlink="">
      <xdr:nvSpPr>
        <xdr:cNvPr id="490" name="楕円 489">
          <a:extLst>
            <a:ext uri="{FF2B5EF4-FFF2-40B4-BE49-F238E27FC236}">
              <a16:creationId xmlns:a16="http://schemas.microsoft.com/office/drawing/2014/main" id="{2D4DE883-C2C9-4F01-B7FD-45F793BE42B9}"/>
            </a:ext>
          </a:extLst>
        </xdr:cNvPr>
        <xdr:cNvSpPr/>
      </xdr:nvSpPr>
      <xdr:spPr>
        <a:xfrm>
          <a:off x="17937480" y="626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99060</xdr:rowOff>
    </xdr:from>
    <xdr:to>
      <xdr:col>111</xdr:col>
      <xdr:colOff>177800</xdr:colOff>
      <xdr:row>37</xdr:row>
      <xdr:rowOff>115062</xdr:rowOff>
    </xdr:to>
    <xdr:cxnSp macro="">
      <xdr:nvCxnSpPr>
        <xdr:cNvPr id="491" name="直線コネクタ 490">
          <a:extLst>
            <a:ext uri="{FF2B5EF4-FFF2-40B4-BE49-F238E27FC236}">
              <a16:creationId xmlns:a16="http://schemas.microsoft.com/office/drawing/2014/main" id="{940C53A3-85BF-4F07-8A94-CCB6E1CA3DAC}"/>
            </a:ext>
          </a:extLst>
        </xdr:cNvPr>
        <xdr:cNvCxnSpPr/>
      </xdr:nvCxnSpPr>
      <xdr:spPr>
        <a:xfrm flipV="1">
          <a:off x="17988280" y="6301740"/>
          <a:ext cx="78994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77978</xdr:rowOff>
    </xdr:from>
    <xdr:to>
      <xdr:col>102</xdr:col>
      <xdr:colOff>165100</xdr:colOff>
      <xdr:row>38</xdr:row>
      <xdr:rowOff>8128</xdr:rowOff>
    </xdr:to>
    <xdr:sp macro="" textlink="">
      <xdr:nvSpPr>
        <xdr:cNvPr id="492" name="楕円 491">
          <a:extLst>
            <a:ext uri="{FF2B5EF4-FFF2-40B4-BE49-F238E27FC236}">
              <a16:creationId xmlns:a16="http://schemas.microsoft.com/office/drawing/2014/main" id="{22D8F929-6A31-4BA4-8248-22447930EC13}"/>
            </a:ext>
          </a:extLst>
        </xdr:cNvPr>
        <xdr:cNvSpPr/>
      </xdr:nvSpPr>
      <xdr:spPr>
        <a:xfrm>
          <a:off x="17162780" y="62806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115062</xdr:rowOff>
    </xdr:from>
    <xdr:to>
      <xdr:col>107</xdr:col>
      <xdr:colOff>50800</xdr:colOff>
      <xdr:row>37</xdr:row>
      <xdr:rowOff>128778</xdr:rowOff>
    </xdr:to>
    <xdr:cxnSp macro="">
      <xdr:nvCxnSpPr>
        <xdr:cNvPr id="493" name="直線コネクタ 492">
          <a:extLst>
            <a:ext uri="{FF2B5EF4-FFF2-40B4-BE49-F238E27FC236}">
              <a16:creationId xmlns:a16="http://schemas.microsoft.com/office/drawing/2014/main" id="{787BB23B-2D52-447F-ACEB-A169196BAA3B}"/>
            </a:ext>
          </a:extLst>
        </xdr:cNvPr>
        <xdr:cNvCxnSpPr/>
      </xdr:nvCxnSpPr>
      <xdr:spPr>
        <a:xfrm flipV="1">
          <a:off x="17213580" y="6317742"/>
          <a:ext cx="7747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93980</xdr:rowOff>
    </xdr:from>
    <xdr:to>
      <xdr:col>98</xdr:col>
      <xdr:colOff>38100</xdr:colOff>
      <xdr:row>38</xdr:row>
      <xdr:rowOff>24130</xdr:rowOff>
    </xdr:to>
    <xdr:sp macro="" textlink="">
      <xdr:nvSpPr>
        <xdr:cNvPr id="494" name="楕円 493">
          <a:extLst>
            <a:ext uri="{FF2B5EF4-FFF2-40B4-BE49-F238E27FC236}">
              <a16:creationId xmlns:a16="http://schemas.microsoft.com/office/drawing/2014/main" id="{A7586CC8-9568-461B-BC53-2C236320054B}"/>
            </a:ext>
          </a:extLst>
        </xdr:cNvPr>
        <xdr:cNvSpPr/>
      </xdr:nvSpPr>
      <xdr:spPr>
        <a:xfrm>
          <a:off x="16388080" y="62966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128778</xdr:rowOff>
    </xdr:from>
    <xdr:to>
      <xdr:col>102</xdr:col>
      <xdr:colOff>114300</xdr:colOff>
      <xdr:row>37</xdr:row>
      <xdr:rowOff>144780</xdr:rowOff>
    </xdr:to>
    <xdr:cxnSp macro="">
      <xdr:nvCxnSpPr>
        <xdr:cNvPr id="495" name="直線コネクタ 494">
          <a:extLst>
            <a:ext uri="{FF2B5EF4-FFF2-40B4-BE49-F238E27FC236}">
              <a16:creationId xmlns:a16="http://schemas.microsoft.com/office/drawing/2014/main" id="{B02ADAA1-E5DA-4378-B40B-82E7AF967C10}"/>
            </a:ext>
          </a:extLst>
        </xdr:cNvPr>
        <xdr:cNvCxnSpPr/>
      </xdr:nvCxnSpPr>
      <xdr:spPr>
        <a:xfrm flipV="1">
          <a:off x="16431260" y="6331458"/>
          <a:ext cx="78232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88409</xdr:rowOff>
    </xdr:from>
    <xdr:ext cx="469744" cy="259045"/>
    <xdr:sp macro="" textlink="">
      <xdr:nvSpPr>
        <xdr:cNvPr id="496" name="n_1aveValue【認定こども園・幼稚園・保育所】&#10;一人当たり面積">
          <a:extLst>
            <a:ext uri="{FF2B5EF4-FFF2-40B4-BE49-F238E27FC236}">
              <a16:creationId xmlns:a16="http://schemas.microsoft.com/office/drawing/2014/main" id="{97B5DBF5-C212-4BBC-8110-901E1CCCEF3D}"/>
            </a:ext>
          </a:extLst>
        </xdr:cNvPr>
        <xdr:cNvSpPr txBox="1"/>
      </xdr:nvSpPr>
      <xdr:spPr>
        <a:xfrm>
          <a:off x="18561127" y="645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79265</xdr:rowOff>
    </xdr:from>
    <xdr:ext cx="469744" cy="259045"/>
    <xdr:sp macro="" textlink="">
      <xdr:nvSpPr>
        <xdr:cNvPr id="497" name="n_2aveValue【認定こども園・幼稚園・保育所】&#10;一人当たり面積">
          <a:extLst>
            <a:ext uri="{FF2B5EF4-FFF2-40B4-BE49-F238E27FC236}">
              <a16:creationId xmlns:a16="http://schemas.microsoft.com/office/drawing/2014/main" id="{85A54470-402E-40E3-8AEE-58B589D3C496}"/>
            </a:ext>
          </a:extLst>
        </xdr:cNvPr>
        <xdr:cNvSpPr txBox="1"/>
      </xdr:nvSpPr>
      <xdr:spPr>
        <a:xfrm>
          <a:off x="17776267" y="644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120413</xdr:rowOff>
    </xdr:from>
    <xdr:ext cx="469744" cy="259045"/>
    <xdr:sp macro="" textlink="">
      <xdr:nvSpPr>
        <xdr:cNvPr id="498" name="n_3aveValue【認定こども園・幼稚園・保育所】&#10;一人当たり面積">
          <a:extLst>
            <a:ext uri="{FF2B5EF4-FFF2-40B4-BE49-F238E27FC236}">
              <a16:creationId xmlns:a16="http://schemas.microsoft.com/office/drawing/2014/main" id="{9978B92A-0279-4C13-9689-4BB203E8CBC1}"/>
            </a:ext>
          </a:extLst>
        </xdr:cNvPr>
        <xdr:cNvSpPr txBox="1"/>
      </xdr:nvSpPr>
      <xdr:spPr>
        <a:xfrm>
          <a:off x="17001567" y="649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108983</xdr:rowOff>
    </xdr:from>
    <xdr:ext cx="469744" cy="259045"/>
    <xdr:sp macro="" textlink="">
      <xdr:nvSpPr>
        <xdr:cNvPr id="499" name="n_4aveValue【認定こども園・幼稚園・保育所】&#10;一人当たり面積">
          <a:extLst>
            <a:ext uri="{FF2B5EF4-FFF2-40B4-BE49-F238E27FC236}">
              <a16:creationId xmlns:a16="http://schemas.microsoft.com/office/drawing/2014/main" id="{CAB8088B-1219-4C05-A1C1-A0AAF009E260}"/>
            </a:ext>
          </a:extLst>
        </xdr:cNvPr>
        <xdr:cNvSpPr txBox="1"/>
      </xdr:nvSpPr>
      <xdr:spPr>
        <a:xfrm>
          <a:off x="16226867" y="6479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166387</xdr:rowOff>
    </xdr:from>
    <xdr:ext cx="469744" cy="259045"/>
    <xdr:sp macro="" textlink="">
      <xdr:nvSpPr>
        <xdr:cNvPr id="500" name="n_1mainValue【認定こども園・幼稚園・保育所】&#10;一人当たり面積">
          <a:extLst>
            <a:ext uri="{FF2B5EF4-FFF2-40B4-BE49-F238E27FC236}">
              <a16:creationId xmlns:a16="http://schemas.microsoft.com/office/drawing/2014/main" id="{900F959A-4BC7-4DDF-B5BB-2DC66163E3EB}"/>
            </a:ext>
          </a:extLst>
        </xdr:cNvPr>
        <xdr:cNvSpPr txBox="1"/>
      </xdr:nvSpPr>
      <xdr:spPr>
        <a:xfrm>
          <a:off x="18561127" y="603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10939</xdr:rowOff>
    </xdr:from>
    <xdr:ext cx="469744" cy="259045"/>
    <xdr:sp macro="" textlink="">
      <xdr:nvSpPr>
        <xdr:cNvPr id="501" name="n_2mainValue【認定こども園・幼稚園・保育所】&#10;一人当たり面積">
          <a:extLst>
            <a:ext uri="{FF2B5EF4-FFF2-40B4-BE49-F238E27FC236}">
              <a16:creationId xmlns:a16="http://schemas.microsoft.com/office/drawing/2014/main" id="{F87215F9-F662-4D72-82BC-532BF7CB5777}"/>
            </a:ext>
          </a:extLst>
        </xdr:cNvPr>
        <xdr:cNvSpPr txBox="1"/>
      </xdr:nvSpPr>
      <xdr:spPr>
        <a:xfrm>
          <a:off x="17776267" y="604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24655</xdr:rowOff>
    </xdr:from>
    <xdr:ext cx="469744" cy="259045"/>
    <xdr:sp macro="" textlink="">
      <xdr:nvSpPr>
        <xdr:cNvPr id="502" name="n_3mainValue【認定こども園・幼稚園・保育所】&#10;一人当たり面積">
          <a:extLst>
            <a:ext uri="{FF2B5EF4-FFF2-40B4-BE49-F238E27FC236}">
              <a16:creationId xmlns:a16="http://schemas.microsoft.com/office/drawing/2014/main" id="{3EDFE1E4-EB1D-4A91-9259-CA835CB8F07F}"/>
            </a:ext>
          </a:extLst>
        </xdr:cNvPr>
        <xdr:cNvSpPr txBox="1"/>
      </xdr:nvSpPr>
      <xdr:spPr>
        <a:xfrm>
          <a:off x="17001567" y="605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40657</xdr:rowOff>
    </xdr:from>
    <xdr:ext cx="469744" cy="259045"/>
    <xdr:sp macro="" textlink="">
      <xdr:nvSpPr>
        <xdr:cNvPr id="503" name="n_4mainValue【認定こども園・幼稚園・保育所】&#10;一人当たり面積">
          <a:extLst>
            <a:ext uri="{FF2B5EF4-FFF2-40B4-BE49-F238E27FC236}">
              <a16:creationId xmlns:a16="http://schemas.microsoft.com/office/drawing/2014/main" id="{E8711DA1-2E10-4CA6-8084-1DBDA4F6C349}"/>
            </a:ext>
          </a:extLst>
        </xdr:cNvPr>
        <xdr:cNvSpPr txBox="1"/>
      </xdr:nvSpPr>
      <xdr:spPr>
        <a:xfrm>
          <a:off x="16226867" y="607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a:extLst>
            <a:ext uri="{FF2B5EF4-FFF2-40B4-BE49-F238E27FC236}">
              <a16:creationId xmlns:a16="http://schemas.microsoft.com/office/drawing/2014/main" id="{4C760779-44CA-413C-ABDD-53F293CD1FD7}"/>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a:extLst>
            <a:ext uri="{FF2B5EF4-FFF2-40B4-BE49-F238E27FC236}">
              <a16:creationId xmlns:a16="http://schemas.microsoft.com/office/drawing/2014/main" id="{EC84A2A0-8C21-42A8-8B6B-DF720410C6D8}"/>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a:extLst>
            <a:ext uri="{FF2B5EF4-FFF2-40B4-BE49-F238E27FC236}">
              <a16:creationId xmlns:a16="http://schemas.microsoft.com/office/drawing/2014/main" id="{0D05D86C-88F6-421F-A3FF-4DA93188327A}"/>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a:extLst>
            <a:ext uri="{FF2B5EF4-FFF2-40B4-BE49-F238E27FC236}">
              <a16:creationId xmlns:a16="http://schemas.microsoft.com/office/drawing/2014/main" id="{C7ED03D3-F205-4FA8-AEA0-F26DC3775C19}"/>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a:extLst>
            <a:ext uri="{FF2B5EF4-FFF2-40B4-BE49-F238E27FC236}">
              <a16:creationId xmlns:a16="http://schemas.microsoft.com/office/drawing/2014/main" id="{A0E4E47C-ABF5-47A9-9279-EEC54D816295}"/>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a:extLst>
            <a:ext uri="{FF2B5EF4-FFF2-40B4-BE49-F238E27FC236}">
              <a16:creationId xmlns:a16="http://schemas.microsoft.com/office/drawing/2014/main" id="{4F5319DA-7779-4D9B-8799-A5871D6A1501}"/>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a:extLst>
            <a:ext uri="{FF2B5EF4-FFF2-40B4-BE49-F238E27FC236}">
              <a16:creationId xmlns:a16="http://schemas.microsoft.com/office/drawing/2014/main" id="{149DD7CE-739E-4978-A137-C6ECD645E68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a:extLst>
            <a:ext uri="{FF2B5EF4-FFF2-40B4-BE49-F238E27FC236}">
              <a16:creationId xmlns:a16="http://schemas.microsoft.com/office/drawing/2014/main" id="{0AB01F7E-DD22-4381-8A48-2970B8542458}"/>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a:extLst>
            <a:ext uri="{FF2B5EF4-FFF2-40B4-BE49-F238E27FC236}">
              <a16:creationId xmlns:a16="http://schemas.microsoft.com/office/drawing/2014/main" id="{D486923D-7260-4982-B7AB-BA9E7921EA71}"/>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a:extLst>
            <a:ext uri="{FF2B5EF4-FFF2-40B4-BE49-F238E27FC236}">
              <a16:creationId xmlns:a16="http://schemas.microsoft.com/office/drawing/2014/main" id="{B4A4A71C-ECE2-43F3-A68F-8BF7818EE1C3}"/>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4" name="テキスト ボックス 513">
          <a:extLst>
            <a:ext uri="{FF2B5EF4-FFF2-40B4-BE49-F238E27FC236}">
              <a16:creationId xmlns:a16="http://schemas.microsoft.com/office/drawing/2014/main" id="{F88F92A3-FE62-4C98-A37A-1DE460EBBBAB}"/>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5" name="直線コネクタ 514">
          <a:extLst>
            <a:ext uri="{FF2B5EF4-FFF2-40B4-BE49-F238E27FC236}">
              <a16:creationId xmlns:a16="http://schemas.microsoft.com/office/drawing/2014/main" id="{A905B611-8A66-4BDA-A0A2-A9109A05C4F2}"/>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6" name="テキスト ボックス 515">
          <a:extLst>
            <a:ext uri="{FF2B5EF4-FFF2-40B4-BE49-F238E27FC236}">
              <a16:creationId xmlns:a16="http://schemas.microsoft.com/office/drawing/2014/main" id="{7B3DD794-3CBD-4CAE-91FA-86FC027EFE09}"/>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7" name="直線コネクタ 516">
          <a:extLst>
            <a:ext uri="{FF2B5EF4-FFF2-40B4-BE49-F238E27FC236}">
              <a16:creationId xmlns:a16="http://schemas.microsoft.com/office/drawing/2014/main" id="{8F3E0EA4-B237-41BA-B5E1-C98E46BAF19C}"/>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8" name="テキスト ボックス 517">
          <a:extLst>
            <a:ext uri="{FF2B5EF4-FFF2-40B4-BE49-F238E27FC236}">
              <a16:creationId xmlns:a16="http://schemas.microsoft.com/office/drawing/2014/main" id="{6FAD58BC-BAA3-43EE-86E6-BCCDD59C3CDC}"/>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9" name="直線コネクタ 518">
          <a:extLst>
            <a:ext uri="{FF2B5EF4-FFF2-40B4-BE49-F238E27FC236}">
              <a16:creationId xmlns:a16="http://schemas.microsoft.com/office/drawing/2014/main" id="{4CEB9B2C-BC2D-462B-B078-4537B273EED4}"/>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0" name="テキスト ボックス 519">
          <a:extLst>
            <a:ext uri="{FF2B5EF4-FFF2-40B4-BE49-F238E27FC236}">
              <a16:creationId xmlns:a16="http://schemas.microsoft.com/office/drawing/2014/main" id="{1A3280CF-3E97-4E51-847A-C9B41CF534D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1" name="直線コネクタ 520">
          <a:extLst>
            <a:ext uri="{FF2B5EF4-FFF2-40B4-BE49-F238E27FC236}">
              <a16:creationId xmlns:a16="http://schemas.microsoft.com/office/drawing/2014/main" id="{B80171A0-C17E-4492-8A3B-0538A0447F4C}"/>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2" name="テキスト ボックス 521">
          <a:extLst>
            <a:ext uri="{FF2B5EF4-FFF2-40B4-BE49-F238E27FC236}">
              <a16:creationId xmlns:a16="http://schemas.microsoft.com/office/drawing/2014/main" id="{2F27AFD4-CC9E-4210-B9E9-889C0792ECA6}"/>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3" name="直線コネクタ 522">
          <a:extLst>
            <a:ext uri="{FF2B5EF4-FFF2-40B4-BE49-F238E27FC236}">
              <a16:creationId xmlns:a16="http://schemas.microsoft.com/office/drawing/2014/main" id="{1B90A023-0425-4E8B-B014-D0785F1F0628}"/>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4" name="テキスト ボックス 523">
          <a:extLst>
            <a:ext uri="{FF2B5EF4-FFF2-40B4-BE49-F238E27FC236}">
              <a16:creationId xmlns:a16="http://schemas.microsoft.com/office/drawing/2014/main" id="{5413BBBF-A6A3-4DEF-89B8-194881D0061F}"/>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5" name="直線コネクタ 524">
          <a:extLst>
            <a:ext uri="{FF2B5EF4-FFF2-40B4-BE49-F238E27FC236}">
              <a16:creationId xmlns:a16="http://schemas.microsoft.com/office/drawing/2014/main" id="{82350BC1-5ABF-416F-A106-E58FC60A7878}"/>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6" name="テキスト ボックス 525">
          <a:extLst>
            <a:ext uri="{FF2B5EF4-FFF2-40B4-BE49-F238E27FC236}">
              <a16:creationId xmlns:a16="http://schemas.microsoft.com/office/drawing/2014/main" id="{9CC32FDF-9B39-41EF-86F6-E0E12BC6A12F}"/>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1AD72001-7F4F-443D-9E22-E405CBBE29CB}"/>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AA48E2CE-8550-43EE-BA23-18E3CE152918}"/>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F27322C9-90A2-459F-98DA-E07751E33693}"/>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9797</xdr:rowOff>
    </xdr:from>
    <xdr:to>
      <xdr:col>85</xdr:col>
      <xdr:colOff>126364</xdr:colOff>
      <xdr:row>64</xdr:row>
      <xdr:rowOff>133894</xdr:rowOff>
    </xdr:to>
    <xdr:cxnSp macro="">
      <xdr:nvCxnSpPr>
        <xdr:cNvPr id="530" name="直線コネクタ 529">
          <a:extLst>
            <a:ext uri="{FF2B5EF4-FFF2-40B4-BE49-F238E27FC236}">
              <a16:creationId xmlns:a16="http://schemas.microsoft.com/office/drawing/2014/main" id="{B01A2854-55CA-4BCC-A1BD-A0E2F70E5876}"/>
            </a:ext>
          </a:extLst>
        </xdr:cNvPr>
        <xdr:cNvCxnSpPr/>
      </xdr:nvCxnSpPr>
      <xdr:spPr>
        <a:xfrm flipV="1">
          <a:off x="14375764" y="9397637"/>
          <a:ext cx="0" cy="1465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137721</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4DB231A2-61BB-468B-8A7E-14000A602466}"/>
            </a:ext>
          </a:extLst>
        </xdr:cNvPr>
        <xdr:cNvSpPr txBox="1"/>
      </xdr:nvSpPr>
      <xdr:spPr>
        <a:xfrm>
          <a:off x="14414500" y="1086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133894</xdr:rowOff>
    </xdr:from>
    <xdr:to>
      <xdr:col>86</xdr:col>
      <xdr:colOff>25400</xdr:colOff>
      <xdr:row>64</xdr:row>
      <xdr:rowOff>133894</xdr:rowOff>
    </xdr:to>
    <xdr:cxnSp macro="">
      <xdr:nvCxnSpPr>
        <xdr:cNvPr id="532" name="直線コネクタ 531">
          <a:extLst>
            <a:ext uri="{FF2B5EF4-FFF2-40B4-BE49-F238E27FC236}">
              <a16:creationId xmlns:a16="http://schemas.microsoft.com/office/drawing/2014/main" id="{961B6F4A-224A-4A1F-A779-B37B65614916}"/>
            </a:ext>
          </a:extLst>
        </xdr:cNvPr>
        <xdr:cNvCxnSpPr/>
      </xdr:nvCxnSpPr>
      <xdr:spPr>
        <a:xfrm>
          <a:off x="14287500" y="108628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127924</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B32D49FC-5B3A-4EDD-B32E-F0A8550FFA8B}"/>
            </a:ext>
          </a:extLst>
        </xdr:cNvPr>
        <xdr:cNvSpPr txBox="1"/>
      </xdr:nvSpPr>
      <xdr:spPr>
        <a:xfrm>
          <a:off x="14414500" y="918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9797</xdr:rowOff>
    </xdr:from>
    <xdr:to>
      <xdr:col>86</xdr:col>
      <xdr:colOff>25400</xdr:colOff>
      <xdr:row>56</xdr:row>
      <xdr:rowOff>9797</xdr:rowOff>
    </xdr:to>
    <xdr:cxnSp macro="">
      <xdr:nvCxnSpPr>
        <xdr:cNvPr id="534" name="直線コネクタ 533">
          <a:extLst>
            <a:ext uri="{FF2B5EF4-FFF2-40B4-BE49-F238E27FC236}">
              <a16:creationId xmlns:a16="http://schemas.microsoft.com/office/drawing/2014/main" id="{B6129018-B62C-469F-B18A-FF7AB03C6102}"/>
            </a:ext>
          </a:extLst>
        </xdr:cNvPr>
        <xdr:cNvCxnSpPr/>
      </xdr:nvCxnSpPr>
      <xdr:spPr>
        <a:xfrm>
          <a:off x="14287500" y="93976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28864</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CC4D2C8B-E850-4137-8302-6D4834D6B681}"/>
            </a:ext>
          </a:extLst>
        </xdr:cNvPr>
        <xdr:cNvSpPr txBox="1"/>
      </xdr:nvSpPr>
      <xdr:spPr>
        <a:xfrm>
          <a:off x="14414500" y="10087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50437</xdr:rowOff>
    </xdr:from>
    <xdr:to>
      <xdr:col>85</xdr:col>
      <xdr:colOff>177800</xdr:colOff>
      <xdr:row>60</xdr:row>
      <xdr:rowOff>152037</xdr:rowOff>
    </xdr:to>
    <xdr:sp macro="" textlink="">
      <xdr:nvSpPr>
        <xdr:cNvPr id="536" name="フローチャート: 判断 535">
          <a:extLst>
            <a:ext uri="{FF2B5EF4-FFF2-40B4-BE49-F238E27FC236}">
              <a16:creationId xmlns:a16="http://schemas.microsoft.com/office/drawing/2014/main" id="{C0E65E62-2B2A-4ACB-A6B5-87B23EA83C2C}"/>
            </a:ext>
          </a:extLst>
        </xdr:cNvPr>
        <xdr:cNvSpPr/>
      </xdr:nvSpPr>
      <xdr:spPr>
        <a:xfrm>
          <a:off x="14325600" y="1010883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537" name="フローチャート: 判断 536">
          <a:extLst>
            <a:ext uri="{FF2B5EF4-FFF2-40B4-BE49-F238E27FC236}">
              <a16:creationId xmlns:a16="http://schemas.microsoft.com/office/drawing/2014/main" id="{98C5837D-6324-417E-8EE3-D887A3E20F90}"/>
            </a:ext>
          </a:extLst>
        </xdr:cNvPr>
        <xdr:cNvSpPr/>
      </xdr:nvSpPr>
      <xdr:spPr>
        <a:xfrm>
          <a:off x="1357884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146776</xdr:rowOff>
    </xdr:from>
    <xdr:to>
      <xdr:col>76</xdr:col>
      <xdr:colOff>165100</xdr:colOff>
      <xdr:row>60</xdr:row>
      <xdr:rowOff>76926</xdr:rowOff>
    </xdr:to>
    <xdr:sp macro="" textlink="">
      <xdr:nvSpPr>
        <xdr:cNvPr id="538" name="フローチャート: 判断 537">
          <a:extLst>
            <a:ext uri="{FF2B5EF4-FFF2-40B4-BE49-F238E27FC236}">
              <a16:creationId xmlns:a16="http://schemas.microsoft.com/office/drawing/2014/main" id="{033A4301-3B4E-4F00-8A9C-08A2781FFAAF}"/>
            </a:ext>
          </a:extLst>
        </xdr:cNvPr>
        <xdr:cNvSpPr/>
      </xdr:nvSpPr>
      <xdr:spPr>
        <a:xfrm>
          <a:off x="12804140" y="100375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35741</xdr:rowOff>
    </xdr:from>
    <xdr:to>
      <xdr:col>72</xdr:col>
      <xdr:colOff>38100</xdr:colOff>
      <xdr:row>59</xdr:row>
      <xdr:rowOff>137341</xdr:rowOff>
    </xdr:to>
    <xdr:sp macro="" textlink="">
      <xdr:nvSpPr>
        <xdr:cNvPr id="539" name="フローチャート: 判断 538">
          <a:extLst>
            <a:ext uri="{FF2B5EF4-FFF2-40B4-BE49-F238E27FC236}">
              <a16:creationId xmlns:a16="http://schemas.microsoft.com/office/drawing/2014/main" id="{93951ABB-4AD1-4C70-BA2B-1F025B37A2EA}"/>
            </a:ext>
          </a:extLst>
        </xdr:cNvPr>
        <xdr:cNvSpPr/>
      </xdr:nvSpPr>
      <xdr:spPr>
        <a:xfrm>
          <a:off x="12029440" y="99265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40" name="フローチャート: 判断 539">
          <a:extLst>
            <a:ext uri="{FF2B5EF4-FFF2-40B4-BE49-F238E27FC236}">
              <a16:creationId xmlns:a16="http://schemas.microsoft.com/office/drawing/2014/main" id="{BDD5C001-8C42-4095-80E2-8023FDEA7B14}"/>
            </a:ext>
          </a:extLst>
        </xdr:cNvPr>
        <xdr:cNvSpPr/>
      </xdr:nvSpPr>
      <xdr:spPr>
        <a:xfrm>
          <a:off x="11231880" y="98878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44F9526-5DAA-4383-B7D5-0DC3C0EB593A}"/>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6B80FB99-A644-4075-A18E-4ADC792E9F2C}"/>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75C79DC6-1909-41F4-959A-FE0F4FC69235}"/>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42294BBF-3459-4FB2-A6A8-E1D663763ADA}"/>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E8353D5D-7264-4D1D-BEA9-2524A326D6E5}"/>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159838</xdr:rowOff>
    </xdr:from>
    <xdr:to>
      <xdr:col>85</xdr:col>
      <xdr:colOff>177800</xdr:colOff>
      <xdr:row>58</xdr:row>
      <xdr:rowOff>89988</xdr:rowOff>
    </xdr:to>
    <xdr:sp macro="" textlink="">
      <xdr:nvSpPr>
        <xdr:cNvPr id="546" name="楕円 545">
          <a:extLst>
            <a:ext uri="{FF2B5EF4-FFF2-40B4-BE49-F238E27FC236}">
              <a16:creationId xmlns:a16="http://schemas.microsoft.com/office/drawing/2014/main" id="{699593A4-B751-4931-95BA-8163116AA5AE}"/>
            </a:ext>
          </a:extLst>
        </xdr:cNvPr>
        <xdr:cNvSpPr/>
      </xdr:nvSpPr>
      <xdr:spPr>
        <a:xfrm>
          <a:off x="14325600" y="971531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11265</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8AA2B7DB-0789-4BFF-B4F2-B66B368AC8E3}"/>
            </a:ext>
          </a:extLst>
        </xdr:cNvPr>
        <xdr:cNvSpPr txBox="1"/>
      </xdr:nvSpPr>
      <xdr:spPr>
        <a:xfrm>
          <a:off x="14414500" y="9566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94524</xdr:rowOff>
    </xdr:from>
    <xdr:to>
      <xdr:col>81</xdr:col>
      <xdr:colOff>101600</xdr:colOff>
      <xdr:row>58</xdr:row>
      <xdr:rowOff>24674</xdr:rowOff>
    </xdr:to>
    <xdr:sp macro="" textlink="">
      <xdr:nvSpPr>
        <xdr:cNvPr id="548" name="楕円 547">
          <a:extLst>
            <a:ext uri="{FF2B5EF4-FFF2-40B4-BE49-F238E27FC236}">
              <a16:creationId xmlns:a16="http://schemas.microsoft.com/office/drawing/2014/main" id="{08FA5368-DE43-43C2-B202-F45AC1554561}"/>
            </a:ext>
          </a:extLst>
        </xdr:cNvPr>
        <xdr:cNvSpPr/>
      </xdr:nvSpPr>
      <xdr:spPr>
        <a:xfrm>
          <a:off x="13578840" y="96500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145324</xdr:rowOff>
    </xdr:from>
    <xdr:to>
      <xdr:col>85</xdr:col>
      <xdr:colOff>127000</xdr:colOff>
      <xdr:row>58</xdr:row>
      <xdr:rowOff>39188</xdr:rowOff>
    </xdr:to>
    <xdr:cxnSp macro="">
      <xdr:nvCxnSpPr>
        <xdr:cNvPr id="549" name="直線コネクタ 548">
          <a:extLst>
            <a:ext uri="{FF2B5EF4-FFF2-40B4-BE49-F238E27FC236}">
              <a16:creationId xmlns:a16="http://schemas.microsoft.com/office/drawing/2014/main" id="{CECD52CE-4C8F-42C1-82F1-2D1786346612}"/>
            </a:ext>
          </a:extLst>
        </xdr:cNvPr>
        <xdr:cNvCxnSpPr/>
      </xdr:nvCxnSpPr>
      <xdr:spPr>
        <a:xfrm>
          <a:off x="13629640" y="9700804"/>
          <a:ext cx="746760" cy="6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35741</xdr:rowOff>
    </xdr:from>
    <xdr:to>
      <xdr:col>76</xdr:col>
      <xdr:colOff>165100</xdr:colOff>
      <xdr:row>57</xdr:row>
      <xdr:rowOff>137341</xdr:rowOff>
    </xdr:to>
    <xdr:sp macro="" textlink="">
      <xdr:nvSpPr>
        <xdr:cNvPr id="550" name="楕円 549">
          <a:extLst>
            <a:ext uri="{FF2B5EF4-FFF2-40B4-BE49-F238E27FC236}">
              <a16:creationId xmlns:a16="http://schemas.microsoft.com/office/drawing/2014/main" id="{59012976-07B7-4997-A3AF-04B2D8569B0F}"/>
            </a:ext>
          </a:extLst>
        </xdr:cNvPr>
        <xdr:cNvSpPr/>
      </xdr:nvSpPr>
      <xdr:spPr>
        <a:xfrm>
          <a:off x="12804140" y="959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86541</xdr:rowOff>
    </xdr:from>
    <xdr:to>
      <xdr:col>81</xdr:col>
      <xdr:colOff>50800</xdr:colOff>
      <xdr:row>57</xdr:row>
      <xdr:rowOff>145324</xdr:rowOff>
    </xdr:to>
    <xdr:cxnSp macro="">
      <xdr:nvCxnSpPr>
        <xdr:cNvPr id="551" name="直線コネクタ 550">
          <a:extLst>
            <a:ext uri="{FF2B5EF4-FFF2-40B4-BE49-F238E27FC236}">
              <a16:creationId xmlns:a16="http://schemas.microsoft.com/office/drawing/2014/main" id="{CC480964-71CB-439D-9C67-C2BDE3C9246A}"/>
            </a:ext>
          </a:extLst>
        </xdr:cNvPr>
        <xdr:cNvCxnSpPr/>
      </xdr:nvCxnSpPr>
      <xdr:spPr>
        <a:xfrm>
          <a:off x="12854940" y="9642021"/>
          <a:ext cx="7747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145143</xdr:rowOff>
    </xdr:from>
    <xdr:to>
      <xdr:col>72</xdr:col>
      <xdr:colOff>38100</xdr:colOff>
      <xdr:row>57</xdr:row>
      <xdr:rowOff>75293</xdr:rowOff>
    </xdr:to>
    <xdr:sp macro="" textlink="">
      <xdr:nvSpPr>
        <xdr:cNvPr id="552" name="楕円 551">
          <a:extLst>
            <a:ext uri="{FF2B5EF4-FFF2-40B4-BE49-F238E27FC236}">
              <a16:creationId xmlns:a16="http://schemas.microsoft.com/office/drawing/2014/main" id="{084401DA-E2B7-444B-AF87-0340BC6F48CA}"/>
            </a:ext>
          </a:extLst>
        </xdr:cNvPr>
        <xdr:cNvSpPr/>
      </xdr:nvSpPr>
      <xdr:spPr>
        <a:xfrm>
          <a:off x="12029440" y="95329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24493</xdr:rowOff>
    </xdr:from>
    <xdr:to>
      <xdr:col>76</xdr:col>
      <xdr:colOff>114300</xdr:colOff>
      <xdr:row>57</xdr:row>
      <xdr:rowOff>86541</xdr:rowOff>
    </xdr:to>
    <xdr:cxnSp macro="">
      <xdr:nvCxnSpPr>
        <xdr:cNvPr id="553" name="直線コネクタ 552">
          <a:extLst>
            <a:ext uri="{FF2B5EF4-FFF2-40B4-BE49-F238E27FC236}">
              <a16:creationId xmlns:a16="http://schemas.microsoft.com/office/drawing/2014/main" id="{ED670489-457C-4D99-9B6D-F8A068365B10}"/>
            </a:ext>
          </a:extLst>
        </xdr:cNvPr>
        <xdr:cNvCxnSpPr/>
      </xdr:nvCxnSpPr>
      <xdr:spPr>
        <a:xfrm>
          <a:off x="12072620" y="9579973"/>
          <a:ext cx="78232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37374</xdr:rowOff>
    </xdr:from>
    <xdr:to>
      <xdr:col>67</xdr:col>
      <xdr:colOff>101600</xdr:colOff>
      <xdr:row>56</xdr:row>
      <xdr:rowOff>138974</xdr:rowOff>
    </xdr:to>
    <xdr:sp macro="" textlink="">
      <xdr:nvSpPr>
        <xdr:cNvPr id="554" name="楕円 553">
          <a:extLst>
            <a:ext uri="{FF2B5EF4-FFF2-40B4-BE49-F238E27FC236}">
              <a16:creationId xmlns:a16="http://schemas.microsoft.com/office/drawing/2014/main" id="{7277AC5B-AA2A-4552-9722-D5B3D38B6267}"/>
            </a:ext>
          </a:extLst>
        </xdr:cNvPr>
        <xdr:cNvSpPr/>
      </xdr:nvSpPr>
      <xdr:spPr>
        <a:xfrm>
          <a:off x="11231880" y="942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88174</xdr:rowOff>
    </xdr:from>
    <xdr:to>
      <xdr:col>71</xdr:col>
      <xdr:colOff>177800</xdr:colOff>
      <xdr:row>57</xdr:row>
      <xdr:rowOff>24493</xdr:rowOff>
    </xdr:to>
    <xdr:cxnSp macro="">
      <xdr:nvCxnSpPr>
        <xdr:cNvPr id="555" name="直線コネクタ 554">
          <a:extLst>
            <a:ext uri="{FF2B5EF4-FFF2-40B4-BE49-F238E27FC236}">
              <a16:creationId xmlns:a16="http://schemas.microsoft.com/office/drawing/2014/main" id="{7106F20F-441F-4FAA-8523-CE14516716D1}"/>
            </a:ext>
          </a:extLst>
        </xdr:cNvPr>
        <xdr:cNvCxnSpPr/>
      </xdr:nvCxnSpPr>
      <xdr:spPr>
        <a:xfrm>
          <a:off x="11282680" y="9476014"/>
          <a:ext cx="789940" cy="10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100710</xdr:rowOff>
    </xdr:from>
    <xdr:ext cx="405111" cy="259045"/>
    <xdr:sp macro="" textlink="">
      <xdr:nvSpPr>
        <xdr:cNvPr id="556" name="n_1aveValue【学校施設】&#10;有形固定資産減価償却率">
          <a:extLst>
            <a:ext uri="{FF2B5EF4-FFF2-40B4-BE49-F238E27FC236}">
              <a16:creationId xmlns:a16="http://schemas.microsoft.com/office/drawing/2014/main" id="{57B8DC38-D98E-4A70-9E3E-080A0A993EB7}"/>
            </a:ext>
          </a:extLst>
        </xdr:cNvPr>
        <xdr:cNvSpPr txBox="1"/>
      </xdr:nvSpPr>
      <xdr:spPr>
        <a:xfrm>
          <a:off x="13437244" y="1015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68053</xdr:rowOff>
    </xdr:from>
    <xdr:ext cx="405111" cy="259045"/>
    <xdr:sp macro="" textlink="">
      <xdr:nvSpPr>
        <xdr:cNvPr id="557" name="n_2aveValue【学校施設】&#10;有形固定資産減価償却率">
          <a:extLst>
            <a:ext uri="{FF2B5EF4-FFF2-40B4-BE49-F238E27FC236}">
              <a16:creationId xmlns:a16="http://schemas.microsoft.com/office/drawing/2014/main" id="{FBDCF8F9-CE46-4868-9647-14E3B8749422}"/>
            </a:ext>
          </a:extLst>
        </xdr:cNvPr>
        <xdr:cNvSpPr txBox="1"/>
      </xdr:nvSpPr>
      <xdr:spPr>
        <a:xfrm>
          <a:off x="12675244" y="1012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128468</xdr:rowOff>
    </xdr:from>
    <xdr:ext cx="405111" cy="259045"/>
    <xdr:sp macro="" textlink="">
      <xdr:nvSpPr>
        <xdr:cNvPr id="558" name="n_3aveValue【学校施設】&#10;有形固定資産減価償却率">
          <a:extLst>
            <a:ext uri="{FF2B5EF4-FFF2-40B4-BE49-F238E27FC236}">
              <a16:creationId xmlns:a16="http://schemas.microsoft.com/office/drawing/2014/main" id="{F0062609-13C4-47AB-A665-9965DF81AE88}"/>
            </a:ext>
          </a:extLst>
        </xdr:cNvPr>
        <xdr:cNvSpPr txBox="1"/>
      </xdr:nvSpPr>
      <xdr:spPr>
        <a:xfrm>
          <a:off x="11900544" y="10019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86014</xdr:rowOff>
    </xdr:from>
    <xdr:ext cx="405111" cy="259045"/>
    <xdr:sp macro="" textlink="">
      <xdr:nvSpPr>
        <xdr:cNvPr id="559" name="n_4aveValue【学校施設】&#10;有形固定資産減価償却率">
          <a:extLst>
            <a:ext uri="{FF2B5EF4-FFF2-40B4-BE49-F238E27FC236}">
              <a16:creationId xmlns:a16="http://schemas.microsoft.com/office/drawing/2014/main" id="{65B75025-2D29-47C6-892F-812E00010606}"/>
            </a:ext>
          </a:extLst>
        </xdr:cNvPr>
        <xdr:cNvSpPr txBox="1"/>
      </xdr:nvSpPr>
      <xdr:spPr>
        <a:xfrm>
          <a:off x="11102984" y="9976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41201</xdr:rowOff>
    </xdr:from>
    <xdr:ext cx="405111" cy="259045"/>
    <xdr:sp macro="" textlink="">
      <xdr:nvSpPr>
        <xdr:cNvPr id="560" name="n_1mainValue【学校施設】&#10;有形固定資産減価償却率">
          <a:extLst>
            <a:ext uri="{FF2B5EF4-FFF2-40B4-BE49-F238E27FC236}">
              <a16:creationId xmlns:a16="http://schemas.microsoft.com/office/drawing/2014/main" id="{D1AEB7DD-472F-4273-82D5-94EBA631C9E8}"/>
            </a:ext>
          </a:extLst>
        </xdr:cNvPr>
        <xdr:cNvSpPr txBox="1"/>
      </xdr:nvSpPr>
      <xdr:spPr>
        <a:xfrm>
          <a:off x="13437244" y="942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153868</xdr:rowOff>
    </xdr:from>
    <xdr:ext cx="405111" cy="259045"/>
    <xdr:sp macro="" textlink="">
      <xdr:nvSpPr>
        <xdr:cNvPr id="561" name="n_2mainValue【学校施設】&#10;有形固定資産減価償却率">
          <a:extLst>
            <a:ext uri="{FF2B5EF4-FFF2-40B4-BE49-F238E27FC236}">
              <a16:creationId xmlns:a16="http://schemas.microsoft.com/office/drawing/2014/main" id="{58422783-EC6A-4399-8C6A-E27F9E7CE11B}"/>
            </a:ext>
          </a:extLst>
        </xdr:cNvPr>
        <xdr:cNvSpPr txBox="1"/>
      </xdr:nvSpPr>
      <xdr:spPr>
        <a:xfrm>
          <a:off x="12675244" y="937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91820</xdr:rowOff>
    </xdr:from>
    <xdr:ext cx="405111" cy="259045"/>
    <xdr:sp macro="" textlink="">
      <xdr:nvSpPr>
        <xdr:cNvPr id="562" name="n_3mainValue【学校施設】&#10;有形固定資産減価償却率">
          <a:extLst>
            <a:ext uri="{FF2B5EF4-FFF2-40B4-BE49-F238E27FC236}">
              <a16:creationId xmlns:a16="http://schemas.microsoft.com/office/drawing/2014/main" id="{A7FD359A-D69E-4B03-BF92-2743BEFD62D4}"/>
            </a:ext>
          </a:extLst>
        </xdr:cNvPr>
        <xdr:cNvSpPr txBox="1"/>
      </xdr:nvSpPr>
      <xdr:spPr>
        <a:xfrm>
          <a:off x="11900544" y="931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155501</xdr:rowOff>
    </xdr:from>
    <xdr:ext cx="405111" cy="259045"/>
    <xdr:sp macro="" textlink="">
      <xdr:nvSpPr>
        <xdr:cNvPr id="563" name="n_4mainValue【学校施設】&#10;有形固定資産減価償却率">
          <a:extLst>
            <a:ext uri="{FF2B5EF4-FFF2-40B4-BE49-F238E27FC236}">
              <a16:creationId xmlns:a16="http://schemas.microsoft.com/office/drawing/2014/main" id="{F6B2C79D-699F-418A-8C66-BB758139799A}"/>
            </a:ext>
          </a:extLst>
        </xdr:cNvPr>
        <xdr:cNvSpPr txBox="1"/>
      </xdr:nvSpPr>
      <xdr:spPr>
        <a:xfrm>
          <a:off x="11102984" y="920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86F6A453-1715-415E-9759-03E0EF09C15B}"/>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18513321-17A0-4F6B-99A9-708075E29C1A}"/>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7E2FF62E-8C26-41F2-A361-3250C3F21B9D}"/>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3A05AED5-E1FC-4EC6-A530-B41C6C2FDB8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F3C9CBD3-B6BC-4F76-B350-27489F4E4116}"/>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78ABFEBE-D41B-4BC6-818B-56EF88733DC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D53ECC70-898C-42B0-8B43-363D4AB6209B}"/>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12F745FF-935F-4221-B15F-01DF1CF6933D}"/>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0E2AFB99-4604-430D-9516-EE7FC88198FB}"/>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C284E359-7135-4852-995A-6E5282D2C55A}"/>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814AA1A3-5C29-49D5-BCA1-E707E047E8AA}"/>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id="{3CCECA45-93E4-4F4A-A0EF-DAC2530C125D}"/>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a:extLst>
            <a:ext uri="{FF2B5EF4-FFF2-40B4-BE49-F238E27FC236}">
              <a16:creationId xmlns:a16="http://schemas.microsoft.com/office/drawing/2014/main" id="{61DBE56F-644B-45C1-AFE6-5178F8924CC5}"/>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id="{248E2D18-1860-465A-8A6A-3DABA8C105F9}"/>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a:extLst>
            <a:ext uri="{FF2B5EF4-FFF2-40B4-BE49-F238E27FC236}">
              <a16:creationId xmlns:a16="http://schemas.microsoft.com/office/drawing/2014/main" id="{BA270B53-3C89-4EFA-8032-0E38A4D789F3}"/>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id="{36AACB62-AF4A-4A56-91D3-32B7124F4D5F}"/>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a:extLst>
            <a:ext uri="{FF2B5EF4-FFF2-40B4-BE49-F238E27FC236}">
              <a16:creationId xmlns:a16="http://schemas.microsoft.com/office/drawing/2014/main" id="{D1677089-0115-440E-8D7F-57D57D58FDD6}"/>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id="{E43B5F43-4946-48BA-88AE-A95674286135}"/>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a:extLst>
            <a:ext uri="{FF2B5EF4-FFF2-40B4-BE49-F238E27FC236}">
              <a16:creationId xmlns:a16="http://schemas.microsoft.com/office/drawing/2014/main" id="{F32C8C16-BB3C-4B06-949B-89C54085843B}"/>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id="{41DA4C01-DFE8-4D4F-99FA-63BEAD1E7413}"/>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a:extLst>
            <a:ext uri="{FF2B5EF4-FFF2-40B4-BE49-F238E27FC236}">
              <a16:creationId xmlns:a16="http://schemas.microsoft.com/office/drawing/2014/main" id="{39C2DC25-8E7D-40A0-B51A-30690572CDDB}"/>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1F637163-BC70-4A24-8B30-F40C7D79330C}"/>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3622D179-C182-461E-97A5-A6CEA5099A13}"/>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17AB4FA1-0AA2-4BB3-92AA-0CB0A8E7D89E}"/>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1143</xdr:rowOff>
    </xdr:from>
    <xdr:to>
      <xdr:col>116</xdr:col>
      <xdr:colOff>62864</xdr:colOff>
      <xdr:row>63</xdr:row>
      <xdr:rowOff>96012</xdr:rowOff>
    </xdr:to>
    <xdr:cxnSp macro="">
      <xdr:nvCxnSpPr>
        <xdr:cNvPr id="588" name="直線コネクタ 587">
          <a:extLst>
            <a:ext uri="{FF2B5EF4-FFF2-40B4-BE49-F238E27FC236}">
              <a16:creationId xmlns:a16="http://schemas.microsoft.com/office/drawing/2014/main" id="{F3713FFC-F33E-4B67-B029-07463A100DEC}"/>
            </a:ext>
          </a:extLst>
        </xdr:cNvPr>
        <xdr:cNvCxnSpPr/>
      </xdr:nvCxnSpPr>
      <xdr:spPr>
        <a:xfrm flipV="1">
          <a:off x="19509104" y="9556623"/>
          <a:ext cx="0" cy="1100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99839</xdr:rowOff>
    </xdr:from>
    <xdr:ext cx="469744" cy="259045"/>
    <xdr:sp macro="" textlink="">
      <xdr:nvSpPr>
        <xdr:cNvPr id="589" name="【学校施設】&#10;一人当たり面積最小値テキスト">
          <a:extLst>
            <a:ext uri="{FF2B5EF4-FFF2-40B4-BE49-F238E27FC236}">
              <a16:creationId xmlns:a16="http://schemas.microsoft.com/office/drawing/2014/main" id="{A090C2B9-AB50-4BF6-889A-27B9D597710C}"/>
            </a:ext>
          </a:extLst>
        </xdr:cNvPr>
        <xdr:cNvSpPr txBox="1"/>
      </xdr:nvSpPr>
      <xdr:spPr>
        <a:xfrm>
          <a:off x="19547840" y="1066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96012</xdr:rowOff>
    </xdr:from>
    <xdr:to>
      <xdr:col>116</xdr:col>
      <xdr:colOff>152400</xdr:colOff>
      <xdr:row>63</xdr:row>
      <xdr:rowOff>96012</xdr:rowOff>
    </xdr:to>
    <xdr:cxnSp macro="">
      <xdr:nvCxnSpPr>
        <xdr:cNvPr id="590" name="直線コネクタ 589">
          <a:extLst>
            <a:ext uri="{FF2B5EF4-FFF2-40B4-BE49-F238E27FC236}">
              <a16:creationId xmlns:a16="http://schemas.microsoft.com/office/drawing/2014/main" id="{F0160B5A-0C05-49A8-8AA1-A5F0A15FA52F}"/>
            </a:ext>
          </a:extLst>
        </xdr:cNvPr>
        <xdr:cNvCxnSpPr/>
      </xdr:nvCxnSpPr>
      <xdr:spPr>
        <a:xfrm>
          <a:off x="19443700" y="106573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119270</xdr:rowOff>
    </xdr:from>
    <xdr:ext cx="469744" cy="259045"/>
    <xdr:sp macro="" textlink="">
      <xdr:nvSpPr>
        <xdr:cNvPr id="591" name="【学校施設】&#10;一人当たり面積最大値テキスト">
          <a:extLst>
            <a:ext uri="{FF2B5EF4-FFF2-40B4-BE49-F238E27FC236}">
              <a16:creationId xmlns:a16="http://schemas.microsoft.com/office/drawing/2014/main" id="{600AE978-12E3-4365-8B43-74AE3E46CA0A}"/>
            </a:ext>
          </a:extLst>
        </xdr:cNvPr>
        <xdr:cNvSpPr txBox="1"/>
      </xdr:nvSpPr>
      <xdr:spPr>
        <a:xfrm>
          <a:off x="19547840" y="933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1143</xdr:rowOff>
    </xdr:from>
    <xdr:to>
      <xdr:col>116</xdr:col>
      <xdr:colOff>152400</xdr:colOff>
      <xdr:row>57</xdr:row>
      <xdr:rowOff>1143</xdr:rowOff>
    </xdr:to>
    <xdr:cxnSp macro="">
      <xdr:nvCxnSpPr>
        <xdr:cNvPr id="592" name="直線コネクタ 591">
          <a:extLst>
            <a:ext uri="{FF2B5EF4-FFF2-40B4-BE49-F238E27FC236}">
              <a16:creationId xmlns:a16="http://schemas.microsoft.com/office/drawing/2014/main" id="{BC31EE37-8BD8-4451-835B-1BA5E1B984B4}"/>
            </a:ext>
          </a:extLst>
        </xdr:cNvPr>
        <xdr:cNvCxnSpPr/>
      </xdr:nvCxnSpPr>
      <xdr:spPr>
        <a:xfrm>
          <a:off x="19443700" y="95566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147718</xdr:rowOff>
    </xdr:from>
    <xdr:ext cx="469744" cy="259045"/>
    <xdr:sp macro="" textlink="">
      <xdr:nvSpPr>
        <xdr:cNvPr id="593" name="【学校施設】&#10;一人当たり面積平均値テキスト">
          <a:extLst>
            <a:ext uri="{FF2B5EF4-FFF2-40B4-BE49-F238E27FC236}">
              <a16:creationId xmlns:a16="http://schemas.microsoft.com/office/drawing/2014/main" id="{95175BEE-85A7-43C5-8B4B-5CA5C4F8A090}"/>
            </a:ext>
          </a:extLst>
        </xdr:cNvPr>
        <xdr:cNvSpPr txBox="1"/>
      </xdr:nvSpPr>
      <xdr:spPr>
        <a:xfrm>
          <a:off x="19547840" y="10206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124841</xdr:rowOff>
    </xdr:from>
    <xdr:to>
      <xdr:col>116</xdr:col>
      <xdr:colOff>114300</xdr:colOff>
      <xdr:row>62</xdr:row>
      <xdr:rowOff>54991</xdr:rowOff>
    </xdr:to>
    <xdr:sp macro="" textlink="">
      <xdr:nvSpPr>
        <xdr:cNvPr id="594" name="フローチャート: 判断 593">
          <a:extLst>
            <a:ext uri="{FF2B5EF4-FFF2-40B4-BE49-F238E27FC236}">
              <a16:creationId xmlns:a16="http://schemas.microsoft.com/office/drawing/2014/main" id="{E2D9AADB-B73D-4652-B0C9-38F720D9D173}"/>
            </a:ext>
          </a:extLst>
        </xdr:cNvPr>
        <xdr:cNvSpPr/>
      </xdr:nvSpPr>
      <xdr:spPr>
        <a:xfrm>
          <a:off x="19458940" y="103508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144272</xdr:rowOff>
    </xdr:from>
    <xdr:to>
      <xdr:col>112</xdr:col>
      <xdr:colOff>38100</xdr:colOff>
      <xdr:row>62</xdr:row>
      <xdr:rowOff>74422</xdr:rowOff>
    </xdr:to>
    <xdr:sp macro="" textlink="">
      <xdr:nvSpPr>
        <xdr:cNvPr id="595" name="フローチャート: 判断 594">
          <a:extLst>
            <a:ext uri="{FF2B5EF4-FFF2-40B4-BE49-F238E27FC236}">
              <a16:creationId xmlns:a16="http://schemas.microsoft.com/office/drawing/2014/main" id="{DF5A40E3-A54E-425D-99B9-5EA0BEF74F8C}"/>
            </a:ext>
          </a:extLst>
        </xdr:cNvPr>
        <xdr:cNvSpPr/>
      </xdr:nvSpPr>
      <xdr:spPr>
        <a:xfrm>
          <a:off x="18735040" y="103703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159131</xdr:rowOff>
    </xdr:from>
    <xdr:to>
      <xdr:col>107</xdr:col>
      <xdr:colOff>101600</xdr:colOff>
      <xdr:row>62</xdr:row>
      <xdr:rowOff>89281</xdr:rowOff>
    </xdr:to>
    <xdr:sp macro="" textlink="">
      <xdr:nvSpPr>
        <xdr:cNvPr id="596" name="フローチャート: 判断 595">
          <a:extLst>
            <a:ext uri="{FF2B5EF4-FFF2-40B4-BE49-F238E27FC236}">
              <a16:creationId xmlns:a16="http://schemas.microsoft.com/office/drawing/2014/main" id="{4171B598-600B-4549-8FAA-1F52073F8CE1}"/>
            </a:ext>
          </a:extLst>
        </xdr:cNvPr>
        <xdr:cNvSpPr/>
      </xdr:nvSpPr>
      <xdr:spPr>
        <a:xfrm>
          <a:off x="17937480" y="103851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6731</xdr:rowOff>
    </xdr:from>
    <xdr:to>
      <xdr:col>102</xdr:col>
      <xdr:colOff>165100</xdr:colOff>
      <xdr:row>62</xdr:row>
      <xdr:rowOff>108331</xdr:rowOff>
    </xdr:to>
    <xdr:sp macro="" textlink="">
      <xdr:nvSpPr>
        <xdr:cNvPr id="597" name="フローチャート: 判断 596">
          <a:extLst>
            <a:ext uri="{FF2B5EF4-FFF2-40B4-BE49-F238E27FC236}">
              <a16:creationId xmlns:a16="http://schemas.microsoft.com/office/drawing/2014/main" id="{4043C83A-4403-42FC-A452-AF35CA788334}"/>
            </a:ext>
          </a:extLst>
        </xdr:cNvPr>
        <xdr:cNvSpPr/>
      </xdr:nvSpPr>
      <xdr:spPr>
        <a:xfrm>
          <a:off x="17162780" y="10400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164846</xdr:rowOff>
    </xdr:from>
    <xdr:to>
      <xdr:col>98</xdr:col>
      <xdr:colOff>38100</xdr:colOff>
      <xdr:row>62</xdr:row>
      <xdr:rowOff>94996</xdr:rowOff>
    </xdr:to>
    <xdr:sp macro="" textlink="">
      <xdr:nvSpPr>
        <xdr:cNvPr id="598" name="フローチャート: 判断 597">
          <a:extLst>
            <a:ext uri="{FF2B5EF4-FFF2-40B4-BE49-F238E27FC236}">
              <a16:creationId xmlns:a16="http://schemas.microsoft.com/office/drawing/2014/main" id="{B33F1E6A-96A0-4A17-8D1D-F6449E30E554}"/>
            </a:ext>
          </a:extLst>
        </xdr:cNvPr>
        <xdr:cNvSpPr/>
      </xdr:nvSpPr>
      <xdr:spPr>
        <a:xfrm>
          <a:off x="16388080" y="103908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C84D4706-0440-4BAB-B08A-EA9522F6631E}"/>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73AD16AD-29F2-4099-A012-1CE654179F6B}"/>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1606F3BF-19FC-4DAB-834F-3A2C87B95763}"/>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9A892334-025F-4153-A0FD-EEE8B195C22D}"/>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C4AE283B-5E56-4EA2-A1ED-C353C4801C23}"/>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39497</xdr:rowOff>
    </xdr:from>
    <xdr:to>
      <xdr:col>116</xdr:col>
      <xdr:colOff>114300</xdr:colOff>
      <xdr:row>62</xdr:row>
      <xdr:rowOff>141097</xdr:rowOff>
    </xdr:to>
    <xdr:sp macro="" textlink="">
      <xdr:nvSpPr>
        <xdr:cNvPr id="604" name="楕円 603">
          <a:extLst>
            <a:ext uri="{FF2B5EF4-FFF2-40B4-BE49-F238E27FC236}">
              <a16:creationId xmlns:a16="http://schemas.microsoft.com/office/drawing/2014/main" id="{71043DA9-0375-4EB8-B2A3-A619E927ACCB}"/>
            </a:ext>
          </a:extLst>
        </xdr:cNvPr>
        <xdr:cNvSpPr/>
      </xdr:nvSpPr>
      <xdr:spPr>
        <a:xfrm>
          <a:off x="19458940" y="104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17924</xdr:rowOff>
    </xdr:from>
    <xdr:ext cx="469744" cy="259045"/>
    <xdr:sp macro="" textlink="">
      <xdr:nvSpPr>
        <xdr:cNvPr id="605" name="【学校施設】&#10;一人当たり面積該当値テキスト">
          <a:extLst>
            <a:ext uri="{FF2B5EF4-FFF2-40B4-BE49-F238E27FC236}">
              <a16:creationId xmlns:a16="http://schemas.microsoft.com/office/drawing/2014/main" id="{541367C8-DB25-44A0-9F32-798C4E5BEC28}"/>
            </a:ext>
          </a:extLst>
        </xdr:cNvPr>
        <xdr:cNvSpPr txBox="1"/>
      </xdr:nvSpPr>
      <xdr:spPr>
        <a:xfrm>
          <a:off x="19547840" y="1041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50165</xdr:rowOff>
    </xdr:from>
    <xdr:to>
      <xdr:col>112</xdr:col>
      <xdr:colOff>38100</xdr:colOff>
      <xdr:row>62</xdr:row>
      <xdr:rowOff>151765</xdr:rowOff>
    </xdr:to>
    <xdr:sp macro="" textlink="">
      <xdr:nvSpPr>
        <xdr:cNvPr id="606" name="楕円 605">
          <a:extLst>
            <a:ext uri="{FF2B5EF4-FFF2-40B4-BE49-F238E27FC236}">
              <a16:creationId xmlns:a16="http://schemas.microsoft.com/office/drawing/2014/main" id="{E9245191-0579-43E6-950C-8EBA0CD92B95}"/>
            </a:ext>
          </a:extLst>
        </xdr:cNvPr>
        <xdr:cNvSpPr/>
      </xdr:nvSpPr>
      <xdr:spPr>
        <a:xfrm>
          <a:off x="18735040" y="104438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90297</xdr:rowOff>
    </xdr:from>
    <xdr:to>
      <xdr:col>116</xdr:col>
      <xdr:colOff>63500</xdr:colOff>
      <xdr:row>62</xdr:row>
      <xdr:rowOff>100965</xdr:rowOff>
    </xdr:to>
    <xdr:cxnSp macro="">
      <xdr:nvCxnSpPr>
        <xdr:cNvPr id="607" name="直線コネクタ 606">
          <a:extLst>
            <a:ext uri="{FF2B5EF4-FFF2-40B4-BE49-F238E27FC236}">
              <a16:creationId xmlns:a16="http://schemas.microsoft.com/office/drawing/2014/main" id="{AA9C2C92-1D72-4DFD-95D3-CBEDDE830AA9}"/>
            </a:ext>
          </a:extLst>
        </xdr:cNvPr>
        <xdr:cNvCxnSpPr/>
      </xdr:nvCxnSpPr>
      <xdr:spPr>
        <a:xfrm flipV="1">
          <a:off x="18778220" y="10483977"/>
          <a:ext cx="73152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2540</xdr:rowOff>
    </xdr:from>
    <xdr:to>
      <xdr:col>107</xdr:col>
      <xdr:colOff>101600</xdr:colOff>
      <xdr:row>63</xdr:row>
      <xdr:rowOff>104140</xdr:rowOff>
    </xdr:to>
    <xdr:sp macro="" textlink="">
      <xdr:nvSpPr>
        <xdr:cNvPr id="608" name="楕円 607">
          <a:extLst>
            <a:ext uri="{FF2B5EF4-FFF2-40B4-BE49-F238E27FC236}">
              <a16:creationId xmlns:a16="http://schemas.microsoft.com/office/drawing/2014/main" id="{6308C5C8-72D7-48AC-A2BD-43D5E79381E9}"/>
            </a:ext>
          </a:extLst>
        </xdr:cNvPr>
        <xdr:cNvSpPr/>
      </xdr:nvSpPr>
      <xdr:spPr>
        <a:xfrm>
          <a:off x="1793748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100965</xdr:rowOff>
    </xdr:from>
    <xdr:to>
      <xdr:col>111</xdr:col>
      <xdr:colOff>177800</xdr:colOff>
      <xdr:row>63</xdr:row>
      <xdr:rowOff>53340</xdr:rowOff>
    </xdr:to>
    <xdr:cxnSp macro="">
      <xdr:nvCxnSpPr>
        <xdr:cNvPr id="609" name="直線コネクタ 608">
          <a:extLst>
            <a:ext uri="{FF2B5EF4-FFF2-40B4-BE49-F238E27FC236}">
              <a16:creationId xmlns:a16="http://schemas.microsoft.com/office/drawing/2014/main" id="{9DC62A95-6C12-4905-B8DA-681ECA7B72F5}"/>
            </a:ext>
          </a:extLst>
        </xdr:cNvPr>
        <xdr:cNvCxnSpPr/>
      </xdr:nvCxnSpPr>
      <xdr:spPr>
        <a:xfrm flipV="1">
          <a:off x="17988280" y="10494645"/>
          <a:ext cx="78994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13970</xdr:rowOff>
    </xdr:from>
    <xdr:to>
      <xdr:col>102</xdr:col>
      <xdr:colOff>165100</xdr:colOff>
      <xdr:row>63</xdr:row>
      <xdr:rowOff>115570</xdr:rowOff>
    </xdr:to>
    <xdr:sp macro="" textlink="">
      <xdr:nvSpPr>
        <xdr:cNvPr id="610" name="楕円 609">
          <a:extLst>
            <a:ext uri="{FF2B5EF4-FFF2-40B4-BE49-F238E27FC236}">
              <a16:creationId xmlns:a16="http://schemas.microsoft.com/office/drawing/2014/main" id="{52FD2DE7-C737-46A8-BDB7-CD12DC7C5977}"/>
            </a:ext>
          </a:extLst>
        </xdr:cNvPr>
        <xdr:cNvSpPr/>
      </xdr:nvSpPr>
      <xdr:spPr>
        <a:xfrm>
          <a:off x="1716278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53340</xdr:rowOff>
    </xdr:from>
    <xdr:to>
      <xdr:col>107</xdr:col>
      <xdr:colOff>50800</xdr:colOff>
      <xdr:row>63</xdr:row>
      <xdr:rowOff>64770</xdr:rowOff>
    </xdr:to>
    <xdr:cxnSp macro="">
      <xdr:nvCxnSpPr>
        <xdr:cNvPr id="611" name="直線コネクタ 610">
          <a:extLst>
            <a:ext uri="{FF2B5EF4-FFF2-40B4-BE49-F238E27FC236}">
              <a16:creationId xmlns:a16="http://schemas.microsoft.com/office/drawing/2014/main" id="{A59B8D2A-B2E6-4331-A977-BBACF75D4646}"/>
            </a:ext>
          </a:extLst>
        </xdr:cNvPr>
        <xdr:cNvCxnSpPr/>
      </xdr:nvCxnSpPr>
      <xdr:spPr>
        <a:xfrm flipV="1">
          <a:off x="17213580" y="10614660"/>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26162</xdr:rowOff>
    </xdr:from>
    <xdr:to>
      <xdr:col>98</xdr:col>
      <xdr:colOff>38100</xdr:colOff>
      <xdr:row>63</xdr:row>
      <xdr:rowOff>127762</xdr:rowOff>
    </xdr:to>
    <xdr:sp macro="" textlink="">
      <xdr:nvSpPr>
        <xdr:cNvPr id="612" name="楕円 611">
          <a:extLst>
            <a:ext uri="{FF2B5EF4-FFF2-40B4-BE49-F238E27FC236}">
              <a16:creationId xmlns:a16="http://schemas.microsoft.com/office/drawing/2014/main" id="{EADD3DD6-E25C-4552-A0ED-E0388C8FD3B6}"/>
            </a:ext>
          </a:extLst>
        </xdr:cNvPr>
        <xdr:cNvSpPr/>
      </xdr:nvSpPr>
      <xdr:spPr>
        <a:xfrm>
          <a:off x="16388080" y="105874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64770</xdr:rowOff>
    </xdr:from>
    <xdr:to>
      <xdr:col>102</xdr:col>
      <xdr:colOff>114300</xdr:colOff>
      <xdr:row>63</xdr:row>
      <xdr:rowOff>76962</xdr:rowOff>
    </xdr:to>
    <xdr:cxnSp macro="">
      <xdr:nvCxnSpPr>
        <xdr:cNvPr id="613" name="直線コネクタ 612">
          <a:extLst>
            <a:ext uri="{FF2B5EF4-FFF2-40B4-BE49-F238E27FC236}">
              <a16:creationId xmlns:a16="http://schemas.microsoft.com/office/drawing/2014/main" id="{29B7F923-2222-448F-A1B3-70BF8C28B0B3}"/>
            </a:ext>
          </a:extLst>
        </xdr:cNvPr>
        <xdr:cNvCxnSpPr/>
      </xdr:nvCxnSpPr>
      <xdr:spPr>
        <a:xfrm flipV="1">
          <a:off x="16431260" y="10626090"/>
          <a:ext cx="78232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90949</xdr:rowOff>
    </xdr:from>
    <xdr:ext cx="469744" cy="259045"/>
    <xdr:sp macro="" textlink="">
      <xdr:nvSpPr>
        <xdr:cNvPr id="614" name="n_1aveValue【学校施設】&#10;一人当たり面積">
          <a:extLst>
            <a:ext uri="{FF2B5EF4-FFF2-40B4-BE49-F238E27FC236}">
              <a16:creationId xmlns:a16="http://schemas.microsoft.com/office/drawing/2014/main" id="{7D370AB5-5EEA-4363-94A1-503BD4D895DB}"/>
            </a:ext>
          </a:extLst>
        </xdr:cNvPr>
        <xdr:cNvSpPr txBox="1"/>
      </xdr:nvSpPr>
      <xdr:spPr>
        <a:xfrm>
          <a:off x="18561127" y="1014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105808</xdr:rowOff>
    </xdr:from>
    <xdr:ext cx="469744" cy="259045"/>
    <xdr:sp macro="" textlink="">
      <xdr:nvSpPr>
        <xdr:cNvPr id="615" name="n_2aveValue【学校施設】&#10;一人当たり面積">
          <a:extLst>
            <a:ext uri="{FF2B5EF4-FFF2-40B4-BE49-F238E27FC236}">
              <a16:creationId xmlns:a16="http://schemas.microsoft.com/office/drawing/2014/main" id="{80C0198A-8677-44FB-BE84-E24950266290}"/>
            </a:ext>
          </a:extLst>
        </xdr:cNvPr>
        <xdr:cNvSpPr txBox="1"/>
      </xdr:nvSpPr>
      <xdr:spPr>
        <a:xfrm>
          <a:off x="17776267" y="1016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124858</xdr:rowOff>
    </xdr:from>
    <xdr:ext cx="469744" cy="259045"/>
    <xdr:sp macro="" textlink="">
      <xdr:nvSpPr>
        <xdr:cNvPr id="616" name="n_3aveValue【学校施設】&#10;一人当たり面積">
          <a:extLst>
            <a:ext uri="{FF2B5EF4-FFF2-40B4-BE49-F238E27FC236}">
              <a16:creationId xmlns:a16="http://schemas.microsoft.com/office/drawing/2014/main" id="{8102BB0D-7303-40A7-B23E-D50DF3C3CB81}"/>
            </a:ext>
          </a:extLst>
        </xdr:cNvPr>
        <xdr:cNvSpPr txBox="1"/>
      </xdr:nvSpPr>
      <xdr:spPr>
        <a:xfrm>
          <a:off x="17001567" y="1018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111523</xdr:rowOff>
    </xdr:from>
    <xdr:ext cx="469744" cy="259045"/>
    <xdr:sp macro="" textlink="">
      <xdr:nvSpPr>
        <xdr:cNvPr id="617" name="n_4aveValue【学校施設】&#10;一人当たり面積">
          <a:extLst>
            <a:ext uri="{FF2B5EF4-FFF2-40B4-BE49-F238E27FC236}">
              <a16:creationId xmlns:a16="http://schemas.microsoft.com/office/drawing/2014/main" id="{4D2A8FB3-3234-4CC5-88C1-5E6BCF366328}"/>
            </a:ext>
          </a:extLst>
        </xdr:cNvPr>
        <xdr:cNvSpPr txBox="1"/>
      </xdr:nvSpPr>
      <xdr:spPr>
        <a:xfrm>
          <a:off x="16226867" y="1016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142892</xdr:rowOff>
    </xdr:from>
    <xdr:ext cx="469744" cy="259045"/>
    <xdr:sp macro="" textlink="">
      <xdr:nvSpPr>
        <xdr:cNvPr id="618" name="n_1mainValue【学校施設】&#10;一人当たり面積">
          <a:extLst>
            <a:ext uri="{FF2B5EF4-FFF2-40B4-BE49-F238E27FC236}">
              <a16:creationId xmlns:a16="http://schemas.microsoft.com/office/drawing/2014/main" id="{AF6B3E97-880D-435D-9CCD-6DE63FBC9E77}"/>
            </a:ext>
          </a:extLst>
        </xdr:cNvPr>
        <xdr:cNvSpPr txBox="1"/>
      </xdr:nvSpPr>
      <xdr:spPr>
        <a:xfrm>
          <a:off x="18561127" y="1053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95267</xdr:rowOff>
    </xdr:from>
    <xdr:ext cx="469744" cy="259045"/>
    <xdr:sp macro="" textlink="">
      <xdr:nvSpPr>
        <xdr:cNvPr id="619" name="n_2mainValue【学校施設】&#10;一人当たり面積">
          <a:extLst>
            <a:ext uri="{FF2B5EF4-FFF2-40B4-BE49-F238E27FC236}">
              <a16:creationId xmlns:a16="http://schemas.microsoft.com/office/drawing/2014/main" id="{2D5BDEB5-E10C-403E-A21E-67863E3CE7F6}"/>
            </a:ext>
          </a:extLst>
        </xdr:cNvPr>
        <xdr:cNvSpPr txBox="1"/>
      </xdr:nvSpPr>
      <xdr:spPr>
        <a:xfrm>
          <a:off x="17776267" y="1065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106697</xdr:rowOff>
    </xdr:from>
    <xdr:ext cx="469744" cy="259045"/>
    <xdr:sp macro="" textlink="">
      <xdr:nvSpPr>
        <xdr:cNvPr id="620" name="n_3mainValue【学校施設】&#10;一人当たり面積">
          <a:extLst>
            <a:ext uri="{FF2B5EF4-FFF2-40B4-BE49-F238E27FC236}">
              <a16:creationId xmlns:a16="http://schemas.microsoft.com/office/drawing/2014/main" id="{2870ED46-2218-413A-BFEE-522F37AB4043}"/>
            </a:ext>
          </a:extLst>
        </xdr:cNvPr>
        <xdr:cNvSpPr txBox="1"/>
      </xdr:nvSpPr>
      <xdr:spPr>
        <a:xfrm>
          <a:off x="17001567" y="1066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118889</xdr:rowOff>
    </xdr:from>
    <xdr:ext cx="469744" cy="259045"/>
    <xdr:sp macro="" textlink="">
      <xdr:nvSpPr>
        <xdr:cNvPr id="621" name="n_4mainValue【学校施設】&#10;一人当たり面積">
          <a:extLst>
            <a:ext uri="{FF2B5EF4-FFF2-40B4-BE49-F238E27FC236}">
              <a16:creationId xmlns:a16="http://schemas.microsoft.com/office/drawing/2014/main" id="{21162A01-223E-4124-98EB-DC5B31413614}"/>
            </a:ext>
          </a:extLst>
        </xdr:cNvPr>
        <xdr:cNvSpPr txBox="1"/>
      </xdr:nvSpPr>
      <xdr:spPr>
        <a:xfrm>
          <a:off x="16226867" y="1068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592BB6AF-073B-4B77-8778-91EB3920F2C2}"/>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41D1C72A-32AA-4ECA-B55E-0F4F6BB7C298}"/>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9DB7DA8C-D8CF-4AF4-A5D0-9787D3F41907}"/>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36CDCAEC-439D-40D8-A538-2157B19082D5}"/>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48020916-9F27-4086-847D-B4D2DD0900E1}"/>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EB714255-6414-49CC-95D1-BC288BF6DB6B}"/>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8FDBBA4C-94E6-4D36-8CE5-228107348098}"/>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77463105-81F7-4DB4-A87F-E9C3E9704EB2}"/>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E3F0A8B9-1003-4BAB-989A-2E875EC63D4C}"/>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813BB1C6-4040-4318-B6EC-D0A2AED7B073}"/>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903D40E7-6211-4F13-A78F-2780521F2E0B}"/>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3" name="直線コネクタ 632">
          <a:extLst>
            <a:ext uri="{FF2B5EF4-FFF2-40B4-BE49-F238E27FC236}">
              <a16:creationId xmlns:a16="http://schemas.microsoft.com/office/drawing/2014/main" id="{B819929F-6844-4786-A9B2-5163925ACE63}"/>
            </a:ext>
          </a:extLst>
        </xdr:cNvPr>
        <xdr:cNvCxnSpPr/>
      </xdr:nvCxnSpPr>
      <xdr:spPr>
        <a:xfrm>
          <a:off x="10960100" y="14455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34" name="テキスト ボックス 633">
          <a:extLst>
            <a:ext uri="{FF2B5EF4-FFF2-40B4-BE49-F238E27FC236}">
              <a16:creationId xmlns:a16="http://schemas.microsoft.com/office/drawing/2014/main" id="{6C20A988-1C58-4582-89B9-88DBD9788C6A}"/>
            </a:ext>
          </a:extLst>
        </xdr:cNvPr>
        <xdr:cNvSpPr txBox="1"/>
      </xdr:nvSpPr>
      <xdr:spPr>
        <a:xfrm>
          <a:off x="105615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5" name="直線コネクタ 634">
          <a:extLst>
            <a:ext uri="{FF2B5EF4-FFF2-40B4-BE49-F238E27FC236}">
              <a16:creationId xmlns:a16="http://schemas.microsoft.com/office/drawing/2014/main" id="{509BE805-20DE-4D0A-AD70-49FAE8045C69}"/>
            </a:ext>
          </a:extLst>
        </xdr:cNvPr>
        <xdr:cNvCxnSpPr/>
      </xdr:nvCxnSpPr>
      <xdr:spPr>
        <a:xfrm>
          <a:off x="10960100" y="140093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6" name="テキスト ボックス 635">
          <a:extLst>
            <a:ext uri="{FF2B5EF4-FFF2-40B4-BE49-F238E27FC236}">
              <a16:creationId xmlns:a16="http://schemas.microsoft.com/office/drawing/2014/main" id="{A470AC7B-B25E-49FD-BB21-47478F08913C}"/>
            </a:ext>
          </a:extLst>
        </xdr:cNvPr>
        <xdr:cNvSpPr txBox="1"/>
      </xdr:nvSpPr>
      <xdr:spPr>
        <a:xfrm>
          <a:off x="1060276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7" name="直線コネクタ 636">
          <a:extLst>
            <a:ext uri="{FF2B5EF4-FFF2-40B4-BE49-F238E27FC236}">
              <a16:creationId xmlns:a16="http://schemas.microsoft.com/office/drawing/2014/main" id="{3A4217F5-D6A4-48D4-BBC9-A95445E907AE}"/>
            </a:ext>
          </a:extLst>
        </xdr:cNvPr>
        <xdr:cNvCxnSpPr/>
      </xdr:nvCxnSpPr>
      <xdr:spPr>
        <a:xfrm>
          <a:off x="10960100" y="13563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8" name="テキスト ボックス 637">
          <a:extLst>
            <a:ext uri="{FF2B5EF4-FFF2-40B4-BE49-F238E27FC236}">
              <a16:creationId xmlns:a16="http://schemas.microsoft.com/office/drawing/2014/main" id="{2E683B9E-3B35-494F-800D-62A2240BD81D}"/>
            </a:ext>
          </a:extLst>
        </xdr:cNvPr>
        <xdr:cNvSpPr txBox="1"/>
      </xdr:nvSpPr>
      <xdr:spPr>
        <a:xfrm>
          <a:off x="1060276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9" name="直線コネクタ 638">
          <a:extLst>
            <a:ext uri="{FF2B5EF4-FFF2-40B4-BE49-F238E27FC236}">
              <a16:creationId xmlns:a16="http://schemas.microsoft.com/office/drawing/2014/main" id="{CBBD23CC-605C-4F96-8965-AC26C14678CC}"/>
            </a:ext>
          </a:extLst>
        </xdr:cNvPr>
        <xdr:cNvCxnSpPr/>
      </xdr:nvCxnSpPr>
      <xdr:spPr>
        <a:xfrm>
          <a:off x="10960100" y="13114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0" name="テキスト ボックス 639">
          <a:extLst>
            <a:ext uri="{FF2B5EF4-FFF2-40B4-BE49-F238E27FC236}">
              <a16:creationId xmlns:a16="http://schemas.microsoft.com/office/drawing/2014/main" id="{353AA56B-08D9-4BBA-B2BB-9D5A60A44F94}"/>
            </a:ext>
          </a:extLst>
        </xdr:cNvPr>
        <xdr:cNvSpPr txBox="1"/>
      </xdr:nvSpPr>
      <xdr:spPr>
        <a:xfrm>
          <a:off x="1060276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5194C12B-A8AF-42CF-84A0-AED0BF235B21}"/>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2" name="テキスト ボックス 641">
          <a:extLst>
            <a:ext uri="{FF2B5EF4-FFF2-40B4-BE49-F238E27FC236}">
              <a16:creationId xmlns:a16="http://schemas.microsoft.com/office/drawing/2014/main" id="{5F48FF55-B752-400B-AE18-736CC5DE399F}"/>
            </a:ext>
          </a:extLst>
        </xdr:cNvPr>
        <xdr:cNvSpPr txBox="1"/>
      </xdr:nvSpPr>
      <xdr:spPr>
        <a:xfrm>
          <a:off x="1060276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3" name="【児童館】&#10;有形固定資産減価償却率グラフ枠">
          <a:extLst>
            <a:ext uri="{FF2B5EF4-FFF2-40B4-BE49-F238E27FC236}">
              <a16:creationId xmlns:a16="http://schemas.microsoft.com/office/drawing/2014/main" id="{F6033D7D-0819-4D46-BBBC-FFE229CD21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138685</xdr:rowOff>
    </xdr:from>
    <xdr:to>
      <xdr:col>85</xdr:col>
      <xdr:colOff>126364</xdr:colOff>
      <xdr:row>86</xdr:row>
      <xdr:rowOff>10668</xdr:rowOff>
    </xdr:to>
    <xdr:cxnSp macro="">
      <xdr:nvCxnSpPr>
        <xdr:cNvPr id="644" name="直線コネクタ 643">
          <a:extLst>
            <a:ext uri="{FF2B5EF4-FFF2-40B4-BE49-F238E27FC236}">
              <a16:creationId xmlns:a16="http://schemas.microsoft.com/office/drawing/2014/main" id="{1E87FFEF-0B56-4ACF-947C-19E60DC2980A}"/>
            </a:ext>
          </a:extLst>
        </xdr:cNvPr>
        <xdr:cNvCxnSpPr/>
      </xdr:nvCxnSpPr>
      <xdr:spPr>
        <a:xfrm flipV="1">
          <a:off x="14375764" y="13214605"/>
          <a:ext cx="0" cy="1213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14495</xdr:rowOff>
    </xdr:from>
    <xdr:ext cx="405111" cy="259045"/>
    <xdr:sp macro="" textlink="">
      <xdr:nvSpPr>
        <xdr:cNvPr id="645" name="【児童館】&#10;有形固定資産減価償却率最小値テキスト">
          <a:extLst>
            <a:ext uri="{FF2B5EF4-FFF2-40B4-BE49-F238E27FC236}">
              <a16:creationId xmlns:a16="http://schemas.microsoft.com/office/drawing/2014/main" id="{B81F41BB-E977-4FE1-8A3B-D5ECE6F38F65}"/>
            </a:ext>
          </a:extLst>
        </xdr:cNvPr>
        <xdr:cNvSpPr txBox="1"/>
      </xdr:nvSpPr>
      <xdr:spPr>
        <a:xfrm>
          <a:off x="14414500" y="1443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xdr:rowOff>
    </xdr:from>
    <xdr:to>
      <xdr:col>86</xdr:col>
      <xdr:colOff>25400</xdr:colOff>
      <xdr:row>86</xdr:row>
      <xdr:rowOff>10668</xdr:rowOff>
    </xdr:to>
    <xdr:cxnSp macro="">
      <xdr:nvCxnSpPr>
        <xdr:cNvPr id="646" name="直線コネクタ 645">
          <a:extLst>
            <a:ext uri="{FF2B5EF4-FFF2-40B4-BE49-F238E27FC236}">
              <a16:creationId xmlns:a16="http://schemas.microsoft.com/office/drawing/2014/main" id="{D6D05132-3C95-4A31-90C1-331E2797B7A3}"/>
            </a:ext>
          </a:extLst>
        </xdr:cNvPr>
        <xdr:cNvCxnSpPr/>
      </xdr:nvCxnSpPr>
      <xdr:spPr>
        <a:xfrm>
          <a:off x="14287500" y="144277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85362</xdr:rowOff>
    </xdr:from>
    <xdr:ext cx="405111" cy="259045"/>
    <xdr:sp macro="" textlink="">
      <xdr:nvSpPr>
        <xdr:cNvPr id="647" name="【児童館】&#10;有形固定資産減価償却率最大値テキスト">
          <a:extLst>
            <a:ext uri="{FF2B5EF4-FFF2-40B4-BE49-F238E27FC236}">
              <a16:creationId xmlns:a16="http://schemas.microsoft.com/office/drawing/2014/main" id="{CA76FDF3-0474-4E39-9C36-42C6DFE12C5E}"/>
            </a:ext>
          </a:extLst>
        </xdr:cNvPr>
        <xdr:cNvSpPr txBox="1"/>
      </xdr:nvSpPr>
      <xdr:spPr>
        <a:xfrm>
          <a:off x="14414500" y="12993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138685</xdr:rowOff>
    </xdr:from>
    <xdr:to>
      <xdr:col>86</xdr:col>
      <xdr:colOff>25400</xdr:colOff>
      <xdr:row>78</xdr:row>
      <xdr:rowOff>138685</xdr:rowOff>
    </xdr:to>
    <xdr:cxnSp macro="">
      <xdr:nvCxnSpPr>
        <xdr:cNvPr id="648" name="直線コネクタ 647">
          <a:extLst>
            <a:ext uri="{FF2B5EF4-FFF2-40B4-BE49-F238E27FC236}">
              <a16:creationId xmlns:a16="http://schemas.microsoft.com/office/drawing/2014/main" id="{A8A6AC29-22E8-48E5-BAE7-32F696CE7E40}"/>
            </a:ext>
          </a:extLst>
        </xdr:cNvPr>
        <xdr:cNvCxnSpPr/>
      </xdr:nvCxnSpPr>
      <xdr:spPr>
        <a:xfrm>
          <a:off x="14287500" y="13214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110762</xdr:rowOff>
    </xdr:from>
    <xdr:ext cx="405111" cy="259045"/>
    <xdr:sp macro="" textlink="">
      <xdr:nvSpPr>
        <xdr:cNvPr id="649" name="【児童館】&#10;有形固定資産減価償却率平均値テキスト">
          <a:extLst>
            <a:ext uri="{FF2B5EF4-FFF2-40B4-BE49-F238E27FC236}">
              <a16:creationId xmlns:a16="http://schemas.microsoft.com/office/drawing/2014/main" id="{18C4A67A-201B-449A-9AC9-2CA90AB227FB}"/>
            </a:ext>
          </a:extLst>
        </xdr:cNvPr>
        <xdr:cNvSpPr txBox="1"/>
      </xdr:nvSpPr>
      <xdr:spPr>
        <a:xfrm>
          <a:off x="14414500" y="13521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87885</xdr:rowOff>
    </xdr:from>
    <xdr:to>
      <xdr:col>85</xdr:col>
      <xdr:colOff>177800</xdr:colOff>
      <xdr:row>82</xdr:row>
      <xdr:rowOff>18035</xdr:rowOff>
    </xdr:to>
    <xdr:sp macro="" textlink="">
      <xdr:nvSpPr>
        <xdr:cNvPr id="650" name="フローチャート: 判断 649">
          <a:extLst>
            <a:ext uri="{FF2B5EF4-FFF2-40B4-BE49-F238E27FC236}">
              <a16:creationId xmlns:a16="http://schemas.microsoft.com/office/drawing/2014/main" id="{D956B08F-0776-4BCC-A753-D4FBE4660187}"/>
            </a:ext>
          </a:extLst>
        </xdr:cNvPr>
        <xdr:cNvSpPr/>
      </xdr:nvSpPr>
      <xdr:spPr>
        <a:xfrm>
          <a:off x="14325600" y="1366672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126746</xdr:rowOff>
    </xdr:from>
    <xdr:to>
      <xdr:col>81</xdr:col>
      <xdr:colOff>101600</xdr:colOff>
      <xdr:row>82</xdr:row>
      <xdr:rowOff>56896</xdr:rowOff>
    </xdr:to>
    <xdr:sp macro="" textlink="">
      <xdr:nvSpPr>
        <xdr:cNvPr id="651" name="フローチャート: 判断 650">
          <a:extLst>
            <a:ext uri="{FF2B5EF4-FFF2-40B4-BE49-F238E27FC236}">
              <a16:creationId xmlns:a16="http://schemas.microsoft.com/office/drawing/2014/main" id="{3E621D5C-AB1B-4A7F-85DE-6D3A6E669217}"/>
            </a:ext>
          </a:extLst>
        </xdr:cNvPr>
        <xdr:cNvSpPr/>
      </xdr:nvSpPr>
      <xdr:spPr>
        <a:xfrm>
          <a:off x="13578840" y="137055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58165</xdr:rowOff>
    </xdr:from>
    <xdr:to>
      <xdr:col>76</xdr:col>
      <xdr:colOff>165100</xdr:colOff>
      <xdr:row>81</xdr:row>
      <xdr:rowOff>159765</xdr:rowOff>
    </xdr:to>
    <xdr:sp macro="" textlink="">
      <xdr:nvSpPr>
        <xdr:cNvPr id="652" name="フローチャート: 判断 651">
          <a:extLst>
            <a:ext uri="{FF2B5EF4-FFF2-40B4-BE49-F238E27FC236}">
              <a16:creationId xmlns:a16="http://schemas.microsoft.com/office/drawing/2014/main" id="{1F95D8E6-BA1D-4484-886C-09CB2EDF7918}"/>
            </a:ext>
          </a:extLst>
        </xdr:cNvPr>
        <xdr:cNvSpPr/>
      </xdr:nvSpPr>
      <xdr:spPr>
        <a:xfrm>
          <a:off x="12804140" y="1363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46737</xdr:rowOff>
    </xdr:from>
    <xdr:to>
      <xdr:col>72</xdr:col>
      <xdr:colOff>38100</xdr:colOff>
      <xdr:row>81</xdr:row>
      <xdr:rowOff>148337</xdr:rowOff>
    </xdr:to>
    <xdr:sp macro="" textlink="">
      <xdr:nvSpPr>
        <xdr:cNvPr id="653" name="フローチャート: 判断 652">
          <a:extLst>
            <a:ext uri="{FF2B5EF4-FFF2-40B4-BE49-F238E27FC236}">
              <a16:creationId xmlns:a16="http://schemas.microsoft.com/office/drawing/2014/main" id="{6D35A26E-12EC-4FD4-AD21-797BAA14E013}"/>
            </a:ext>
          </a:extLst>
        </xdr:cNvPr>
        <xdr:cNvSpPr/>
      </xdr:nvSpPr>
      <xdr:spPr>
        <a:xfrm>
          <a:off x="12029440" y="136255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117602</xdr:rowOff>
    </xdr:from>
    <xdr:to>
      <xdr:col>67</xdr:col>
      <xdr:colOff>101600</xdr:colOff>
      <xdr:row>81</xdr:row>
      <xdr:rowOff>47752</xdr:rowOff>
    </xdr:to>
    <xdr:sp macro="" textlink="">
      <xdr:nvSpPr>
        <xdr:cNvPr id="654" name="フローチャート: 判断 653">
          <a:extLst>
            <a:ext uri="{FF2B5EF4-FFF2-40B4-BE49-F238E27FC236}">
              <a16:creationId xmlns:a16="http://schemas.microsoft.com/office/drawing/2014/main" id="{76D2AE0F-4B48-49D9-851A-104F76B45D10}"/>
            </a:ext>
          </a:extLst>
        </xdr:cNvPr>
        <xdr:cNvSpPr/>
      </xdr:nvSpPr>
      <xdr:spPr>
        <a:xfrm>
          <a:off x="11231880" y="135288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B7E29BF0-E909-419D-A4DC-C4F6CDBAFEA1}"/>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84AF51E8-5F01-4E96-8D54-842934CEEC35}"/>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BCA1DBF5-D32B-43C3-A5F2-C240BC39177C}"/>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D3B70ECB-BBA6-4312-9823-8C69B58CA932}"/>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BFF4111-91E2-47EA-824E-F9AEFD466F78}"/>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69596</xdr:rowOff>
    </xdr:from>
    <xdr:to>
      <xdr:col>85</xdr:col>
      <xdr:colOff>177800</xdr:colOff>
      <xdr:row>82</xdr:row>
      <xdr:rowOff>171196</xdr:rowOff>
    </xdr:to>
    <xdr:sp macro="" textlink="">
      <xdr:nvSpPr>
        <xdr:cNvPr id="660" name="楕円 659">
          <a:extLst>
            <a:ext uri="{FF2B5EF4-FFF2-40B4-BE49-F238E27FC236}">
              <a16:creationId xmlns:a16="http://schemas.microsoft.com/office/drawing/2014/main" id="{563D9978-FA46-46BE-82C9-192AAB72E5C6}"/>
            </a:ext>
          </a:extLst>
        </xdr:cNvPr>
        <xdr:cNvSpPr/>
      </xdr:nvSpPr>
      <xdr:spPr>
        <a:xfrm>
          <a:off x="14325600" y="1381607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48023</xdr:rowOff>
    </xdr:from>
    <xdr:ext cx="405111" cy="259045"/>
    <xdr:sp macro="" textlink="">
      <xdr:nvSpPr>
        <xdr:cNvPr id="661" name="【児童館】&#10;有形固定資産減価償却率該当値テキスト">
          <a:extLst>
            <a:ext uri="{FF2B5EF4-FFF2-40B4-BE49-F238E27FC236}">
              <a16:creationId xmlns:a16="http://schemas.microsoft.com/office/drawing/2014/main" id="{659234E7-41A7-454A-A7D7-C88E96A62387}"/>
            </a:ext>
          </a:extLst>
        </xdr:cNvPr>
        <xdr:cNvSpPr txBox="1"/>
      </xdr:nvSpPr>
      <xdr:spPr>
        <a:xfrm>
          <a:off x="14414500" y="13794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60452</xdr:rowOff>
    </xdr:from>
    <xdr:to>
      <xdr:col>81</xdr:col>
      <xdr:colOff>101600</xdr:colOff>
      <xdr:row>82</xdr:row>
      <xdr:rowOff>162052</xdr:rowOff>
    </xdr:to>
    <xdr:sp macro="" textlink="">
      <xdr:nvSpPr>
        <xdr:cNvPr id="662" name="楕円 661">
          <a:extLst>
            <a:ext uri="{FF2B5EF4-FFF2-40B4-BE49-F238E27FC236}">
              <a16:creationId xmlns:a16="http://schemas.microsoft.com/office/drawing/2014/main" id="{267FF17D-34B3-4AD6-803E-6E562FD6A071}"/>
            </a:ext>
          </a:extLst>
        </xdr:cNvPr>
        <xdr:cNvSpPr/>
      </xdr:nvSpPr>
      <xdr:spPr>
        <a:xfrm>
          <a:off x="13578840" y="1380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111252</xdr:rowOff>
    </xdr:from>
    <xdr:to>
      <xdr:col>85</xdr:col>
      <xdr:colOff>127000</xdr:colOff>
      <xdr:row>82</xdr:row>
      <xdr:rowOff>120396</xdr:rowOff>
    </xdr:to>
    <xdr:cxnSp macro="">
      <xdr:nvCxnSpPr>
        <xdr:cNvPr id="663" name="直線コネクタ 662">
          <a:extLst>
            <a:ext uri="{FF2B5EF4-FFF2-40B4-BE49-F238E27FC236}">
              <a16:creationId xmlns:a16="http://schemas.microsoft.com/office/drawing/2014/main" id="{1112F57B-CA58-412C-A729-3DF4E73B1053}"/>
            </a:ext>
          </a:extLst>
        </xdr:cNvPr>
        <xdr:cNvCxnSpPr/>
      </xdr:nvCxnSpPr>
      <xdr:spPr>
        <a:xfrm>
          <a:off x="13629640" y="13857732"/>
          <a:ext cx="74676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147320</xdr:rowOff>
    </xdr:from>
    <xdr:to>
      <xdr:col>76</xdr:col>
      <xdr:colOff>165100</xdr:colOff>
      <xdr:row>83</xdr:row>
      <xdr:rowOff>77470</xdr:rowOff>
    </xdr:to>
    <xdr:sp macro="" textlink="">
      <xdr:nvSpPr>
        <xdr:cNvPr id="664" name="楕円 663">
          <a:extLst>
            <a:ext uri="{FF2B5EF4-FFF2-40B4-BE49-F238E27FC236}">
              <a16:creationId xmlns:a16="http://schemas.microsoft.com/office/drawing/2014/main" id="{72968986-FFDE-47B6-AEDF-727436C945DF}"/>
            </a:ext>
          </a:extLst>
        </xdr:cNvPr>
        <xdr:cNvSpPr/>
      </xdr:nvSpPr>
      <xdr:spPr>
        <a:xfrm>
          <a:off x="12804140" y="13893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111252</xdr:rowOff>
    </xdr:from>
    <xdr:to>
      <xdr:col>81</xdr:col>
      <xdr:colOff>50800</xdr:colOff>
      <xdr:row>83</xdr:row>
      <xdr:rowOff>26670</xdr:rowOff>
    </xdr:to>
    <xdr:cxnSp macro="">
      <xdr:nvCxnSpPr>
        <xdr:cNvPr id="665" name="直線コネクタ 664">
          <a:extLst>
            <a:ext uri="{FF2B5EF4-FFF2-40B4-BE49-F238E27FC236}">
              <a16:creationId xmlns:a16="http://schemas.microsoft.com/office/drawing/2014/main" id="{77FDB9A0-B0D3-48A9-BA0C-FCE99DCC23F9}"/>
            </a:ext>
          </a:extLst>
        </xdr:cNvPr>
        <xdr:cNvCxnSpPr/>
      </xdr:nvCxnSpPr>
      <xdr:spPr>
        <a:xfrm flipV="1">
          <a:off x="12854940" y="13857732"/>
          <a:ext cx="774700" cy="8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97028</xdr:rowOff>
    </xdr:from>
    <xdr:to>
      <xdr:col>72</xdr:col>
      <xdr:colOff>38100</xdr:colOff>
      <xdr:row>83</xdr:row>
      <xdr:rowOff>27178</xdr:rowOff>
    </xdr:to>
    <xdr:sp macro="" textlink="">
      <xdr:nvSpPr>
        <xdr:cNvPr id="666" name="楕円 665">
          <a:extLst>
            <a:ext uri="{FF2B5EF4-FFF2-40B4-BE49-F238E27FC236}">
              <a16:creationId xmlns:a16="http://schemas.microsoft.com/office/drawing/2014/main" id="{B22B73C9-18B5-43E3-911F-214D50D0C4AB}"/>
            </a:ext>
          </a:extLst>
        </xdr:cNvPr>
        <xdr:cNvSpPr/>
      </xdr:nvSpPr>
      <xdr:spPr>
        <a:xfrm>
          <a:off x="12029440" y="138435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147828</xdr:rowOff>
    </xdr:from>
    <xdr:to>
      <xdr:col>76</xdr:col>
      <xdr:colOff>114300</xdr:colOff>
      <xdr:row>83</xdr:row>
      <xdr:rowOff>26670</xdr:rowOff>
    </xdr:to>
    <xdr:cxnSp macro="">
      <xdr:nvCxnSpPr>
        <xdr:cNvPr id="667" name="直線コネクタ 666">
          <a:extLst>
            <a:ext uri="{FF2B5EF4-FFF2-40B4-BE49-F238E27FC236}">
              <a16:creationId xmlns:a16="http://schemas.microsoft.com/office/drawing/2014/main" id="{B5DBEFB2-2461-470D-824D-2C0C3476618E}"/>
            </a:ext>
          </a:extLst>
        </xdr:cNvPr>
        <xdr:cNvCxnSpPr/>
      </xdr:nvCxnSpPr>
      <xdr:spPr>
        <a:xfrm>
          <a:off x="12072620" y="13894308"/>
          <a:ext cx="78232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167894</xdr:rowOff>
    </xdr:from>
    <xdr:to>
      <xdr:col>67</xdr:col>
      <xdr:colOff>101600</xdr:colOff>
      <xdr:row>82</xdr:row>
      <xdr:rowOff>98044</xdr:rowOff>
    </xdr:to>
    <xdr:sp macro="" textlink="">
      <xdr:nvSpPr>
        <xdr:cNvPr id="668" name="楕円 667">
          <a:extLst>
            <a:ext uri="{FF2B5EF4-FFF2-40B4-BE49-F238E27FC236}">
              <a16:creationId xmlns:a16="http://schemas.microsoft.com/office/drawing/2014/main" id="{C3811680-DB56-404F-908F-8BD4ADDBD7AC}"/>
            </a:ext>
          </a:extLst>
        </xdr:cNvPr>
        <xdr:cNvSpPr/>
      </xdr:nvSpPr>
      <xdr:spPr>
        <a:xfrm>
          <a:off x="11231880" y="137467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47244</xdr:rowOff>
    </xdr:from>
    <xdr:to>
      <xdr:col>71</xdr:col>
      <xdr:colOff>177800</xdr:colOff>
      <xdr:row>82</xdr:row>
      <xdr:rowOff>147828</xdr:rowOff>
    </xdr:to>
    <xdr:cxnSp macro="">
      <xdr:nvCxnSpPr>
        <xdr:cNvPr id="669" name="直線コネクタ 668">
          <a:extLst>
            <a:ext uri="{FF2B5EF4-FFF2-40B4-BE49-F238E27FC236}">
              <a16:creationId xmlns:a16="http://schemas.microsoft.com/office/drawing/2014/main" id="{56C0B8A4-7BCE-4BEE-A37F-87C60D581DBF}"/>
            </a:ext>
          </a:extLst>
        </xdr:cNvPr>
        <xdr:cNvCxnSpPr/>
      </xdr:nvCxnSpPr>
      <xdr:spPr>
        <a:xfrm>
          <a:off x="11282680" y="13793724"/>
          <a:ext cx="78994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73423</xdr:rowOff>
    </xdr:from>
    <xdr:ext cx="405111" cy="259045"/>
    <xdr:sp macro="" textlink="">
      <xdr:nvSpPr>
        <xdr:cNvPr id="670" name="n_1aveValue【児童館】&#10;有形固定資産減価償却率">
          <a:extLst>
            <a:ext uri="{FF2B5EF4-FFF2-40B4-BE49-F238E27FC236}">
              <a16:creationId xmlns:a16="http://schemas.microsoft.com/office/drawing/2014/main" id="{118B57BE-35AC-49DC-B00F-001CEDBDB8C8}"/>
            </a:ext>
          </a:extLst>
        </xdr:cNvPr>
        <xdr:cNvSpPr txBox="1"/>
      </xdr:nvSpPr>
      <xdr:spPr>
        <a:xfrm>
          <a:off x="13437244" y="1348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4842</xdr:rowOff>
    </xdr:from>
    <xdr:ext cx="405111" cy="259045"/>
    <xdr:sp macro="" textlink="">
      <xdr:nvSpPr>
        <xdr:cNvPr id="671" name="n_2aveValue【児童館】&#10;有形固定資産減価償却率">
          <a:extLst>
            <a:ext uri="{FF2B5EF4-FFF2-40B4-BE49-F238E27FC236}">
              <a16:creationId xmlns:a16="http://schemas.microsoft.com/office/drawing/2014/main" id="{65A4AB42-114C-4B7D-80C5-53D09F7863D8}"/>
            </a:ext>
          </a:extLst>
        </xdr:cNvPr>
        <xdr:cNvSpPr txBox="1"/>
      </xdr:nvSpPr>
      <xdr:spPr>
        <a:xfrm>
          <a:off x="12675244" y="1341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164864</xdr:rowOff>
    </xdr:from>
    <xdr:ext cx="405111" cy="259045"/>
    <xdr:sp macro="" textlink="">
      <xdr:nvSpPr>
        <xdr:cNvPr id="672" name="n_3aveValue【児童館】&#10;有形固定資産減価償却率">
          <a:extLst>
            <a:ext uri="{FF2B5EF4-FFF2-40B4-BE49-F238E27FC236}">
              <a16:creationId xmlns:a16="http://schemas.microsoft.com/office/drawing/2014/main" id="{DCDDDF14-CA41-48F0-AA1D-B0A5C82CDE71}"/>
            </a:ext>
          </a:extLst>
        </xdr:cNvPr>
        <xdr:cNvSpPr txBox="1"/>
      </xdr:nvSpPr>
      <xdr:spPr>
        <a:xfrm>
          <a:off x="11900544" y="13408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64279</xdr:rowOff>
    </xdr:from>
    <xdr:ext cx="405111" cy="259045"/>
    <xdr:sp macro="" textlink="">
      <xdr:nvSpPr>
        <xdr:cNvPr id="673" name="n_4aveValue【児童館】&#10;有形固定資産減価償却率">
          <a:extLst>
            <a:ext uri="{FF2B5EF4-FFF2-40B4-BE49-F238E27FC236}">
              <a16:creationId xmlns:a16="http://schemas.microsoft.com/office/drawing/2014/main" id="{F9AA97CF-A0A2-4D68-8795-6D09197DED34}"/>
            </a:ext>
          </a:extLst>
        </xdr:cNvPr>
        <xdr:cNvSpPr txBox="1"/>
      </xdr:nvSpPr>
      <xdr:spPr>
        <a:xfrm>
          <a:off x="11102984" y="13307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153179</xdr:rowOff>
    </xdr:from>
    <xdr:ext cx="405111" cy="259045"/>
    <xdr:sp macro="" textlink="">
      <xdr:nvSpPr>
        <xdr:cNvPr id="674" name="n_1mainValue【児童館】&#10;有形固定資産減価償却率">
          <a:extLst>
            <a:ext uri="{FF2B5EF4-FFF2-40B4-BE49-F238E27FC236}">
              <a16:creationId xmlns:a16="http://schemas.microsoft.com/office/drawing/2014/main" id="{39E1FEC7-CD93-4CCC-8014-C3E602A69A3E}"/>
            </a:ext>
          </a:extLst>
        </xdr:cNvPr>
        <xdr:cNvSpPr txBox="1"/>
      </xdr:nvSpPr>
      <xdr:spPr>
        <a:xfrm>
          <a:off x="13437244" y="13899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68597</xdr:rowOff>
    </xdr:from>
    <xdr:ext cx="405111" cy="259045"/>
    <xdr:sp macro="" textlink="">
      <xdr:nvSpPr>
        <xdr:cNvPr id="675" name="n_2mainValue【児童館】&#10;有形固定資産減価償却率">
          <a:extLst>
            <a:ext uri="{FF2B5EF4-FFF2-40B4-BE49-F238E27FC236}">
              <a16:creationId xmlns:a16="http://schemas.microsoft.com/office/drawing/2014/main" id="{744133F9-F9A0-4F49-BD8E-AABCA9AE3471}"/>
            </a:ext>
          </a:extLst>
        </xdr:cNvPr>
        <xdr:cNvSpPr txBox="1"/>
      </xdr:nvSpPr>
      <xdr:spPr>
        <a:xfrm>
          <a:off x="12675244" y="1398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18305</xdr:rowOff>
    </xdr:from>
    <xdr:ext cx="405111" cy="259045"/>
    <xdr:sp macro="" textlink="">
      <xdr:nvSpPr>
        <xdr:cNvPr id="676" name="n_3mainValue【児童館】&#10;有形固定資産減価償却率">
          <a:extLst>
            <a:ext uri="{FF2B5EF4-FFF2-40B4-BE49-F238E27FC236}">
              <a16:creationId xmlns:a16="http://schemas.microsoft.com/office/drawing/2014/main" id="{1D2398BE-6DF4-4860-AB3D-4529B6FD63CA}"/>
            </a:ext>
          </a:extLst>
        </xdr:cNvPr>
        <xdr:cNvSpPr txBox="1"/>
      </xdr:nvSpPr>
      <xdr:spPr>
        <a:xfrm>
          <a:off x="11900544" y="13932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89171</xdr:rowOff>
    </xdr:from>
    <xdr:ext cx="405111" cy="259045"/>
    <xdr:sp macro="" textlink="">
      <xdr:nvSpPr>
        <xdr:cNvPr id="677" name="n_4mainValue【児童館】&#10;有形固定資産減価償却率">
          <a:extLst>
            <a:ext uri="{FF2B5EF4-FFF2-40B4-BE49-F238E27FC236}">
              <a16:creationId xmlns:a16="http://schemas.microsoft.com/office/drawing/2014/main" id="{22A0E9A3-B6CD-4E9F-967A-E1D66AE6CA0F}"/>
            </a:ext>
          </a:extLst>
        </xdr:cNvPr>
        <xdr:cNvSpPr txBox="1"/>
      </xdr:nvSpPr>
      <xdr:spPr>
        <a:xfrm>
          <a:off x="11102984" y="1383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a:extLst>
            <a:ext uri="{FF2B5EF4-FFF2-40B4-BE49-F238E27FC236}">
              <a16:creationId xmlns:a16="http://schemas.microsoft.com/office/drawing/2014/main" id="{F3EC683A-E386-407B-999C-146D1F6AD955}"/>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a:extLst>
            <a:ext uri="{FF2B5EF4-FFF2-40B4-BE49-F238E27FC236}">
              <a16:creationId xmlns:a16="http://schemas.microsoft.com/office/drawing/2014/main" id="{2845067F-0297-4269-850E-534F988AA71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a:extLst>
            <a:ext uri="{FF2B5EF4-FFF2-40B4-BE49-F238E27FC236}">
              <a16:creationId xmlns:a16="http://schemas.microsoft.com/office/drawing/2014/main" id="{397360EB-6DA7-4E73-8768-77424D84B55E}"/>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a:extLst>
            <a:ext uri="{FF2B5EF4-FFF2-40B4-BE49-F238E27FC236}">
              <a16:creationId xmlns:a16="http://schemas.microsoft.com/office/drawing/2014/main" id="{1E7010BE-A755-4E8B-86D4-89244BF4505C}"/>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a:extLst>
            <a:ext uri="{FF2B5EF4-FFF2-40B4-BE49-F238E27FC236}">
              <a16:creationId xmlns:a16="http://schemas.microsoft.com/office/drawing/2014/main" id="{D12C3077-E01E-49A9-9154-1E664E5B116A}"/>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a:extLst>
            <a:ext uri="{FF2B5EF4-FFF2-40B4-BE49-F238E27FC236}">
              <a16:creationId xmlns:a16="http://schemas.microsoft.com/office/drawing/2014/main" id="{26CF631A-37F8-48D5-9057-B750E3387FCB}"/>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a:extLst>
            <a:ext uri="{FF2B5EF4-FFF2-40B4-BE49-F238E27FC236}">
              <a16:creationId xmlns:a16="http://schemas.microsoft.com/office/drawing/2014/main" id="{2EB9C764-D5E4-4485-93C8-D63F7162220E}"/>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a:extLst>
            <a:ext uri="{FF2B5EF4-FFF2-40B4-BE49-F238E27FC236}">
              <a16:creationId xmlns:a16="http://schemas.microsoft.com/office/drawing/2014/main" id="{3C1B2D29-551A-40DA-96E5-F1491B85170E}"/>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a:extLst>
            <a:ext uri="{FF2B5EF4-FFF2-40B4-BE49-F238E27FC236}">
              <a16:creationId xmlns:a16="http://schemas.microsoft.com/office/drawing/2014/main" id="{E55C6915-166D-4951-A0ED-1B803BB60672}"/>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a:extLst>
            <a:ext uri="{FF2B5EF4-FFF2-40B4-BE49-F238E27FC236}">
              <a16:creationId xmlns:a16="http://schemas.microsoft.com/office/drawing/2014/main" id="{BA63011C-D424-4684-831F-F6FEFD47E3FD}"/>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8" name="直線コネクタ 687">
          <a:extLst>
            <a:ext uri="{FF2B5EF4-FFF2-40B4-BE49-F238E27FC236}">
              <a16:creationId xmlns:a16="http://schemas.microsoft.com/office/drawing/2014/main" id="{FE5E166A-2117-4BB3-B86C-A0D2342CC577}"/>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9" name="テキスト ボックス 688">
          <a:extLst>
            <a:ext uri="{FF2B5EF4-FFF2-40B4-BE49-F238E27FC236}">
              <a16:creationId xmlns:a16="http://schemas.microsoft.com/office/drawing/2014/main" id="{CDAD0DAC-F641-4835-874A-76C093074D9B}"/>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0" name="直線コネクタ 689">
          <a:extLst>
            <a:ext uri="{FF2B5EF4-FFF2-40B4-BE49-F238E27FC236}">
              <a16:creationId xmlns:a16="http://schemas.microsoft.com/office/drawing/2014/main" id="{58E7A0DD-7F27-4E65-AC16-0DFB9C1B006E}"/>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1" name="テキスト ボックス 690">
          <a:extLst>
            <a:ext uri="{FF2B5EF4-FFF2-40B4-BE49-F238E27FC236}">
              <a16:creationId xmlns:a16="http://schemas.microsoft.com/office/drawing/2014/main" id="{96EB4430-8B3F-4203-9648-4E400EF05831}"/>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2" name="直線コネクタ 691">
          <a:extLst>
            <a:ext uri="{FF2B5EF4-FFF2-40B4-BE49-F238E27FC236}">
              <a16:creationId xmlns:a16="http://schemas.microsoft.com/office/drawing/2014/main" id="{C88ECEFF-6E48-4134-9776-2E00D30B3747}"/>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3" name="テキスト ボックス 692">
          <a:extLst>
            <a:ext uri="{FF2B5EF4-FFF2-40B4-BE49-F238E27FC236}">
              <a16:creationId xmlns:a16="http://schemas.microsoft.com/office/drawing/2014/main" id="{D0EDFF1E-7022-41DA-8166-FC8E26FAC419}"/>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4" name="直線コネクタ 693">
          <a:extLst>
            <a:ext uri="{FF2B5EF4-FFF2-40B4-BE49-F238E27FC236}">
              <a16:creationId xmlns:a16="http://schemas.microsoft.com/office/drawing/2014/main" id="{0EFBF6FB-A7AE-4955-B2C5-ECAF6D55EA88}"/>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5" name="テキスト ボックス 694">
          <a:extLst>
            <a:ext uri="{FF2B5EF4-FFF2-40B4-BE49-F238E27FC236}">
              <a16:creationId xmlns:a16="http://schemas.microsoft.com/office/drawing/2014/main" id="{86A55E04-56A6-4472-970D-43EA4BC6E794}"/>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6" name="直線コネクタ 695">
          <a:extLst>
            <a:ext uri="{FF2B5EF4-FFF2-40B4-BE49-F238E27FC236}">
              <a16:creationId xmlns:a16="http://schemas.microsoft.com/office/drawing/2014/main" id="{FCEB8697-35B2-442C-86D6-8B6AD6FBF9A2}"/>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7" name="テキスト ボックス 696">
          <a:extLst>
            <a:ext uri="{FF2B5EF4-FFF2-40B4-BE49-F238E27FC236}">
              <a16:creationId xmlns:a16="http://schemas.microsoft.com/office/drawing/2014/main" id="{F7CE3949-907F-40D9-A3B0-DCBECAB5056A}"/>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E319F846-7651-4546-ABD6-6944C51EB219}"/>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07475FE8-C5FD-4897-9306-19E7E989FCC3}"/>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61CC9E6D-9AAD-4125-8B38-A581B4704FAA}"/>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41911</xdr:rowOff>
    </xdr:from>
    <xdr:to>
      <xdr:col>116</xdr:col>
      <xdr:colOff>62864</xdr:colOff>
      <xdr:row>86</xdr:row>
      <xdr:rowOff>83820</xdr:rowOff>
    </xdr:to>
    <xdr:cxnSp macro="">
      <xdr:nvCxnSpPr>
        <xdr:cNvPr id="701" name="直線コネクタ 700">
          <a:extLst>
            <a:ext uri="{FF2B5EF4-FFF2-40B4-BE49-F238E27FC236}">
              <a16:creationId xmlns:a16="http://schemas.microsoft.com/office/drawing/2014/main" id="{583FB5E1-EC5B-493D-BC8F-8185C5C61EB5}"/>
            </a:ext>
          </a:extLst>
        </xdr:cNvPr>
        <xdr:cNvCxnSpPr/>
      </xdr:nvCxnSpPr>
      <xdr:spPr>
        <a:xfrm flipV="1">
          <a:off x="19509104" y="13285471"/>
          <a:ext cx="0" cy="1215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87647</xdr:rowOff>
    </xdr:from>
    <xdr:ext cx="469744" cy="259045"/>
    <xdr:sp macro="" textlink="">
      <xdr:nvSpPr>
        <xdr:cNvPr id="702" name="【児童館】&#10;一人当たり面積最小値テキスト">
          <a:extLst>
            <a:ext uri="{FF2B5EF4-FFF2-40B4-BE49-F238E27FC236}">
              <a16:creationId xmlns:a16="http://schemas.microsoft.com/office/drawing/2014/main" id="{DF5B801F-5F18-46FB-8E3D-C92EBEC54847}"/>
            </a:ext>
          </a:extLst>
        </xdr:cNvPr>
        <xdr:cNvSpPr txBox="1"/>
      </xdr:nvSpPr>
      <xdr:spPr>
        <a:xfrm>
          <a:off x="19547840" y="1450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83820</xdr:rowOff>
    </xdr:from>
    <xdr:to>
      <xdr:col>116</xdr:col>
      <xdr:colOff>152400</xdr:colOff>
      <xdr:row>86</xdr:row>
      <xdr:rowOff>83820</xdr:rowOff>
    </xdr:to>
    <xdr:cxnSp macro="">
      <xdr:nvCxnSpPr>
        <xdr:cNvPr id="703" name="直線コネクタ 702">
          <a:extLst>
            <a:ext uri="{FF2B5EF4-FFF2-40B4-BE49-F238E27FC236}">
              <a16:creationId xmlns:a16="http://schemas.microsoft.com/office/drawing/2014/main" id="{03289030-FB70-4EA4-8BAF-84571BA97F20}"/>
            </a:ext>
          </a:extLst>
        </xdr:cNvPr>
        <xdr:cNvCxnSpPr/>
      </xdr:nvCxnSpPr>
      <xdr:spPr>
        <a:xfrm>
          <a:off x="19443700" y="14500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160038</xdr:rowOff>
    </xdr:from>
    <xdr:ext cx="469744" cy="259045"/>
    <xdr:sp macro="" textlink="">
      <xdr:nvSpPr>
        <xdr:cNvPr id="704" name="【児童館】&#10;一人当たり面積最大値テキスト">
          <a:extLst>
            <a:ext uri="{FF2B5EF4-FFF2-40B4-BE49-F238E27FC236}">
              <a16:creationId xmlns:a16="http://schemas.microsoft.com/office/drawing/2014/main" id="{FADF942C-C377-4582-91AF-7DC40F15D609}"/>
            </a:ext>
          </a:extLst>
        </xdr:cNvPr>
        <xdr:cNvSpPr txBox="1"/>
      </xdr:nvSpPr>
      <xdr:spPr>
        <a:xfrm>
          <a:off x="19547840" y="1306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41911</xdr:rowOff>
    </xdr:from>
    <xdr:to>
      <xdr:col>116</xdr:col>
      <xdr:colOff>152400</xdr:colOff>
      <xdr:row>79</xdr:row>
      <xdr:rowOff>41911</xdr:rowOff>
    </xdr:to>
    <xdr:cxnSp macro="">
      <xdr:nvCxnSpPr>
        <xdr:cNvPr id="705" name="直線コネクタ 704">
          <a:extLst>
            <a:ext uri="{FF2B5EF4-FFF2-40B4-BE49-F238E27FC236}">
              <a16:creationId xmlns:a16="http://schemas.microsoft.com/office/drawing/2014/main" id="{D3963B4C-D3B8-4734-8ACD-C9CAA6186EDA}"/>
            </a:ext>
          </a:extLst>
        </xdr:cNvPr>
        <xdr:cNvCxnSpPr/>
      </xdr:nvCxnSpPr>
      <xdr:spPr>
        <a:xfrm>
          <a:off x="19443700" y="132854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144797</xdr:rowOff>
    </xdr:from>
    <xdr:ext cx="469744" cy="259045"/>
    <xdr:sp macro="" textlink="">
      <xdr:nvSpPr>
        <xdr:cNvPr id="706" name="【児童館】&#10;一人当たり面積平均値テキスト">
          <a:extLst>
            <a:ext uri="{FF2B5EF4-FFF2-40B4-BE49-F238E27FC236}">
              <a16:creationId xmlns:a16="http://schemas.microsoft.com/office/drawing/2014/main" id="{0399EB17-5025-4A80-A480-49A4D77F7A54}"/>
            </a:ext>
          </a:extLst>
        </xdr:cNvPr>
        <xdr:cNvSpPr txBox="1"/>
      </xdr:nvSpPr>
      <xdr:spPr>
        <a:xfrm>
          <a:off x="19547840" y="14058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166370</xdr:rowOff>
    </xdr:from>
    <xdr:to>
      <xdr:col>116</xdr:col>
      <xdr:colOff>114300</xdr:colOff>
      <xdr:row>84</xdr:row>
      <xdr:rowOff>96520</xdr:rowOff>
    </xdr:to>
    <xdr:sp macro="" textlink="">
      <xdr:nvSpPr>
        <xdr:cNvPr id="707" name="フローチャート: 判断 706">
          <a:extLst>
            <a:ext uri="{FF2B5EF4-FFF2-40B4-BE49-F238E27FC236}">
              <a16:creationId xmlns:a16="http://schemas.microsoft.com/office/drawing/2014/main" id="{FF40094D-903E-48E1-BF2E-4B44C705536D}"/>
            </a:ext>
          </a:extLst>
        </xdr:cNvPr>
        <xdr:cNvSpPr/>
      </xdr:nvSpPr>
      <xdr:spPr>
        <a:xfrm>
          <a:off x="19458940" y="14080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2539</xdr:rowOff>
    </xdr:from>
    <xdr:to>
      <xdr:col>112</xdr:col>
      <xdr:colOff>38100</xdr:colOff>
      <xdr:row>84</xdr:row>
      <xdr:rowOff>104139</xdr:rowOff>
    </xdr:to>
    <xdr:sp macro="" textlink="">
      <xdr:nvSpPr>
        <xdr:cNvPr id="708" name="フローチャート: 判断 707">
          <a:extLst>
            <a:ext uri="{FF2B5EF4-FFF2-40B4-BE49-F238E27FC236}">
              <a16:creationId xmlns:a16="http://schemas.microsoft.com/office/drawing/2014/main" id="{4990E668-8FAB-4E5A-A014-16AE43CEF87B}"/>
            </a:ext>
          </a:extLst>
        </xdr:cNvPr>
        <xdr:cNvSpPr/>
      </xdr:nvSpPr>
      <xdr:spPr>
        <a:xfrm>
          <a:off x="18735040" y="1408429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166370</xdr:rowOff>
    </xdr:from>
    <xdr:to>
      <xdr:col>107</xdr:col>
      <xdr:colOff>101600</xdr:colOff>
      <xdr:row>84</xdr:row>
      <xdr:rowOff>96520</xdr:rowOff>
    </xdr:to>
    <xdr:sp macro="" textlink="">
      <xdr:nvSpPr>
        <xdr:cNvPr id="709" name="フローチャート: 判断 708">
          <a:extLst>
            <a:ext uri="{FF2B5EF4-FFF2-40B4-BE49-F238E27FC236}">
              <a16:creationId xmlns:a16="http://schemas.microsoft.com/office/drawing/2014/main" id="{A74A732D-97D8-4BFB-8821-7103842D0315}"/>
            </a:ext>
          </a:extLst>
        </xdr:cNvPr>
        <xdr:cNvSpPr/>
      </xdr:nvSpPr>
      <xdr:spPr>
        <a:xfrm>
          <a:off x="17937480" y="14080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63500</xdr:rowOff>
    </xdr:from>
    <xdr:to>
      <xdr:col>102</xdr:col>
      <xdr:colOff>165100</xdr:colOff>
      <xdr:row>84</xdr:row>
      <xdr:rowOff>165100</xdr:rowOff>
    </xdr:to>
    <xdr:sp macro="" textlink="">
      <xdr:nvSpPr>
        <xdr:cNvPr id="710" name="フローチャート: 判断 709">
          <a:extLst>
            <a:ext uri="{FF2B5EF4-FFF2-40B4-BE49-F238E27FC236}">
              <a16:creationId xmlns:a16="http://schemas.microsoft.com/office/drawing/2014/main" id="{6941EAE5-05A7-4A12-BA04-46CADBA9AD23}"/>
            </a:ext>
          </a:extLst>
        </xdr:cNvPr>
        <xdr:cNvSpPr/>
      </xdr:nvSpPr>
      <xdr:spPr>
        <a:xfrm>
          <a:off x="17162780" y="1414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78739</xdr:rowOff>
    </xdr:from>
    <xdr:to>
      <xdr:col>98</xdr:col>
      <xdr:colOff>38100</xdr:colOff>
      <xdr:row>85</xdr:row>
      <xdr:rowOff>8889</xdr:rowOff>
    </xdr:to>
    <xdr:sp macro="" textlink="">
      <xdr:nvSpPr>
        <xdr:cNvPr id="711" name="フローチャート: 判断 710">
          <a:extLst>
            <a:ext uri="{FF2B5EF4-FFF2-40B4-BE49-F238E27FC236}">
              <a16:creationId xmlns:a16="http://schemas.microsoft.com/office/drawing/2014/main" id="{2B9F3487-E615-45CB-A77B-536155590DA9}"/>
            </a:ext>
          </a:extLst>
        </xdr:cNvPr>
        <xdr:cNvSpPr/>
      </xdr:nvSpPr>
      <xdr:spPr>
        <a:xfrm>
          <a:off x="16388080" y="141604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E9615E85-DFCD-46FA-AFB5-F7B0BE33CE4A}"/>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ABF2D185-987C-4D89-BAC2-890C98BAA74E}"/>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1BCC52E5-EB0C-4226-A7A0-B6AD8651609C}"/>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73706992-5A4A-4B5B-96AB-536E688023EA}"/>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5CFC991C-7CD3-44D7-8AF0-B7724F946939}"/>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162561</xdr:rowOff>
    </xdr:from>
    <xdr:to>
      <xdr:col>116</xdr:col>
      <xdr:colOff>114300</xdr:colOff>
      <xdr:row>79</xdr:row>
      <xdr:rowOff>92711</xdr:rowOff>
    </xdr:to>
    <xdr:sp macro="" textlink="">
      <xdr:nvSpPr>
        <xdr:cNvPr id="717" name="楕円 716">
          <a:extLst>
            <a:ext uri="{FF2B5EF4-FFF2-40B4-BE49-F238E27FC236}">
              <a16:creationId xmlns:a16="http://schemas.microsoft.com/office/drawing/2014/main" id="{F8E3645A-E03F-4B0A-97FA-03A4BD7F5F36}"/>
            </a:ext>
          </a:extLst>
        </xdr:cNvPr>
        <xdr:cNvSpPr/>
      </xdr:nvSpPr>
      <xdr:spPr>
        <a:xfrm>
          <a:off x="19458940" y="132384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115588</xdr:rowOff>
    </xdr:from>
    <xdr:ext cx="469744" cy="259045"/>
    <xdr:sp macro="" textlink="">
      <xdr:nvSpPr>
        <xdr:cNvPr id="718" name="【児童館】&#10;一人当たり面積該当値テキスト">
          <a:extLst>
            <a:ext uri="{FF2B5EF4-FFF2-40B4-BE49-F238E27FC236}">
              <a16:creationId xmlns:a16="http://schemas.microsoft.com/office/drawing/2014/main" id="{DE64C333-6B37-4A12-9210-618377A53856}"/>
            </a:ext>
          </a:extLst>
        </xdr:cNvPr>
        <xdr:cNvSpPr txBox="1"/>
      </xdr:nvSpPr>
      <xdr:spPr>
        <a:xfrm>
          <a:off x="19547840" y="13191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13970</xdr:rowOff>
    </xdr:from>
    <xdr:to>
      <xdr:col>112</xdr:col>
      <xdr:colOff>38100</xdr:colOff>
      <xdr:row>79</xdr:row>
      <xdr:rowOff>115570</xdr:rowOff>
    </xdr:to>
    <xdr:sp macro="" textlink="">
      <xdr:nvSpPr>
        <xdr:cNvPr id="719" name="楕円 718">
          <a:extLst>
            <a:ext uri="{FF2B5EF4-FFF2-40B4-BE49-F238E27FC236}">
              <a16:creationId xmlns:a16="http://schemas.microsoft.com/office/drawing/2014/main" id="{691D75D2-146E-4B02-B1E7-80DFACC77DF7}"/>
            </a:ext>
          </a:extLst>
        </xdr:cNvPr>
        <xdr:cNvSpPr/>
      </xdr:nvSpPr>
      <xdr:spPr>
        <a:xfrm>
          <a:off x="18735040" y="132575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41911</xdr:rowOff>
    </xdr:from>
    <xdr:to>
      <xdr:col>116</xdr:col>
      <xdr:colOff>63500</xdr:colOff>
      <xdr:row>79</xdr:row>
      <xdr:rowOff>64770</xdr:rowOff>
    </xdr:to>
    <xdr:cxnSp macro="">
      <xdr:nvCxnSpPr>
        <xdr:cNvPr id="720" name="直線コネクタ 719">
          <a:extLst>
            <a:ext uri="{FF2B5EF4-FFF2-40B4-BE49-F238E27FC236}">
              <a16:creationId xmlns:a16="http://schemas.microsoft.com/office/drawing/2014/main" id="{3D1CB5B6-7137-4D11-A8EC-A31634391BD9}"/>
            </a:ext>
          </a:extLst>
        </xdr:cNvPr>
        <xdr:cNvCxnSpPr/>
      </xdr:nvCxnSpPr>
      <xdr:spPr>
        <a:xfrm flipV="1">
          <a:off x="18778220" y="13285471"/>
          <a:ext cx="7315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44450</xdr:rowOff>
    </xdr:from>
    <xdr:to>
      <xdr:col>107</xdr:col>
      <xdr:colOff>101600</xdr:colOff>
      <xdr:row>79</xdr:row>
      <xdr:rowOff>146050</xdr:rowOff>
    </xdr:to>
    <xdr:sp macro="" textlink="">
      <xdr:nvSpPr>
        <xdr:cNvPr id="721" name="楕円 720">
          <a:extLst>
            <a:ext uri="{FF2B5EF4-FFF2-40B4-BE49-F238E27FC236}">
              <a16:creationId xmlns:a16="http://schemas.microsoft.com/office/drawing/2014/main" id="{05284B7F-682B-431D-8161-76EB42249F60}"/>
            </a:ext>
          </a:extLst>
        </xdr:cNvPr>
        <xdr:cNvSpPr/>
      </xdr:nvSpPr>
      <xdr:spPr>
        <a:xfrm>
          <a:off x="17937480" y="1328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64770</xdr:rowOff>
    </xdr:from>
    <xdr:to>
      <xdr:col>111</xdr:col>
      <xdr:colOff>177800</xdr:colOff>
      <xdr:row>79</xdr:row>
      <xdr:rowOff>95250</xdr:rowOff>
    </xdr:to>
    <xdr:cxnSp macro="">
      <xdr:nvCxnSpPr>
        <xdr:cNvPr id="722" name="直線コネクタ 721">
          <a:extLst>
            <a:ext uri="{FF2B5EF4-FFF2-40B4-BE49-F238E27FC236}">
              <a16:creationId xmlns:a16="http://schemas.microsoft.com/office/drawing/2014/main" id="{E21C82AB-C879-4103-BC24-1DEC96143AB7}"/>
            </a:ext>
          </a:extLst>
        </xdr:cNvPr>
        <xdr:cNvCxnSpPr/>
      </xdr:nvCxnSpPr>
      <xdr:spPr>
        <a:xfrm flipV="1">
          <a:off x="17988280" y="13308330"/>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67311</xdr:rowOff>
    </xdr:from>
    <xdr:to>
      <xdr:col>102</xdr:col>
      <xdr:colOff>165100</xdr:colOff>
      <xdr:row>79</xdr:row>
      <xdr:rowOff>168911</xdr:rowOff>
    </xdr:to>
    <xdr:sp macro="" textlink="">
      <xdr:nvSpPr>
        <xdr:cNvPr id="723" name="楕円 722">
          <a:extLst>
            <a:ext uri="{FF2B5EF4-FFF2-40B4-BE49-F238E27FC236}">
              <a16:creationId xmlns:a16="http://schemas.microsoft.com/office/drawing/2014/main" id="{7578C3F7-4D74-4059-A7B2-9373CE6E6C09}"/>
            </a:ext>
          </a:extLst>
        </xdr:cNvPr>
        <xdr:cNvSpPr/>
      </xdr:nvSpPr>
      <xdr:spPr>
        <a:xfrm>
          <a:off x="17162780" y="1331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95250</xdr:rowOff>
    </xdr:from>
    <xdr:to>
      <xdr:col>107</xdr:col>
      <xdr:colOff>50800</xdr:colOff>
      <xdr:row>79</xdr:row>
      <xdr:rowOff>118111</xdr:rowOff>
    </xdr:to>
    <xdr:cxnSp macro="">
      <xdr:nvCxnSpPr>
        <xdr:cNvPr id="724" name="直線コネクタ 723">
          <a:extLst>
            <a:ext uri="{FF2B5EF4-FFF2-40B4-BE49-F238E27FC236}">
              <a16:creationId xmlns:a16="http://schemas.microsoft.com/office/drawing/2014/main" id="{0F4AB949-CB23-422D-9A9F-B64D4FC079B3}"/>
            </a:ext>
          </a:extLst>
        </xdr:cNvPr>
        <xdr:cNvCxnSpPr/>
      </xdr:nvCxnSpPr>
      <xdr:spPr>
        <a:xfrm flipV="1">
          <a:off x="17213580" y="13338810"/>
          <a:ext cx="7747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90170</xdr:rowOff>
    </xdr:from>
    <xdr:to>
      <xdr:col>98</xdr:col>
      <xdr:colOff>38100</xdr:colOff>
      <xdr:row>80</xdr:row>
      <xdr:rowOff>20320</xdr:rowOff>
    </xdr:to>
    <xdr:sp macro="" textlink="">
      <xdr:nvSpPr>
        <xdr:cNvPr id="725" name="楕円 724">
          <a:extLst>
            <a:ext uri="{FF2B5EF4-FFF2-40B4-BE49-F238E27FC236}">
              <a16:creationId xmlns:a16="http://schemas.microsoft.com/office/drawing/2014/main" id="{18C02C43-D3BA-4913-84DA-0F5FFAC6A305}"/>
            </a:ext>
          </a:extLst>
        </xdr:cNvPr>
        <xdr:cNvSpPr/>
      </xdr:nvSpPr>
      <xdr:spPr>
        <a:xfrm>
          <a:off x="16388080" y="133337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118111</xdr:rowOff>
    </xdr:from>
    <xdr:to>
      <xdr:col>102</xdr:col>
      <xdr:colOff>114300</xdr:colOff>
      <xdr:row>79</xdr:row>
      <xdr:rowOff>140970</xdr:rowOff>
    </xdr:to>
    <xdr:cxnSp macro="">
      <xdr:nvCxnSpPr>
        <xdr:cNvPr id="726" name="直線コネクタ 725">
          <a:extLst>
            <a:ext uri="{FF2B5EF4-FFF2-40B4-BE49-F238E27FC236}">
              <a16:creationId xmlns:a16="http://schemas.microsoft.com/office/drawing/2014/main" id="{3607836F-EAA5-4833-ACDA-870E425F3828}"/>
            </a:ext>
          </a:extLst>
        </xdr:cNvPr>
        <xdr:cNvCxnSpPr/>
      </xdr:nvCxnSpPr>
      <xdr:spPr>
        <a:xfrm flipV="1">
          <a:off x="16431260" y="13361671"/>
          <a:ext cx="7823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95266</xdr:rowOff>
    </xdr:from>
    <xdr:ext cx="469744" cy="259045"/>
    <xdr:sp macro="" textlink="">
      <xdr:nvSpPr>
        <xdr:cNvPr id="727" name="n_1aveValue【児童館】&#10;一人当たり面積">
          <a:extLst>
            <a:ext uri="{FF2B5EF4-FFF2-40B4-BE49-F238E27FC236}">
              <a16:creationId xmlns:a16="http://schemas.microsoft.com/office/drawing/2014/main" id="{5B0A99FD-1AF3-42D3-A103-609FAE46236A}"/>
            </a:ext>
          </a:extLst>
        </xdr:cNvPr>
        <xdr:cNvSpPr txBox="1"/>
      </xdr:nvSpPr>
      <xdr:spPr>
        <a:xfrm>
          <a:off x="18561127" y="1417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87647</xdr:rowOff>
    </xdr:from>
    <xdr:ext cx="469744" cy="259045"/>
    <xdr:sp macro="" textlink="">
      <xdr:nvSpPr>
        <xdr:cNvPr id="728" name="n_2aveValue【児童館】&#10;一人当たり面積">
          <a:extLst>
            <a:ext uri="{FF2B5EF4-FFF2-40B4-BE49-F238E27FC236}">
              <a16:creationId xmlns:a16="http://schemas.microsoft.com/office/drawing/2014/main" id="{51B6E994-390B-40B7-85C1-F70069070267}"/>
            </a:ext>
          </a:extLst>
        </xdr:cNvPr>
        <xdr:cNvSpPr txBox="1"/>
      </xdr:nvSpPr>
      <xdr:spPr>
        <a:xfrm>
          <a:off x="17776267" y="1416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156227</xdr:rowOff>
    </xdr:from>
    <xdr:ext cx="469744" cy="259045"/>
    <xdr:sp macro="" textlink="">
      <xdr:nvSpPr>
        <xdr:cNvPr id="729" name="n_3aveValue【児童館】&#10;一人当たり面積">
          <a:extLst>
            <a:ext uri="{FF2B5EF4-FFF2-40B4-BE49-F238E27FC236}">
              <a16:creationId xmlns:a16="http://schemas.microsoft.com/office/drawing/2014/main" id="{48E28769-2CF1-4439-868C-C939AD5821BD}"/>
            </a:ext>
          </a:extLst>
        </xdr:cNvPr>
        <xdr:cNvSpPr txBox="1"/>
      </xdr:nvSpPr>
      <xdr:spPr>
        <a:xfrm>
          <a:off x="17001567" y="1423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xdr:rowOff>
    </xdr:from>
    <xdr:ext cx="469744" cy="259045"/>
    <xdr:sp macro="" textlink="">
      <xdr:nvSpPr>
        <xdr:cNvPr id="730" name="n_4aveValue【児童館】&#10;一人当たり面積">
          <a:extLst>
            <a:ext uri="{FF2B5EF4-FFF2-40B4-BE49-F238E27FC236}">
              <a16:creationId xmlns:a16="http://schemas.microsoft.com/office/drawing/2014/main" id="{3B9C9C0B-CECA-418C-AA16-18131239D611}"/>
            </a:ext>
          </a:extLst>
        </xdr:cNvPr>
        <xdr:cNvSpPr txBox="1"/>
      </xdr:nvSpPr>
      <xdr:spPr>
        <a:xfrm>
          <a:off x="16226867" y="1424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132097</xdr:rowOff>
    </xdr:from>
    <xdr:ext cx="469744" cy="259045"/>
    <xdr:sp macro="" textlink="">
      <xdr:nvSpPr>
        <xdr:cNvPr id="731" name="n_1mainValue【児童館】&#10;一人当たり面積">
          <a:extLst>
            <a:ext uri="{FF2B5EF4-FFF2-40B4-BE49-F238E27FC236}">
              <a16:creationId xmlns:a16="http://schemas.microsoft.com/office/drawing/2014/main" id="{D59DF8C0-6038-4B82-B63C-F04BD8F5E4F4}"/>
            </a:ext>
          </a:extLst>
        </xdr:cNvPr>
        <xdr:cNvSpPr txBox="1"/>
      </xdr:nvSpPr>
      <xdr:spPr>
        <a:xfrm>
          <a:off x="18561127" y="1304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162577</xdr:rowOff>
    </xdr:from>
    <xdr:ext cx="469744" cy="259045"/>
    <xdr:sp macro="" textlink="">
      <xdr:nvSpPr>
        <xdr:cNvPr id="732" name="n_2mainValue【児童館】&#10;一人当たり面積">
          <a:extLst>
            <a:ext uri="{FF2B5EF4-FFF2-40B4-BE49-F238E27FC236}">
              <a16:creationId xmlns:a16="http://schemas.microsoft.com/office/drawing/2014/main" id="{DAB6E8EF-DD32-46E6-9E2B-B12F0FE2F01A}"/>
            </a:ext>
          </a:extLst>
        </xdr:cNvPr>
        <xdr:cNvSpPr txBox="1"/>
      </xdr:nvSpPr>
      <xdr:spPr>
        <a:xfrm>
          <a:off x="17776267" y="1307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13988</xdr:rowOff>
    </xdr:from>
    <xdr:ext cx="469744" cy="259045"/>
    <xdr:sp macro="" textlink="">
      <xdr:nvSpPr>
        <xdr:cNvPr id="733" name="n_3mainValue【児童館】&#10;一人当たり面積">
          <a:extLst>
            <a:ext uri="{FF2B5EF4-FFF2-40B4-BE49-F238E27FC236}">
              <a16:creationId xmlns:a16="http://schemas.microsoft.com/office/drawing/2014/main" id="{F9F15E72-BEE5-408D-A79F-785757F831E7}"/>
            </a:ext>
          </a:extLst>
        </xdr:cNvPr>
        <xdr:cNvSpPr txBox="1"/>
      </xdr:nvSpPr>
      <xdr:spPr>
        <a:xfrm>
          <a:off x="17001567" y="1308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36847</xdr:rowOff>
    </xdr:from>
    <xdr:ext cx="469744" cy="259045"/>
    <xdr:sp macro="" textlink="">
      <xdr:nvSpPr>
        <xdr:cNvPr id="734" name="n_4mainValue【児童館】&#10;一人当たり面積">
          <a:extLst>
            <a:ext uri="{FF2B5EF4-FFF2-40B4-BE49-F238E27FC236}">
              <a16:creationId xmlns:a16="http://schemas.microsoft.com/office/drawing/2014/main" id="{52CE001F-80F8-40EC-90BE-D1187A34447A}"/>
            </a:ext>
          </a:extLst>
        </xdr:cNvPr>
        <xdr:cNvSpPr txBox="1"/>
      </xdr:nvSpPr>
      <xdr:spPr>
        <a:xfrm>
          <a:off x="16226867" y="1311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BA134C81-97A3-426B-865A-62E244DD0669}"/>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261B0828-20B3-45A7-B119-89AED4CA19C4}"/>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388C88AD-4796-4903-B3D9-E760F834092A}"/>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16955A49-BCDF-4ECC-86C6-F7648B6A9B91}"/>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5CF10915-F362-46CF-B9C4-12E521EE93BE}"/>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3FD537C3-84B2-4993-95A4-D029A2D625F3}"/>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76B5FF4A-B09B-4D98-87E2-1DCB5A4EB6DD}"/>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DA8A12D0-3C14-4A7C-8959-31345EFD4F6D}"/>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F2D32380-6C35-42F0-9878-DF22C9950847}"/>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A4F7AC01-E2A4-4BF4-B03A-EF2CAFC7212A}"/>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291E24B8-01A3-45C0-B551-C82C6EF31E3C}"/>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a:extLst>
            <a:ext uri="{FF2B5EF4-FFF2-40B4-BE49-F238E27FC236}">
              <a16:creationId xmlns:a16="http://schemas.microsoft.com/office/drawing/2014/main" id="{308A69BF-25BF-4A09-AF88-377E055A5A9B}"/>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7" name="テキスト ボックス 746">
          <a:extLst>
            <a:ext uri="{FF2B5EF4-FFF2-40B4-BE49-F238E27FC236}">
              <a16:creationId xmlns:a16="http://schemas.microsoft.com/office/drawing/2014/main" id="{6266B7FC-2990-4AE5-9946-6166C63A92DC}"/>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a:extLst>
            <a:ext uri="{FF2B5EF4-FFF2-40B4-BE49-F238E27FC236}">
              <a16:creationId xmlns:a16="http://schemas.microsoft.com/office/drawing/2014/main" id="{7C421163-D2D6-4536-A96F-EC82ACBF5175}"/>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a:extLst>
            <a:ext uri="{FF2B5EF4-FFF2-40B4-BE49-F238E27FC236}">
              <a16:creationId xmlns:a16="http://schemas.microsoft.com/office/drawing/2014/main" id="{5E71BF93-C0DB-4AAB-99FC-A9151488E3B6}"/>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a:extLst>
            <a:ext uri="{FF2B5EF4-FFF2-40B4-BE49-F238E27FC236}">
              <a16:creationId xmlns:a16="http://schemas.microsoft.com/office/drawing/2014/main" id="{E6435522-82A8-4A3A-A8E2-2220388F0816}"/>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a:extLst>
            <a:ext uri="{FF2B5EF4-FFF2-40B4-BE49-F238E27FC236}">
              <a16:creationId xmlns:a16="http://schemas.microsoft.com/office/drawing/2014/main" id="{4BC5D54A-CF08-47D3-8BCC-03A1FB6584CE}"/>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a:extLst>
            <a:ext uri="{FF2B5EF4-FFF2-40B4-BE49-F238E27FC236}">
              <a16:creationId xmlns:a16="http://schemas.microsoft.com/office/drawing/2014/main" id="{497423EF-67B6-4B58-91CA-8D0643BE259E}"/>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a:extLst>
            <a:ext uri="{FF2B5EF4-FFF2-40B4-BE49-F238E27FC236}">
              <a16:creationId xmlns:a16="http://schemas.microsoft.com/office/drawing/2014/main" id="{A1F8E576-84E5-46A3-8692-A6D9CF88BCD3}"/>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a:extLst>
            <a:ext uri="{FF2B5EF4-FFF2-40B4-BE49-F238E27FC236}">
              <a16:creationId xmlns:a16="http://schemas.microsoft.com/office/drawing/2014/main" id="{78901831-7E0A-4B56-9325-24476F1B2E17}"/>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5" name="テキスト ボックス 754">
          <a:extLst>
            <a:ext uri="{FF2B5EF4-FFF2-40B4-BE49-F238E27FC236}">
              <a16:creationId xmlns:a16="http://schemas.microsoft.com/office/drawing/2014/main" id="{89266C43-9CE2-45E7-AB60-6AA63DA5E4F6}"/>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D31FB46B-6BDA-4A3C-B853-CF0D6A756505}"/>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7" name="テキスト ボックス 756">
          <a:extLst>
            <a:ext uri="{FF2B5EF4-FFF2-40B4-BE49-F238E27FC236}">
              <a16:creationId xmlns:a16="http://schemas.microsoft.com/office/drawing/2014/main" id="{79B8AF10-2823-4D60-884E-0A38ED723155}"/>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B7B1356F-F9BA-426E-A12F-F8360DC7C648}"/>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3811</xdr:rowOff>
    </xdr:from>
    <xdr:to>
      <xdr:col>85</xdr:col>
      <xdr:colOff>126364</xdr:colOff>
      <xdr:row>108</xdr:row>
      <xdr:rowOff>152400</xdr:rowOff>
    </xdr:to>
    <xdr:cxnSp macro="">
      <xdr:nvCxnSpPr>
        <xdr:cNvPr id="759" name="直線コネクタ 758">
          <a:extLst>
            <a:ext uri="{FF2B5EF4-FFF2-40B4-BE49-F238E27FC236}">
              <a16:creationId xmlns:a16="http://schemas.microsoft.com/office/drawing/2014/main" id="{92ACDB5A-EEDA-4256-B2F9-A88ED962285F}"/>
            </a:ext>
          </a:extLst>
        </xdr:cNvPr>
        <xdr:cNvCxnSpPr/>
      </xdr:nvCxnSpPr>
      <xdr:spPr>
        <a:xfrm flipV="1">
          <a:off x="14375764" y="16767811"/>
          <a:ext cx="0" cy="1489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0" name="【公民館】&#10;有形固定資産減価償却率最小値テキスト">
          <a:extLst>
            <a:ext uri="{FF2B5EF4-FFF2-40B4-BE49-F238E27FC236}">
              <a16:creationId xmlns:a16="http://schemas.microsoft.com/office/drawing/2014/main" id="{E54D1A48-A490-449C-BB94-C35E6EF732E6}"/>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1" name="直線コネクタ 760">
          <a:extLst>
            <a:ext uri="{FF2B5EF4-FFF2-40B4-BE49-F238E27FC236}">
              <a16:creationId xmlns:a16="http://schemas.microsoft.com/office/drawing/2014/main" id="{358BE301-DEBA-4CFB-A078-C996B02D330F}"/>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121938</xdr:rowOff>
    </xdr:from>
    <xdr:ext cx="405111" cy="259045"/>
    <xdr:sp macro="" textlink="">
      <xdr:nvSpPr>
        <xdr:cNvPr id="762" name="【公民館】&#10;有形固定資産減価償却率最大値テキスト">
          <a:extLst>
            <a:ext uri="{FF2B5EF4-FFF2-40B4-BE49-F238E27FC236}">
              <a16:creationId xmlns:a16="http://schemas.microsoft.com/office/drawing/2014/main" id="{9FE9A794-3741-4F2D-B7ED-10173FBBF0E9}"/>
            </a:ext>
          </a:extLst>
        </xdr:cNvPr>
        <xdr:cNvSpPr txBox="1"/>
      </xdr:nvSpPr>
      <xdr:spPr>
        <a:xfrm>
          <a:off x="14414500" y="16550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3811</xdr:rowOff>
    </xdr:from>
    <xdr:to>
      <xdr:col>86</xdr:col>
      <xdr:colOff>25400</xdr:colOff>
      <xdr:row>100</xdr:row>
      <xdr:rowOff>3811</xdr:rowOff>
    </xdr:to>
    <xdr:cxnSp macro="">
      <xdr:nvCxnSpPr>
        <xdr:cNvPr id="763" name="直線コネクタ 762">
          <a:extLst>
            <a:ext uri="{FF2B5EF4-FFF2-40B4-BE49-F238E27FC236}">
              <a16:creationId xmlns:a16="http://schemas.microsoft.com/office/drawing/2014/main" id="{0FAC3501-80BB-4978-A35A-C8B6B3119671}"/>
            </a:ext>
          </a:extLst>
        </xdr:cNvPr>
        <xdr:cNvCxnSpPr/>
      </xdr:nvCxnSpPr>
      <xdr:spPr>
        <a:xfrm>
          <a:off x="14287500" y="167678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4463</xdr:rowOff>
    </xdr:from>
    <xdr:ext cx="405111" cy="259045"/>
    <xdr:sp macro="" textlink="">
      <xdr:nvSpPr>
        <xdr:cNvPr id="764" name="【公民館】&#10;有形固定資産減価償却率平均値テキスト">
          <a:extLst>
            <a:ext uri="{FF2B5EF4-FFF2-40B4-BE49-F238E27FC236}">
              <a16:creationId xmlns:a16="http://schemas.microsoft.com/office/drawing/2014/main" id="{09052579-590A-4A39-A642-1D78BF884D45}"/>
            </a:ext>
          </a:extLst>
        </xdr:cNvPr>
        <xdr:cNvSpPr txBox="1"/>
      </xdr:nvSpPr>
      <xdr:spPr>
        <a:xfrm>
          <a:off x="14414500" y="174390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153036</xdr:rowOff>
    </xdr:from>
    <xdr:to>
      <xdr:col>85</xdr:col>
      <xdr:colOff>177800</xdr:colOff>
      <xdr:row>105</xdr:row>
      <xdr:rowOff>83186</xdr:rowOff>
    </xdr:to>
    <xdr:sp macro="" textlink="">
      <xdr:nvSpPr>
        <xdr:cNvPr id="765" name="フローチャート: 判断 764">
          <a:extLst>
            <a:ext uri="{FF2B5EF4-FFF2-40B4-BE49-F238E27FC236}">
              <a16:creationId xmlns:a16="http://schemas.microsoft.com/office/drawing/2014/main" id="{1E733253-F351-4077-92B3-638197417815}"/>
            </a:ext>
          </a:extLst>
        </xdr:cNvPr>
        <xdr:cNvSpPr/>
      </xdr:nvSpPr>
      <xdr:spPr>
        <a:xfrm>
          <a:off x="14325600" y="1758759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160655</xdr:rowOff>
    </xdr:from>
    <xdr:to>
      <xdr:col>81</xdr:col>
      <xdr:colOff>101600</xdr:colOff>
      <xdr:row>105</xdr:row>
      <xdr:rowOff>90805</xdr:rowOff>
    </xdr:to>
    <xdr:sp macro="" textlink="">
      <xdr:nvSpPr>
        <xdr:cNvPr id="766" name="フローチャート: 判断 765">
          <a:extLst>
            <a:ext uri="{FF2B5EF4-FFF2-40B4-BE49-F238E27FC236}">
              <a16:creationId xmlns:a16="http://schemas.microsoft.com/office/drawing/2014/main" id="{09F0E674-8AB7-4FA4-BF95-3D6B83BDAAE1}"/>
            </a:ext>
          </a:extLst>
        </xdr:cNvPr>
        <xdr:cNvSpPr/>
      </xdr:nvSpPr>
      <xdr:spPr>
        <a:xfrm>
          <a:off x="13578840" y="17595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143511</xdr:rowOff>
    </xdr:from>
    <xdr:to>
      <xdr:col>76</xdr:col>
      <xdr:colOff>165100</xdr:colOff>
      <xdr:row>105</xdr:row>
      <xdr:rowOff>73661</xdr:rowOff>
    </xdr:to>
    <xdr:sp macro="" textlink="">
      <xdr:nvSpPr>
        <xdr:cNvPr id="767" name="フローチャート: 判断 766">
          <a:extLst>
            <a:ext uri="{FF2B5EF4-FFF2-40B4-BE49-F238E27FC236}">
              <a16:creationId xmlns:a16="http://schemas.microsoft.com/office/drawing/2014/main" id="{45BED2E8-5959-4606-B52B-49B9F6A134D6}"/>
            </a:ext>
          </a:extLst>
        </xdr:cNvPr>
        <xdr:cNvSpPr/>
      </xdr:nvSpPr>
      <xdr:spPr>
        <a:xfrm>
          <a:off x="12804140" y="175780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126364</xdr:rowOff>
    </xdr:from>
    <xdr:to>
      <xdr:col>72</xdr:col>
      <xdr:colOff>38100</xdr:colOff>
      <xdr:row>105</xdr:row>
      <xdr:rowOff>56514</xdr:rowOff>
    </xdr:to>
    <xdr:sp macro="" textlink="">
      <xdr:nvSpPr>
        <xdr:cNvPr id="768" name="フローチャート: 判断 767">
          <a:extLst>
            <a:ext uri="{FF2B5EF4-FFF2-40B4-BE49-F238E27FC236}">
              <a16:creationId xmlns:a16="http://schemas.microsoft.com/office/drawing/2014/main" id="{D14274E1-B25A-4AB7-9B6F-0196D58582F1}"/>
            </a:ext>
          </a:extLst>
        </xdr:cNvPr>
        <xdr:cNvSpPr/>
      </xdr:nvSpPr>
      <xdr:spPr>
        <a:xfrm>
          <a:off x="12029440" y="175609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6350</xdr:rowOff>
    </xdr:from>
    <xdr:to>
      <xdr:col>67</xdr:col>
      <xdr:colOff>101600</xdr:colOff>
      <xdr:row>105</xdr:row>
      <xdr:rowOff>107950</xdr:rowOff>
    </xdr:to>
    <xdr:sp macro="" textlink="">
      <xdr:nvSpPr>
        <xdr:cNvPr id="769" name="フローチャート: 判断 768">
          <a:extLst>
            <a:ext uri="{FF2B5EF4-FFF2-40B4-BE49-F238E27FC236}">
              <a16:creationId xmlns:a16="http://schemas.microsoft.com/office/drawing/2014/main" id="{29A495CB-9DB3-4B42-8D09-E167DE04A926}"/>
            </a:ext>
          </a:extLst>
        </xdr:cNvPr>
        <xdr:cNvSpPr/>
      </xdr:nvSpPr>
      <xdr:spPr>
        <a:xfrm>
          <a:off x="11231880" y="1760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29514345-5B58-4F50-B535-16120D99AF78}"/>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EC5EBA6-10AE-4363-800F-5F0D2215AE32}"/>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82B93162-9ACC-4119-82E2-7ED251E46327}"/>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6935932F-7A97-45EE-8431-F34C81178585}"/>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3ED89AF3-37E7-4A15-BE73-AD4C34182672}"/>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636</xdr:rowOff>
    </xdr:from>
    <xdr:to>
      <xdr:col>85</xdr:col>
      <xdr:colOff>177800</xdr:colOff>
      <xdr:row>105</xdr:row>
      <xdr:rowOff>102236</xdr:rowOff>
    </xdr:to>
    <xdr:sp macro="" textlink="">
      <xdr:nvSpPr>
        <xdr:cNvPr id="775" name="楕円 774">
          <a:extLst>
            <a:ext uri="{FF2B5EF4-FFF2-40B4-BE49-F238E27FC236}">
              <a16:creationId xmlns:a16="http://schemas.microsoft.com/office/drawing/2014/main" id="{EA6C0FCE-BE29-40AD-9F19-6BDEE69AD03E}"/>
            </a:ext>
          </a:extLst>
        </xdr:cNvPr>
        <xdr:cNvSpPr/>
      </xdr:nvSpPr>
      <xdr:spPr>
        <a:xfrm>
          <a:off x="14325600" y="1760283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150513</xdr:rowOff>
    </xdr:from>
    <xdr:ext cx="405111" cy="259045"/>
    <xdr:sp macro="" textlink="">
      <xdr:nvSpPr>
        <xdr:cNvPr id="776" name="【公民館】&#10;有形固定資産減価償却率該当値テキスト">
          <a:extLst>
            <a:ext uri="{FF2B5EF4-FFF2-40B4-BE49-F238E27FC236}">
              <a16:creationId xmlns:a16="http://schemas.microsoft.com/office/drawing/2014/main" id="{E57541A3-8DB5-4C49-8E67-59623DAE48B6}"/>
            </a:ext>
          </a:extLst>
        </xdr:cNvPr>
        <xdr:cNvSpPr txBox="1"/>
      </xdr:nvSpPr>
      <xdr:spPr>
        <a:xfrm>
          <a:off x="14414500" y="1758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636</xdr:rowOff>
    </xdr:from>
    <xdr:to>
      <xdr:col>81</xdr:col>
      <xdr:colOff>101600</xdr:colOff>
      <xdr:row>105</xdr:row>
      <xdr:rowOff>102236</xdr:rowOff>
    </xdr:to>
    <xdr:sp macro="" textlink="">
      <xdr:nvSpPr>
        <xdr:cNvPr id="777" name="楕円 776">
          <a:extLst>
            <a:ext uri="{FF2B5EF4-FFF2-40B4-BE49-F238E27FC236}">
              <a16:creationId xmlns:a16="http://schemas.microsoft.com/office/drawing/2014/main" id="{A438B4E5-2964-4769-9497-775DBBCB7CE7}"/>
            </a:ext>
          </a:extLst>
        </xdr:cNvPr>
        <xdr:cNvSpPr/>
      </xdr:nvSpPr>
      <xdr:spPr>
        <a:xfrm>
          <a:off x="13578840" y="1760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51436</xdr:rowOff>
    </xdr:from>
    <xdr:to>
      <xdr:col>85</xdr:col>
      <xdr:colOff>127000</xdr:colOff>
      <xdr:row>105</xdr:row>
      <xdr:rowOff>51436</xdr:rowOff>
    </xdr:to>
    <xdr:cxnSp macro="">
      <xdr:nvCxnSpPr>
        <xdr:cNvPr id="778" name="直線コネクタ 777">
          <a:extLst>
            <a:ext uri="{FF2B5EF4-FFF2-40B4-BE49-F238E27FC236}">
              <a16:creationId xmlns:a16="http://schemas.microsoft.com/office/drawing/2014/main" id="{2A817F1A-C010-4054-B0F9-D484005DA5B0}"/>
            </a:ext>
          </a:extLst>
        </xdr:cNvPr>
        <xdr:cNvCxnSpPr/>
      </xdr:nvCxnSpPr>
      <xdr:spPr>
        <a:xfrm>
          <a:off x="13629640" y="17653636"/>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151130</xdr:rowOff>
    </xdr:from>
    <xdr:to>
      <xdr:col>76</xdr:col>
      <xdr:colOff>165100</xdr:colOff>
      <xdr:row>105</xdr:row>
      <xdr:rowOff>81280</xdr:rowOff>
    </xdr:to>
    <xdr:sp macro="" textlink="">
      <xdr:nvSpPr>
        <xdr:cNvPr id="779" name="楕円 778">
          <a:extLst>
            <a:ext uri="{FF2B5EF4-FFF2-40B4-BE49-F238E27FC236}">
              <a16:creationId xmlns:a16="http://schemas.microsoft.com/office/drawing/2014/main" id="{77841F2D-BC49-4AEA-B559-AD572FB686CD}"/>
            </a:ext>
          </a:extLst>
        </xdr:cNvPr>
        <xdr:cNvSpPr/>
      </xdr:nvSpPr>
      <xdr:spPr>
        <a:xfrm>
          <a:off x="12804140" y="17585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30480</xdr:rowOff>
    </xdr:from>
    <xdr:to>
      <xdr:col>81</xdr:col>
      <xdr:colOff>50800</xdr:colOff>
      <xdr:row>105</xdr:row>
      <xdr:rowOff>51436</xdr:rowOff>
    </xdr:to>
    <xdr:cxnSp macro="">
      <xdr:nvCxnSpPr>
        <xdr:cNvPr id="780" name="直線コネクタ 779">
          <a:extLst>
            <a:ext uri="{FF2B5EF4-FFF2-40B4-BE49-F238E27FC236}">
              <a16:creationId xmlns:a16="http://schemas.microsoft.com/office/drawing/2014/main" id="{B02AAAAC-C381-4147-B8C9-86A71B5EB0B9}"/>
            </a:ext>
          </a:extLst>
        </xdr:cNvPr>
        <xdr:cNvCxnSpPr/>
      </xdr:nvCxnSpPr>
      <xdr:spPr>
        <a:xfrm>
          <a:off x="12854940" y="17632680"/>
          <a:ext cx="7747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50164</xdr:rowOff>
    </xdr:from>
    <xdr:to>
      <xdr:col>72</xdr:col>
      <xdr:colOff>38100</xdr:colOff>
      <xdr:row>105</xdr:row>
      <xdr:rowOff>151764</xdr:rowOff>
    </xdr:to>
    <xdr:sp macro="" textlink="">
      <xdr:nvSpPr>
        <xdr:cNvPr id="781" name="楕円 780">
          <a:extLst>
            <a:ext uri="{FF2B5EF4-FFF2-40B4-BE49-F238E27FC236}">
              <a16:creationId xmlns:a16="http://schemas.microsoft.com/office/drawing/2014/main" id="{30B84A12-C3A0-4F25-B3D4-B56AF8AD48DA}"/>
            </a:ext>
          </a:extLst>
        </xdr:cNvPr>
        <xdr:cNvSpPr/>
      </xdr:nvSpPr>
      <xdr:spPr>
        <a:xfrm>
          <a:off x="12029440" y="176523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30480</xdr:rowOff>
    </xdr:from>
    <xdr:to>
      <xdr:col>76</xdr:col>
      <xdr:colOff>114300</xdr:colOff>
      <xdr:row>105</xdr:row>
      <xdr:rowOff>100964</xdr:rowOff>
    </xdr:to>
    <xdr:cxnSp macro="">
      <xdr:nvCxnSpPr>
        <xdr:cNvPr id="782" name="直線コネクタ 781">
          <a:extLst>
            <a:ext uri="{FF2B5EF4-FFF2-40B4-BE49-F238E27FC236}">
              <a16:creationId xmlns:a16="http://schemas.microsoft.com/office/drawing/2014/main" id="{1F704D25-FC90-4BFF-A635-0F5D368D5282}"/>
            </a:ext>
          </a:extLst>
        </xdr:cNvPr>
        <xdr:cNvCxnSpPr/>
      </xdr:nvCxnSpPr>
      <xdr:spPr>
        <a:xfrm flipV="1">
          <a:off x="12072620" y="17632680"/>
          <a:ext cx="78232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8255</xdr:rowOff>
    </xdr:from>
    <xdr:to>
      <xdr:col>67</xdr:col>
      <xdr:colOff>101600</xdr:colOff>
      <xdr:row>105</xdr:row>
      <xdr:rowOff>109855</xdr:rowOff>
    </xdr:to>
    <xdr:sp macro="" textlink="">
      <xdr:nvSpPr>
        <xdr:cNvPr id="783" name="楕円 782">
          <a:extLst>
            <a:ext uri="{FF2B5EF4-FFF2-40B4-BE49-F238E27FC236}">
              <a16:creationId xmlns:a16="http://schemas.microsoft.com/office/drawing/2014/main" id="{D77FF2ED-D74C-4468-9B41-1927177B44BE}"/>
            </a:ext>
          </a:extLst>
        </xdr:cNvPr>
        <xdr:cNvSpPr/>
      </xdr:nvSpPr>
      <xdr:spPr>
        <a:xfrm>
          <a:off x="11231880" y="1761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59055</xdr:rowOff>
    </xdr:from>
    <xdr:to>
      <xdr:col>71</xdr:col>
      <xdr:colOff>177800</xdr:colOff>
      <xdr:row>105</xdr:row>
      <xdr:rowOff>100964</xdr:rowOff>
    </xdr:to>
    <xdr:cxnSp macro="">
      <xdr:nvCxnSpPr>
        <xdr:cNvPr id="784" name="直線コネクタ 783">
          <a:extLst>
            <a:ext uri="{FF2B5EF4-FFF2-40B4-BE49-F238E27FC236}">
              <a16:creationId xmlns:a16="http://schemas.microsoft.com/office/drawing/2014/main" id="{B567D90B-5070-4818-A7CB-B6220C401FD8}"/>
            </a:ext>
          </a:extLst>
        </xdr:cNvPr>
        <xdr:cNvCxnSpPr/>
      </xdr:nvCxnSpPr>
      <xdr:spPr>
        <a:xfrm>
          <a:off x="11282680" y="17661255"/>
          <a:ext cx="78994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107332</xdr:rowOff>
    </xdr:from>
    <xdr:ext cx="405111" cy="259045"/>
    <xdr:sp macro="" textlink="">
      <xdr:nvSpPr>
        <xdr:cNvPr id="785" name="n_1aveValue【公民館】&#10;有形固定資産減価償却率">
          <a:extLst>
            <a:ext uri="{FF2B5EF4-FFF2-40B4-BE49-F238E27FC236}">
              <a16:creationId xmlns:a16="http://schemas.microsoft.com/office/drawing/2014/main" id="{C87D966C-2E20-4194-A3C4-9B4E740751C8}"/>
            </a:ext>
          </a:extLst>
        </xdr:cNvPr>
        <xdr:cNvSpPr txBox="1"/>
      </xdr:nvSpPr>
      <xdr:spPr>
        <a:xfrm>
          <a:off x="13437244" y="1737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90188</xdr:rowOff>
    </xdr:from>
    <xdr:ext cx="405111" cy="259045"/>
    <xdr:sp macro="" textlink="">
      <xdr:nvSpPr>
        <xdr:cNvPr id="786" name="n_2aveValue【公民館】&#10;有形固定資産減価償却率">
          <a:extLst>
            <a:ext uri="{FF2B5EF4-FFF2-40B4-BE49-F238E27FC236}">
              <a16:creationId xmlns:a16="http://schemas.microsoft.com/office/drawing/2014/main" id="{A216E3B8-DFDB-4C7D-B0C7-5423846A6629}"/>
            </a:ext>
          </a:extLst>
        </xdr:cNvPr>
        <xdr:cNvSpPr txBox="1"/>
      </xdr:nvSpPr>
      <xdr:spPr>
        <a:xfrm>
          <a:off x="12675244" y="17357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73041</xdr:rowOff>
    </xdr:from>
    <xdr:ext cx="405111" cy="259045"/>
    <xdr:sp macro="" textlink="">
      <xdr:nvSpPr>
        <xdr:cNvPr id="787" name="n_3aveValue【公民館】&#10;有形固定資産減価償却率">
          <a:extLst>
            <a:ext uri="{FF2B5EF4-FFF2-40B4-BE49-F238E27FC236}">
              <a16:creationId xmlns:a16="http://schemas.microsoft.com/office/drawing/2014/main" id="{E0AB26D2-5841-4001-9073-0698E5BE54C6}"/>
            </a:ext>
          </a:extLst>
        </xdr:cNvPr>
        <xdr:cNvSpPr txBox="1"/>
      </xdr:nvSpPr>
      <xdr:spPr>
        <a:xfrm>
          <a:off x="11900544" y="1733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124477</xdr:rowOff>
    </xdr:from>
    <xdr:ext cx="405111" cy="259045"/>
    <xdr:sp macro="" textlink="">
      <xdr:nvSpPr>
        <xdr:cNvPr id="788" name="n_4aveValue【公民館】&#10;有形固定資産減価償却率">
          <a:extLst>
            <a:ext uri="{FF2B5EF4-FFF2-40B4-BE49-F238E27FC236}">
              <a16:creationId xmlns:a16="http://schemas.microsoft.com/office/drawing/2014/main" id="{ACC56709-4A4A-4E7A-BA19-C2821F6CC3BF}"/>
            </a:ext>
          </a:extLst>
        </xdr:cNvPr>
        <xdr:cNvSpPr txBox="1"/>
      </xdr:nvSpPr>
      <xdr:spPr>
        <a:xfrm>
          <a:off x="1110298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93363</xdr:rowOff>
    </xdr:from>
    <xdr:ext cx="405111" cy="259045"/>
    <xdr:sp macro="" textlink="">
      <xdr:nvSpPr>
        <xdr:cNvPr id="789" name="n_1mainValue【公民館】&#10;有形固定資産減価償却率">
          <a:extLst>
            <a:ext uri="{FF2B5EF4-FFF2-40B4-BE49-F238E27FC236}">
              <a16:creationId xmlns:a16="http://schemas.microsoft.com/office/drawing/2014/main" id="{5FF4EDCE-B92C-4827-9F28-7BFD6B24A73D}"/>
            </a:ext>
          </a:extLst>
        </xdr:cNvPr>
        <xdr:cNvSpPr txBox="1"/>
      </xdr:nvSpPr>
      <xdr:spPr>
        <a:xfrm>
          <a:off x="13437244" y="17695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72407</xdr:rowOff>
    </xdr:from>
    <xdr:ext cx="405111" cy="259045"/>
    <xdr:sp macro="" textlink="">
      <xdr:nvSpPr>
        <xdr:cNvPr id="790" name="n_2mainValue【公民館】&#10;有形固定資産減価償却率">
          <a:extLst>
            <a:ext uri="{FF2B5EF4-FFF2-40B4-BE49-F238E27FC236}">
              <a16:creationId xmlns:a16="http://schemas.microsoft.com/office/drawing/2014/main" id="{3AF1A422-923E-4B43-B461-3B1C41CF635D}"/>
            </a:ext>
          </a:extLst>
        </xdr:cNvPr>
        <xdr:cNvSpPr txBox="1"/>
      </xdr:nvSpPr>
      <xdr:spPr>
        <a:xfrm>
          <a:off x="12675244" y="1767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142891</xdr:rowOff>
    </xdr:from>
    <xdr:ext cx="405111" cy="259045"/>
    <xdr:sp macro="" textlink="">
      <xdr:nvSpPr>
        <xdr:cNvPr id="791" name="n_3mainValue【公民館】&#10;有形固定資産減価償却率">
          <a:extLst>
            <a:ext uri="{FF2B5EF4-FFF2-40B4-BE49-F238E27FC236}">
              <a16:creationId xmlns:a16="http://schemas.microsoft.com/office/drawing/2014/main" id="{30C65CE2-F206-4C45-B25D-8C5299DDDF9E}"/>
            </a:ext>
          </a:extLst>
        </xdr:cNvPr>
        <xdr:cNvSpPr txBox="1"/>
      </xdr:nvSpPr>
      <xdr:spPr>
        <a:xfrm>
          <a:off x="11900544" y="17745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100982</xdr:rowOff>
    </xdr:from>
    <xdr:ext cx="405111" cy="259045"/>
    <xdr:sp macro="" textlink="">
      <xdr:nvSpPr>
        <xdr:cNvPr id="792" name="n_4mainValue【公民館】&#10;有形固定資産減価償却率">
          <a:extLst>
            <a:ext uri="{FF2B5EF4-FFF2-40B4-BE49-F238E27FC236}">
              <a16:creationId xmlns:a16="http://schemas.microsoft.com/office/drawing/2014/main" id="{5D944E49-47E7-4B4F-BFD7-960AC33805A0}"/>
            </a:ext>
          </a:extLst>
        </xdr:cNvPr>
        <xdr:cNvSpPr txBox="1"/>
      </xdr:nvSpPr>
      <xdr:spPr>
        <a:xfrm>
          <a:off x="11102984" y="1770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2F7097D5-3DD5-44E8-BC48-6E0E83F586A8}"/>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40030BBD-5FA3-41AB-8AC2-80C61860A39E}"/>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390DD84C-A7E5-4856-B5F8-BED8585F4B23}"/>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D0B6CCBE-CE8C-43C9-ACE4-830AA98E95F5}"/>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2B53791A-75A9-47F6-A8A3-4C413FF3A079}"/>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E42F9FCF-49FA-4E30-A293-DD6885E9AD64}"/>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270820AE-04F8-4110-8C6D-704B0B6C4029}"/>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F27513D2-E19A-4217-834A-F2D9A24A7D2C}"/>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CCAB6A2E-2C7A-4DCB-B139-F305A362B9B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1F45542F-A2F4-4546-83FA-2DF2E1437EBE}"/>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3" name="直線コネクタ 802">
          <a:extLst>
            <a:ext uri="{FF2B5EF4-FFF2-40B4-BE49-F238E27FC236}">
              <a16:creationId xmlns:a16="http://schemas.microsoft.com/office/drawing/2014/main" id="{FEAB0429-1F8E-4BD0-B0B3-F6C6916A2239}"/>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4" name="テキスト ボックス 803">
          <a:extLst>
            <a:ext uri="{FF2B5EF4-FFF2-40B4-BE49-F238E27FC236}">
              <a16:creationId xmlns:a16="http://schemas.microsoft.com/office/drawing/2014/main" id="{ECDE5D97-73B4-4BD2-BBA7-C13D4B50450B}"/>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5" name="直線コネクタ 804">
          <a:extLst>
            <a:ext uri="{FF2B5EF4-FFF2-40B4-BE49-F238E27FC236}">
              <a16:creationId xmlns:a16="http://schemas.microsoft.com/office/drawing/2014/main" id="{149343CE-D14C-4B86-A13A-CF997E489C28}"/>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6" name="テキスト ボックス 805">
          <a:extLst>
            <a:ext uri="{FF2B5EF4-FFF2-40B4-BE49-F238E27FC236}">
              <a16:creationId xmlns:a16="http://schemas.microsoft.com/office/drawing/2014/main" id="{4CE44A2B-9FE6-42FE-9138-5CBC3CD4574E}"/>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7" name="直線コネクタ 806">
          <a:extLst>
            <a:ext uri="{FF2B5EF4-FFF2-40B4-BE49-F238E27FC236}">
              <a16:creationId xmlns:a16="http://schemas.microsoft.com/office/drawing/2014/main" id="{43015CD1-2AB3-4D1F-961D-F35EB58BD1A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8" name="テキスト ボックス 807">
          <a:extLst>
            <a:ext uri="{FF2B5EF4-FFF2-40B4-BE49-F238E27FC236}">
              <a16:creationId xmlns:a16="http://schemas.microsoft.com/office/drawing/2014/main" id="{A3FC793D-541F-4271-AE08-00D898E06D36}"/>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9" name="直線コネクタ 808">
          <a:extLst>
            <a:ext uri="{FF2B5EF4-FFF2-40B4-BE49-F238E27FC236}">
              <a16:creationId xmlns:a16="http://schemas.microsoft.com/office/drawing/2014/main" id="{F6AEAB2B-7DA2-4A37-ACDD-86D7C1444677}"/>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0" name="テキスト ボックス 809">
          <a:extLst>
            <a:ext uri="{FF2B5EF4-FFF2-40B4-BE49-F238E27FC236}">
              <a16:creationId xmlns:a16="http://schemas.microsoft.com/office/drawing/2014/main" id="{F56D7C94-E5BB-422F-A6B2-2BF566999ABC}"/>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1" name="直線コネクタ 810">
          <a:extLst>
            <a:ext uri="{FF2B5EF4-FFF2-40B4-BE49-F238E27FC236}">
              <a16:creationId xmlns:a16="http://schemas.microsoft.com/office/drawing/2014/main" id="{6E8C7A78-8362-4B92-8381-2087D1E9F72B}"/>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2" name="テキスト ボックス 811">
          <a:extLst>
            <a:ext uri="{FF2B5EF4-FFF2-40B4-BE49-F238E27FC236}">
              <a16:creationId xmlns:a16="http://schemas.microsoft.com/office/drawing/2014/main" id="{D63B6D2E-DC14-4974-941C-F5D96937705C}"/>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5624E47E-CE19-49D6-89E3-30972E495E9E}"/>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a:extLst>
            <a:ext uri="{FF2B5EF4-FFF2-40B4-BE49-F238E27FC236}">
              <a16:creationId xmlns:a16="http://schemas.microsoft.com/office/drawing/2014/main" id="{7F4F2564-FF49-4500-A856-446A83CAD4F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公民館】&#10;一人当たり面積グラフ枠">
          <a:extLst>
            <a:ext uri="{FF2B5EF4-FFF2-40B4-BE49-F238E27FC236}">
              <a16:creationId xmlns:a16="http://schemas.microsoft.com/office/drawing/2014/main" id="{A5979BD4-C771-4D4C-983B-4FBC2BC14092}"/>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63500</xdr:rowOff>
    </xdr:from>
    <xdr:to>
      <xdr:col>116</xdr:col>
      <xdr:colOff>62864</xdr:colOff>
      <xdr:row>108</xdr:row>
      <xdr:rowOff>144780</xdr:rowOff>
    </xdr:to>
    <xdr:cxnSp macro="">
      <xdr:nvCxnSpPr>
        <xdr:cNvPr id="816" name="直線コネクタ 815">
          <a:extLst>
            <a:ext uri="{FF2B5EF4-FFF2-40B4-BE49-F238E27FC236}">
              <a16:creationId xmlns:a16="http://schemas.microsoft.com/office/drawing/2014/main" id="{CF99FBF3-916E-44A8-883D-DBDB8CB1AC3A}"/>
            </a:ext>
          </a:extLst>
        </xdr:cNvPr>
        <xdr:cNvCxnSpPr/>
      </xdr:nvCxnSpPr>
      <xdr:spPr>
        <a:xfrm flipV="1">
          <a:off x="19509104" y="16995140"/>
          <a:ext cx="0" cy="1254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817" name="【公民館】&#10;一人当たり面積最小値テキスト">
          <a:extLst>
            <a:ext uri="{FF2B5EF4-FFF2-40B4-BE49-F238E27FC236}">
              <a16:creationId xmlns:a16="http://schemas.microsoft.com/office/drawing/2014/main" id="{563A985C-61B7-4632-804B-21A428326970}"/>
            </a:ext>
          </a:extLst>
        </xdr:cNvPr>
        <xdr:cNvSpPr txBox="1"/>
      </xdr:nvSpPr>
      <xdr:spPr>
        <a:xfrm>
          <a:off x="19547840"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818" name="直線コネクタ 817">
          <a:extLst>
            <a:ext uri="{FF2B5EF4-FFF2-40B4-BE49-F238E27FC236}">
              <a16:creationId xmlns:a16="http://schemas.microsoft.com/office/drawing/2014/main" id="{959584D3-EA4F-40DE-A65F-7CF409F531E9}"/>
            </a:ext>
          </a:extLst>
        </xdr:cNvPr>
        <xdr:cNvCxnSpPr/>
      </xdr:nvCxnSpPr>
      <xdr:spPr>
        <a:xfrm>
          <a:off x="19443700" y="18249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10177</xdr:rowOff>
    </xdr:from>
    <xdr:ext cx="469744" cy="259045"/>
    <xdr:sp macro="" textlink="">
      <xdr:nvSpPr>
        <xdr:cNvPr id="819" name="【公民館】&#10;一人当たり面積最大値テキスト">
          <a:extLst>
            <a:ext uri="{FF2B5EF4-FFF2-40B4-BE49-F238E27FC236}">
              <a16:creationId xmlns:a16="http://schemas.microsoft.com/office/drawing/2014/main" id="{007A5DA7-C516-469E-AFF0-DC4B1621124A}"/>
            </a:ext>
          </a:extLst>
        </xdr:cNvPr>
        <xdr:cNvSpPr txBox="1"/>
      </xdr:nvSpPr>
      <xdr:spPr>
        <a:xfrm>
          <a:off x="19547840" y="1677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63500</xdr:rowOff>
    </xdr:from>
    <xdr:to>
      <xdr:col>116</xdr:col>
      <xdr:colOff>152400</xdr:colOff>
      <xdr:row>101</xdr:row>
      <xdr:rowOff>63500</xdr:rowOff>
    </xdr:to>
    <xdr:cxnSp macro="">
      <xdr:nvCxnSpPr>
        <xdr:cNvPr id="820" name="直線コネクタ 819">
          <a:extLst>
            <a:ext uri="{FF2B5EF4-FFF2-40B4-BE49-F238E27FC236}">
              <a16:creationId xmlns:a16="http://schemas.microsoft.com/office/drawing/2014/main" id="{6105DF6C-6F73-4C65-BAD2-A9FD7D3D4B8C}"/>
            </a:ext>
          </a:extLst>
        </xdr:cNvPr>
        <xdr:cNvCxnSpPr/>
      </xdr:nvCxnSpPr>
      <xdr:spPr>
        <a:xfrm>
          <a:off x="19443700" y="1699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27957</xdr:rowOff>
    </xdr:from>
    <xdr:ext cx="469744" cy="259045"/>
    <xdr:sp macro="" textlink="">
      <xdr:nvSpPr>
        <xdr:cNvPr id="821" name="【公民館】&#10;一人当たり面積平均値テキスト">
          <a:extLst>
            <a:ext uri="{FF2B5EF4-FFF2-40B4-BE49-F238E27FC236}">
              <a16:creationId xmlns:a16="http://schemas.microsoft.com/office/drawing/2014/main" id="{23BD3E78-965B-416C-BA06-53B302F88CFA}"/>
            </a:ext>
          </a:extLst>
        </xdr:cNvPr>
        <xdr:cNvSpPr txBox="1"/>
      </xdr:nvSpPr>
      <xdr:spPr>
        <a:xfrm>
          <a:off x="19547840" y="17797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49530</xdr:rowOff>
    </xdr:from>
    <xdr:to>
      <xdr:col>116</xdr:col>
      <xdr:colOff>114300</xdr:colOff>
      <xdr:row>106</xdr:row>
      <xdr:rowOff>151130</xdr:rowOff>
    </xdr:to>
    <xdr:sp macro="" textlink="">
      <xdr:nvSpPr>
        <xdr:cNvPr id="822" name="フローチャート: 判断 821">
          <a:extLst>
            <a:ext uri="{FF2B5EF4-FFF2-40B4-BE49-F238E27FC236}">
              <a16:creationId xmlns:a16="http://schemas.microsoft.com/office/drawing/2014/main" id="{5856879D-77C0-4748-9A0F-B68DCAC85B15}"/>
            </a:ext>
          </a:extLst>
        </xdr:cNvPr>
        <xdr:cNvSpPr/>
      </xdr:nvSpPr>
      <xdr:spPr>
        <a:xfrm>
          <a:off x="19458940" y="1781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44450</xdr:rowOff>
    </xdr:from>
    <xdr:to>
      <xdr:col>112</xdr:col>
      <xdr:colOff>38100</xdr:colOff>
      <xdr:row>106</xdr:row>
      <xdr:rowOff>146050</xdr:rowOff>
    </xdr:to>
    <xdr:sp macro="" textlink="">
      <xdr:nvSpPr>
        <xdr:cNvPr id="823" name="フローチャート: 判断 822">
          <a:extLst>
            <a:ext uri="{FF2B5EF4-FFF2-40B4-BE49-F238E27FC236}">
              <a16:creationId xmlns:a16="http://schemas.microsoft.com/office/drawing/2014/main" id="{E7B83ABA-366B-4D45-9322-19F1C0B6763D}"/>
            </a:ext>
          </a:extLst>
        </xdr:cNvPr>
        <xdr:cNvSpPr/>
      </xdr:nvSpPr>
      <xdr:spPr>
        <a:xfrm>
          <a:off x="18735040" y="17814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54611</xdr:rowOff>
    </xdr:from>
    <xdr:to>
      <xdr:col>107</xdr:col>
      <xdr:colOff>101600</xdr:colOff>
      <xdr:row>106</xdr:row>
      <xdr:rowOff>156211</xdr:rowOff>
    </xdr:to>
    <xdr:sp macro="" textlink="">
      <xdr:nvSpPr>
        <xdr:cNvPr id="824" name="フローチャート: 判断 823">
          <a:extLst>
            <a:ext uri="{FF2B5EF4-FFF2-40B4-BE49-F238E27FC236}">
              <a16:creationId xmlns:a16="http://schemas.microsoft.com/office/drawing/2014/main" id="{DFFE7B4B-1310-4A30-98C8-4A50BB31B2CC}"/>
            </a:ext>
          </a:extLst>
        </xdr:cNvPr>
        <xdr:cNvSpPr/>
      </xdr:nvSpPr>
      <xdr:spPr>
        <a:xfrm>
          <a:off x="17937480" y="17824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54611</xdr:rowOff>
    </xdr:from>
    <xdr:to>
      <xdr:col>102</xdr:col>
      <xdr:colOff>165100</xdr:colOff>
      <xdr:row>106</xdr:row>
      <xdr:rowOff>156211</xdr:rowOff>
    </xdr:to>
    <xdr:sp macro="" textlink="">
      <xdr:nvSpPr>
        <xdr:cNvPr id="825" name="フローチャート: 判断 824">
          <a:extLst>
            <a:ext uri="{FF2B5EF4-FFF2-40B4-BE49-F238E27FC236}">
              <a16:creationId xmlns:a16="http://schemas.microsoft.com/office/drawing/2014/main" id="{04A4BC3C-9C25-4D50-A30C-5BCF67866B3F}"/>
            </a:ext>
          </a:extLst>
        </xdr:cNvPr>
        <xdr:cNvSpPr/>
      </xdr:nvSpPr>
      <xdr:spPr>
        <a:xfrm>
          <a:off x="17162780" y="17824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57150</xdr:rowOff>
    </xdr:from>
    <xdr:to>
      <xdr:col>98</xdr:col>
      <xdr:colOff>38100</xdr:colOff>
      <xdr:row>106</xdr:row>
      <xdr:rowOff>158750</xdr:rowOff>
    </xdr:to>
    <xdr:sp macro="" textlink="">
      <xdr:nvSpPr>
        <xdr:cNvPr id="826" name="フローチャート: 判断 825">
          <a:extLst>
            <a:ext uri="{FF2B5EF4-FFF2-40B4-BE49-F238E27FC236}">
              <a16:creationId xmlns:a16="http://schemas.microsoft.com/office/drawing/2014/main" id="{2F3D117E-056D-4E62-838B-9651FD410B03}"/>
            </a:ext>
          </a:extLst>
        </xdr:cNvPr>
        <xdr:cNvSpPr/>
      </xdr:nvSpPr>
      <xdr:spPr>
        <a:xfrm>
          <a:off x="16388080" y="178269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A62AE13F-ECE8-44C6-897A-78A4BB6DE888}"/>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6A0EEC4-1F5A-4929-83BF-BB9D95418B0B}"/>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8A83E1F4-2A84-427F-9239-E3AADD27EE82}"/>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E9C9F736-266F-4960-A23D-027B6B249A85}"/>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2AD9C205-0AB5-4726-9836-3E1D3A439796}"/>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115570</xdr:rowOff>
    </xdr:from>
    <xdr:to>
      <xdr:col>116</xdr:col>
      <xdr:colOff>114300</xdr:colOff>
      <xdr:row>103</xdr:row>
      <xdr:rowOff>45720</xdr:rowOff>
    </xdr:to>
    <xdr:sp macro="" textlink="">
      <xdr:nvSpPr>
        <xdr:cNvPr id="832" name="楕円 831">
          <a:extLst>
            <a:ext uri="{FF2B5EF4-FFF2-40B4-BE49-F238E27FC236}">
              <a16:creationId xmlns:a16="http://schemas.microsoft.com/office/drawing/2014/main" id="{811C4B09-9125-452A-BB55-9BE69D984168}"/>
            </a:ext>
          </a:extLst>
        </xdr:cNvPr>
        <xdr:cNvSpPr/>
      </xdr:nvSpPr>
      <xdr:spPr>
        <a:xfrm>
          <a:off x="19458940" y="17214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138447</xdr:rowOff>
    </xdr:from>
    <xdr:ext cx="469744" cy="259045"/>
    <xdr:sp macro="" textlink="">
      <xdr:nvSpPr>
        <xdr:cNvPr id="833" name="【公民館】&#10;一人当たり面積該当値テキスト">
          <a:extLst>
            <a:ext uri="{FF2B5EF4-FFF2-40B4-BE49-F238E27FC236}">
              <a16:creationId xmlns:a16="http://schemas.microsoft.com/office/drawing/2014/main" id="{32602D06-233A-41C4-8A0B-FE0C5E8EAD5B}"/>
            </a:ext>
          </a:extLst>
        </xdr:cNvPr>
        <xdr:cNvSpPr txBox="1"/>
      </xdr:nvSpPr>
      <xdr:spPr>
        <a:xfrm>
          <a:off x="19547840" y="17070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130811</xdr:rowOff>
    </xdr:from>
    <xdr:to>
      <xdr:col>112</xdr:col>
      <xdr:colOff>38100</xdr:colOff>
      <xdr:row>103</xdr:row>
      <xdr:rowOff>60961</xdr:rowOff>
    </xdr:to>
    <xdr:sp macro="" textlink="">
      <xdr:nvSpPr>
        <xdr:cNvPr id="834" name="楕円 833">
          <a:extLst>
            <a:ext uri="{FF2B5EF4-FFF2-40B4-BE49-F238E27FC236}">
              <a16:creationId xmlns:a16="http://schemas.microsoft.com/office/drawing/2014/main" id="{9B1D40E2-C108-48D0-81C5-578805EF0D74}"/>
            </a:ext>
          </a:extLst>
        </xdr:cNvPr>
        <xdr:cNvSpPr/>
      </xdr:nvSpPr>
      <xdr:spPr>
        <a:xfrm>
          <a:off x="18735040" y="172300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166370</xdr:rowOff>
    </xdr:from>
    <xdr:to>
      <xdr:col>116</xdr:col>
      <xdr:colOff>63500</xdr:colOff>
      <xdr:row>103</xdr:row>
      <xdr:rowOff>10161</xdr:rowOff>
    </xdr:to>
    <xdr:cxnSp macro="">
      <xdr:nvCxnSpPr>
        <xdr:cNvPr id="835" name="直線コネクタ 834">
          <a:extLst>
            <a:ext uri="{FF2B5EF4-FFF2-40B4-BE49-F238E27FC236}">
              <a16:creationId xmlns:a16="http://schemas.microsoft.com/office/drawing/2014/main" id="{66EABD08-DF89-4C42-8E85-7A37EA07B320}"/>
            </a:ext>
          </a:extLst>
        </xdr:cNvPr>
        <xdr:cNvCxnSpPr/>
      </xdr:nvCxnSpPr>
      <xdr:spPr>
        <a:xfrm flipV="1">
          <a:off x="18778220" y="17265650"/>
          <a:ext cx="7315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7620</xdr:rowOff>
    </xdr:from>
    <xdr:to>
      <xdr:col>107</xdr:col>
      <xdr:colOff>101600</xdr:colOff>
      <xdr:row>103</xdr:row>
      <xdr:rowOff>109220</xdr:rowOff>
    </xdr:to>
    <xdr:sp macro="" textlink="">
      <xdr:nvSpPr>
        <xdr:cNvPr id="836" name="楕円 835">
          <a:extLst>
            <a:ext uri="{FF2B5EF4-FFF2-40B4-BE49-F238E27FC236}">
              <a16:creationId xmlns:a16="http://schemas.microsoft.com/office/drawing/2014/main" id="{ADC14607-83CA-4EF7-8D84-8E374A762AB1}"/>
            </a:ext>
          </a:extLst>
        </xdr:cNvPr>
        <xdr:cNvSpPr/>
      </xdr:nvSpPr>
      <xdr:spPr>
        <a:xfrm>
          <a:off x="17937480" y="1727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10161</xdr:rowOff>
    </xdr:from>
    <xdr:to>
      <xdr:col>111</xdr:col>
      <xdr:colOff>177800</xdr:colOff>
      <xdr:row>103</xdr:row>
      <xdr:rowOff>58420</xdr:rowOff>
    </xdr:to>
    <xdr:cxnSp macro="">
      <xdr:nvCxnSpPr>
        <xdr:cNvPr id="837" name="直線コネクタ 836">
          <a:extLst>
            <a:ext uri="{FF2B5EF4-FFF2-40B4-BE49-F238E27FC236}">
              <a16:creationId xmlns:a16="http://schemas.microsoft.com/office/drawing/2014/main" id="{AF6BB554-401B-49DA-9003-616BC65CCBD1}"/>
            </a:ext>
          </a:extLst>
        </xdr:cNvPr>
        <xdr:cNvCxnSpPr/>
      </xdr:nvCxnSpPr>
      <xdr:spPr>
        <a:xfrm flipV="1">
          <a:off x="17988280" y="17277081"/>
          <a:ext cx="78994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20320</xdr:rowOff>
    </xdr:from>
    <xdr:to>
      <xdr:col>102</xdr:col>
      <xdr:colOff>165100</xdr:colOff>
      <xdr:row>103</xdr:row>
      <xdr:rowOff>121920</xdr:rowOff>
    </xdr:to>
    <xdr:sp macro="" textlink="">
      <xdr:nvSpPr>
        <xdr:cNvPr id="838" name="楕円 837">
          <a:extLst>
            <a:ext uri="{FF2B5EF4-FFF2-40B4-BE49-F238E27FC236}">
              <a16:creationId xmlns:a16="http://schemas.microsoft.com/office/drawing/2014/main" id="{AEE9C585-3245-4DDF-8B13-992A83AAF250}"/>
            </a:ext>
          </a:extLst>
        </xdr:cNvPr>
        <xdr:cNvSpPr/>
      </xdr:nvSpPr>
      <xdr:spPr>
        <a:xfrm>
          <a:off x="17162780" y="1728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58420</xdr:rowOff>
    </xdr:from>
    <xdr:to>
      <xdr:col>107</xdr:col>
      <xdr:colOff>50800</xdr:colOff>
      <xdr:row>103</xdr:row>
      <xdr:rowOff>71120</xdr:rowOff>
    </xdr:to>
    <xdr:cxnSp macro="">
      <xdr:nvCxnSpPr>
        <xdr:cNvPr id="839" name="直線コネクタ 838">
          <a:extLst>
            <a:ext uri="{FF2B5EF4-FFF2-40B4-BE49-F238E27FC236}">
              <a16:creationId xmlns:a16="http://schemas.microsoft.com/office/drawing/2014/main" id="{63C419EE-F81C-4225-8C12-FF58F63385AE}"/>
            </a:ext>
          </a:extLst>
        </xdr:cNvPr>
        <xdr:cNvCxnSpPr/>
      </xdr:nvCxnSpPr>
      <xdr:spPr>
        <a:xfrm flipV="1">
          <a:off x="17213580" y="17325340"/>
          <a:ext cx="7747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58420</xdr:rowOff>
    </xdr:from>
    <xdr:to>
      <xdr:col>98</xdr:col>
      <xdr:colOff>38100</xdr:colOff>
      <xdr:row>102</xdr:row>
      <xdr:rowOff>160020</xdr:rowOff>
    </xdr:to>
    <xdr:sp macro="" textlink="">
      <xdr:nvSpPr>
        <xdr:cNvPr id="840" name="楕円 839">
          <a:extLst>
            <a:ext uri="{FF2B5EF4-FFF2-40B4-BE49-F238E27FC236}">
              <a16:creationId xmlns:a16="http://schemas.microsoft.com/office/drawing/2014/main" id="{AF447576-9C2D-4A35-9BC4-0FC3F0F87ED9}"/>
            </a:ext>
          </a:extLst>
        </xdr:cNvPr>
        <xdr:cNvSpPr/>
      </xdr:nvSpPr>
      <xdr:spPr>
        <a:xfrm>
          <a:off x="16388080" y="171577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109220</xdr:rowOff>
    </xdr:from>
    <xdr:to>
      <xdr:col>102</xdr:col>
      <xdr:colOff>114300</xdr:colOff>
      <xdr:row>103</xdr:row>
      <xdr:rowOff>71120</xdr:rowOff>
    </xdr:to>
    <xdr:cxnSp macro="">
      <xdr:nvCxnSpPr>
        <xdr:cNvPr id="841" name="直線コネクタ 840">
          <a:extLst>
            <a:ext uri="{FF2B5EF4-FFF2-40B4-BE49-F238E27FC236}">
              <a16:creationId xmlns:a16="http://schemas.microsoft.com/office/drawing/2014/main" id="{6A1F3387-BF4D-43D9-B0A7-ED1A0E7EEDF2}"/>
            </a:ext>
          </a:extLst>
        </xdr:cNvPr>
        <xdr:cNvCxnSpPr/>
      </xdr:nvCxnSpPr>
      <xdr:spPr>
        <a:xfrm>
          <a:off x="16431260" y="17208500"/>
          <a:ext cx="78232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137177</xdr:rowOff>
    </xdr:from>
    <xdr:ext cx="469744" cy="259045"/>
    <xdr:sp macro="" textlink="">
      <xdr:nvSpPr>
        <xdr:cNvPr id="842" name="n_1aveValue【公民館】&#10;一人当たり面積">
          <a:extLst>
            <a:ext uri="{FF2B5EF4-FFF2-40B4-BE49-F238E27FC236}">
              <a16:creationId xmlns:a16="http://schemas.microsoft.com/office/drawing/2014/main" id="{65CEA622-3037-4B74-810F-3EC1F9542255}"/>
            </a:ext>
          </a:extLst>
        </xdr:cNvPr>
        <xdr:cNvSpPr txBox="1"/>
      </xdr:nvSpPr>
      <xdr:spPr>
        <a:xfrm>
          <a:off x="18561127" y="1790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147338</xdr:rowOff>
    </xdr:from>
    <xdr:ext cx="469744" cy="259045"/>
    <xdr:sp macro="" textlink="">
      <xdr:nvSpPr>
        <xdr:cNvPr id="843" name="n_2aveValue【公民館】&#10;一人当たり面積">
          <a:extLst>
            <a:ext uri="{FF2B5EF4-FFF2-40B4-BE49-F238E27FC236}">
              <a16:creationId xmlns:a16="http://schemas.microsoft.com/office/drawing/2014/main" id="{2437E2AD-64CB-41B5-A726-85104FE7A11D}"/>
            </a:ext>
          </a:extLst>
        </xdr:cNvPr>
        <xdr:cNvSpPr txBox="1"/>
      </xdr:nvSpPr>
      <xdr:spPr>
        <a:xfrm>
          <a:off x="17776267" y="1791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147338</xdr:rowOff>
    </xdr:from>
    <xdr:ext cx="469744" cy="259045"/>
    <xdr:sp macro="" textlink="">
      <xdr:nvSpPr>
        <xdr:cNvPr id="844" name="n_3aveValue【公民館】&#10;一人当たり面積">
          <a:extLst>
            <a:ext uri="{FF2B5EF4-FFF2-40B4-BE49-F238E27FC236}">
              <a16:creationId xmlns:a16="http://schemas.microsoft.com/office/drawing/2014/main" id="{8EEE8780-1302-4EDA-B03A-1C132C78B1FD}"/>
            </a:ext>
          </a:extLst>
        </xdr:cNvPr>
        <xdr:cNvSpPr txBox="1"/>
      </xdr:nvSpPr>
      <xdr:spPr>
        <a:xfrm>
          <a:off x="17001567" y="1791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149877</xdr:rowOff>
    </xdr:from>
    <xdr:ext cx="469744" cy="259045"/>
    <xdr:sp macro="" textlink="">
      <xdr:nvSpPr>
        <xdr:cNvPr id="845" name="n_4aveValue【公民館】&#10;一人当たり面積">
          <a:extLst>
            <a:ext uri="{FF2B5EF4-FFF2-40B4-BE49-F238E27FC236}">
              <a16:creationId xmlns:a16="http://schemas.microsoft.com/office/drawing/2014/main" id="{2D5048CE-5C92-452A-B785-BE9880A216E1}"/>
            </a:ext>
          </a:extLst>
        </xdr:cNvPr>
        <xdr:cNvSpPr txBox="1"/>
      </xdr:nvSpPr>
      <xdr:spPr>
        <a:xfrm>
          <a:off x="16226867" y="1791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77488</xdr:rowOff>
    </xdr:from>
    <xdr:ext cx="469744" cy="259045"/>
    <xdr:sp macro="" textlink="">
      <xdr:nvSpPr>
        <xdr:cNvPr id="846" name="n_1mainValue【公民館】&#10;一人当たり面積">
          <a:extLst>
            <a:ext uri="{FF2B5EF4-FFF2-40B4-BE49-F238E27FC236}">
              <a16:creationId xmlns:a16="http://schemas.microsoft.com/office/drawing/2014/main" id="{AB21EDBD-EDE4-447F-A8D8-F71119C71E4B}"/>
            </a:ext>
          </a:extLst>
        </xdr:cNvPr>
        <xdr:cNvSpPr txBox="1"/>
      </xdr:nvSpPr>
      <xdr:spPr>
        <a:xfrm>
          <a:off x="18561127" y="17009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125747</xdr:rowOff>
    </xdr:from>
    <xdr:ext cx="469744" cy="259045"/>
    <xdr:sp macro="" textlink="">
      <xdr:nvSpPr>
        <xdr:cNvPr id="847" name="n_2mainValue【公民館】&#10;一人当たり面積">
          <a:extLst>
            <a:ext uri="{FF2B5EF4-FFF2-40B4-BE49-F238E27FC236}">
              <a16:creationId xmlns:a16="http://schemas.microsoft.com/office/drawing/2014/main" id="{5AB3648D-A270-41FA-AB9C-0265833696B1}"/>
            </a:ext>
          </a:extLst>
        </xdr:cNvPr>
        <xdr:cNvSpPr txBox="1"/>
      </xdr:nvSpPr>
      <xdr:spPr>
        <a:xfrm>
          <a:off x="17776267" y="1705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138447</xdr:rowOff>
    </xdr:from>
    <xdr:ext cx="469744" cy="259045"/>
    <xdr:sp macro="" textlink="">
      <xdr:nvSpPr>
        <xdr:cNvPr id="848" name="n_3mainValue【公民館】&#10;一人当たり面積">
          <a:extLst>
            <a:ext uri="{FF2B5EF4-FFF2-40B4-BE49-F238E27FC236}">
              <a16:creationId xmlns:a16="http://schemas.microsoft.com/office/drawing/2014/main" id="{1078EF72-A68B-40FB-BDD1-82D80A422552}"/>
            </a:ext>
          </a:extLst>
        </xdr:cNvPr>
        <xdr:cNvSpPr txBox="1"/>
      </xdr:nvSpPr>
      <xdr:spPr>
        <a:xfrm>
          <a:off x="17001567" y="17070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5097</xdr:rowOff>
    </xdr:from>
    <xdr:ext cx="469744" cy="259045"/>
    <xdr:sp macro="" textlink="">
      <xdr:nvSpPr>
        <xdr:cNvPr id="849" name="n_4mainValue【公民館】&#10;一人当たり面積">
          <a:extLst>
            <a:ext uri="{FF2B5EF4-FFF2-40B4-BE49-F238E27FC236}">
              <a16:creationId xmlns:a16="http://schemas.microsoft.com/office/drawing/2014/main" id="{5EF0AB35-8BDF-42A2-B03F-B12CE58386EF}"/>
            </a:ext>
          </a:extLst>
        </xdr:cNvPr>
        <xdr:cNvSpPr txBox="1"/>
      </xdr:nvSpPr>
      <xdr:spPr>
        <a:xfrm>
          <a:off x="16226867" y="1693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13369D2B-DB6D-45EF-B76E-A7F6C4AF7EAD}"/>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8E199B11-3788-489A-9097-6A422DC229AD}"/>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9C4FBCEE-6B7A-4119-9410-401EBBC2170A}"/>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認定こども園・幼稚園・保育所、児童館、公民館の有形固定資産減価償却率については、類似団体平均値と比較して高い状況にあり、老朽化がより進行していると言える。その中でも特に児童館については、旧小学校を部分的に改修して利用しているため、経過年数が多い上に、全体的な修繕等が進んでいないことで減価償却率が高い要因となっている。認定こども園・幼稚園・保育所については、平成</a:t>
          </a:r>
          <a:r>
            <a:rPr kumimoji="1" lang="en-US" altLang="ja-JP" sz="1100">
              <a:solidFill>
                <a:sysClr val="windowText" lastClr="000000"/>
              </a:solidFill>
              <a:effectLst/>
              <a:latin typeface="+mn-lt"/>
              <a:ea typeface="+mn-ea"/>
              <a:cs typeface="+mn-cs"/>
            </a:rPr>
            <a:t>23</a:t>
          </a:r>
          <a:r>
            <a:rPr kumimoji="1" lang="ja-JP" altLang="ja-JP" sz="1100">
              <a:solidFill>
                <a:sysClr val="windowText" lastClr="000000"/>
              </a:solidFill>
              <a:effectLst/>
              <a:latin typeface="+mn-lt"/>
              <a:ea typeface="+mn-ea"/>
              <a:cs typeface="+mn-cs"/>
            </a:rPr>
            <a:t>年度から平成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年度に実施された第</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次教育施設適正配置事業により令和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年度までは類似団体平均値を下回っていたが、老朽化が進行し、令和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年度以降は類似団体平均値を上回る状況が続いている。今後も、個別施設計画に基づいた修繕、改修等の適正な維持管理に努めていく必要がある。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道路、橋りょう、公営住宅、学校施設の有形固定資産減価償却率については、類似団体平均値と比較して低い状況にあるが、橋りょうや公営住宅においては類似団体平均値とほぼ同じ水準であり、経年による減価償却率は増加傾向にある。橋りょうについては、今後も引き続き</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年に</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度の定期的な点検及び橋りょう長寿命化計画に基づき、計画的な修繕等を実施していく。公民館については、昭和</a:t>
          </a:r>
          <a:r>
            <a:rPr kumimoji="1" lang="en-US" altLang="ja-JP" sz="1100">
              <a:solidFill>
                <a:sysClr val="windowText" lastClr="000000"/>
              </a:solidFill>
              <a:effectLst/>
              <a:latin typeface="+mn-lt"/>
              <a:ea typeface="+mn-ea"/>
              <a:cs typeface="+mn-cs"/>
            </a:rPr>
            <a:t>40</a:t>
          </a:r>
          <a:r>
            <a:rPr kumimoji="1" lang="ja-JP" altLang="ja-JP" sz="1100">
              <a:solidFill>
                <a:sysClr val="windowText" lastClr="000000"/>
              </a:solidFill>
              <a:effectLst/>
              <a:latin typeface="+mn-lt"/>
              <a:ea typeface="+mn-ea"/>
              <a:cs typeface="+mn-cs"/>
            </a:rPr>
            <a:t>年代に建設された町営住宅の老朽化が進行しているため、老朽化した町営住宅の除却を進めながら管理戸数の適正化を図っていく。</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51E5BF3-26EC-446C-AD56-054EE7A31ED5}"/>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7B9A4E2-8876-4F8A-A37E-3831955E53ED}"/>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17AA765-8A26-4879-A5F6-A2E70FB54CF6}"/>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27FD168-B39E-4AD1-BBDB-C451E296446B}"/>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ECAD6BD-5493-441F-B26D-EDBA6F65A1AE}"/>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A995C19-FA0A-468A-84DF-858D54ABB3E4}"/>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4D6A6F9-401C-4CC9-997C-89CFE23A1744}"/>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5E35CE4-044A-44F2-9E4F-8223C62C4E83}"/>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8CAC575-6FDA-4330-A21D-871385D7168D}"/>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39B441D-D788-49F6-8ACB-E346993C2BBE}"/>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14,552
14,422
91.59
9,283,880
8,833,181
426,466
5,224,849
5,944,689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465B2FE-745B-4839-93CA-C83109B5B654}"/>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D3CBE3C-000F-4187-8194-70FFD1F70972}"/>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38FA4AC-3B65-4A1A-A997-0A64C333AF8F}"/>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8803FE1-8575-44DD-9B5B-07305D8D4C43}"/>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CAB857C-11DB-4D4E-B3AB-65FFE1326825}"/>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38A03D7-04BF-489A-9BF7-09561AD6770C}"/>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6CF9B10-F0AD-40E3-93A1-E8F22DFDF921}"/>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D2DD0EF-655A-4524-B797-B86C27B7201C}"/>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E8B1BC7-23B1-4831-9FB2-B24B3C2AC8F4}"/>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4B06FAB-FD64-4820-9A9F-5B8A39913C44}"/>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FB722BD-0CDC-44D1-83C4-48DE666D534F}"/>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8E23741-CAF1-483E-A8F8-6D76862AB793}"/>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BA51C0D-F102-4FA6-B258-EF79492BE43B}"/>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A81F754-63AF-4448-B1A1-921B666508CF}"/>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EAC6688-6715-47F4-85BA-1FFB2E07FB66}"/>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45F71A2-D8FD-4C5F-9802-0228EC6E4D45}"/>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EF46CA1-0E27-47C8-B76A-5C8949A1C604}"/>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2702125-F5BA-48AE-A385-86DC93E1568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FC14DC2-1B76-47F7-A152-18D3E508C54C}"/>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9A2144A-547C-46BF-9D80-8D06F34927CA}"/>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0DA3052-18E1-4429-AB77-139C3BD215E9}"/>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3E70C7E-0501-4BB2-A0D1-F194B6FFBBF2}"/>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412BB7A-8413-47DC-B4B5-E358FF3675E9}"/>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EC086F7-8F31-45DA-9C79-2658C4A755FF}"/>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3FB0255-1833-4AA0-827E-DEA1DF64E5C9}"/>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A275825-26C1-4345-AFBF-E4A10689537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A22A875-5B64-4ED6-894C-FA3801342382}"/>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18E8A9A-ED6D-46D9-8D10-CFF4589740E7}"/>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8FAD4EB-9771-44F4-B189-CF0EA7B8A574}"/>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73BC441F-A4A1-44B5-BE3F-9B7DA88D0E36}"/>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4BDE6F83-FFE1-4672-A89E-495FAA18F5FE}"/>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20ACDD67-EACE-492D-BEE1-6C3FA84CCD27}"/>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C0742BCA-B605-412F-91F5-FCD29D7787E3}"/>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DA872B4C-1C60-4FB3-A415-96ECC52BDA4B}"/>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7B981FD0-C873-4F8F-BD15-F701AA9FE0AB}"/>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B4C4F46F-8726-4775-B986-C878BD3FBFEF}"/>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E05A64C4-A891-48FC-8647-7EE6D7533B1A}"/>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551AB9A8-ED41-4832-8F00-DB65E52817B5}"/>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B65FD3F7-3AE0-4A1C-9536-0BEB4A910A18}"/>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C016E72E-72FD-49AA-A8A3-7143A1FC03E9}"/>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2DD24B0-7A4F-4EB7-89C2-A1DCE064CAA8}"/>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AA43C893-9558-4FBF-8038-4E6C20DFDC12}"/>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CD95E27F-B9D0-4E57-96A9-9CDE3F75F8B7}"/>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7C4A88AE-4AB6-48E3-8612-399C96F2D375}"/>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2CF8FC41-73D4-4BCC-AC8D-ACA080605CB5}"/>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296D6EF7-A4C7-4C34-BD19-C48CAC4DB2FB}"/>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E8D87288-07BF-4E46-90F0-151583632D51}"/>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2B01F3ED-D7AE-4039-BE43-D8E34CE815C7}"/>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1D6E5BDD-EC38-43ED-84CB-B131AA7727E7}"/>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5CD85871-E0DF-403C-914E-43D8E0981224}"/>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96A7564F-EFC9-440B-9A9C-173D5972D418}"/>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85F96218-6610-416A-AFC4-8EBAD9C92944}"/>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1F06BE70-A9A2-4F9D-952F-25C200C61423}"/>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FE5993B5-C628-42D8-B9B1-60E2E1DD5A87}"/>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88D2454F-C7E4-4957-B78E-689BE297FFD3}"/>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61AFA1FD-0E6C-4D87-A4E1-4038F1EFE16F}"/>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81DE14A8-3168-4C3A-A955-B0BE083A8252}"/>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431FD397-67EB-4C66-A8A6-AE862C124FB4}"/>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F8E5D910-1549-4E62-A68F-B3C9B6CF3C34}"/>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3AB98D7E-0CB8-4A7F-BA1D-012480B01FB4}"/>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D539DF19-9A8F-41D2-B218-83484E90E451}"/>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72390</xdr:rowOff>
    </xdr:to>
    <xdr:cxnSp macro="">
      <xdr:nvCxnSpPr>
        <xdr:cNvPr id="73" name="直線コネクタ 72">
          <a:extLst>
            <a:ext uri="{FF2B5EF4-FFF2-40B4-BE49-F238E27FC236}">
              <a16:creationId xmlns:a16="http://schemas.microsoft.com/office/drawing/2014/main" id="{1196ED57-ACE6-4205-AFF2-B6AA54EFB2EF}"/>
            </a:ext>
          </a:extLst>
        </xdr:cNvPr>
        <xdr:cNvCxnSpPr/>
      </xdr:nvCxnSpPr>
      <xdr:spPr>
        <a:xfrm flipV="1">
          <a:off x="4086225" y="931164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76217</xdr:rowOff>
    </xdr:from>
    <xdr:ext cx="405111" cy="259045"/>
    <xdr:sp macro="" textlink="">
      <xdr:nvSpPr>
        <xdr:cNvPr id="74" name="【体育館・プール】&#10;有形固定資産減価償却率最小値テキスト">
          <a:extLst>
            <a:ext uri="{FF2B5EF4-FFF2-40B4-BE49-F238E27FC236}">
              <a16:creationId xmlns:a16="http://schemas.microsoft.com/office/drawing/2014/main" id="{B4D0BD8C-779B-40D8-BB06-4B40729E43F3}"/>
            </a:ext>
          </a:extLst>
        </xdr:cNvPr>
        <xdr:cNvSpPr txBox="1"/>
      </xdr:nvSpPr>
      <xdr:spPr>
        <a:xfrm>
          <a:off x="4124960" y="1080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72390</xdr:rowOff>
    </xdr:from>
    <xdr:to>
      <xdr:col>24</xdr:col>
      <xdr:colOff>152400</xdr:colOff>
      <xdr:row>64</xdr:row>
      <xdr:rowOff>72390</xdr:rowOff>
    </xdr:to>
    <xdr:cxnSp macro="">
      <xdr:nvCxnSpPr>
        <xdr:cNvPr id="75" name="直線コネクタ 74">
          <a:extLst>
            <a:ext uri="{FF2B5EF4-FFF2-40B4-BE49-F238E27FC236}">
              <a16:creationId xmlns:a16="http://schemas.microsoft.com/office/drawing/2014/main" id="{765D5436-6F59-451F-8405-0C631544F961}"/>
            </a:ext>
          </a:extLst>
        </xdr:cNvPr>
        <xdr:cNvCxnSpPr/>
      </xdr:nvCxnSpPr>
      <xdr:spPr>
        <a:xfrm>
          <a:off x="4020820" y="10801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7DBA557A-8BBD-474C-93DC-B1C54E7F699C}"/>
            </a:ext>
          </a:extLst>
        </xdr:cNvPr>
        <xdr:cNvSpPr txBox="1"/>
      </xdr:nvSpPr>
      <xdr:spPr>
        <a:xfrm>
          <a:off x="4124960" y="909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6B3BA5D6-9C6C-4558-845C-887607A95453}"/>
            </a:ext>
          </a:extLst>
        </xdr:cNvPr>
        <xdr:cNvCxnSpPr/>
      </xdr:nvCxnSpPr>
      <xdr:spPr>
        <a:xfrm>
          <a:off x="4020820" y="9311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151147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8D6078BA-7930-43D6-9DDF-AE6B1937C376}"/>
            </a:ext>
          </a:extLst>
        </xdr:cNvPr>
        <xdr:cNvSpPr txBox="1"/>
      </xdr:nvSpPr>
      <xdr:spPr>
        <a:xfrm>
          <a:off x="4124960" y="1004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128270</xdr:rowOff>
    </xdr:from>
    <xdr:to>
      <xdr:col>24</xdr:col>
      <xdr:colOff>114300</xdr:colOff>
      <xdr:row>61</xdr:row>
      <xdr:rowOff>58420</xdr:rowOff>
    </xdr:to>
    <xdr:sp macro="" textlink="">
      <xdr:nvSpPr>
        <xdr:cNvPr id="79" name="フローチャート: 判断 78">
          <a:extLst>
            <a:ext uri="{FF2B5EF4-FFF2-40B4-BE49-F238E27FC236}">
              <a16:creationId xmlns:a16="http://schemas.microsoft.com/office/drawing/2014/main" id="{0F9FCDF1-0351-484F-8555-4873400354A6}"/>
            </a:ext>
          </a:extLst>
        </xdr:cNvPr>
        <xdr:cNvSpPr/>
      </xdr:nvSpPr>
      <xdr:spPr>
        <a:xfrm>
          <a:off x="4036060" y="10186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80" name="フローチャート: 判断 79">
          <a:extLst>
            <a:ext uri="{FF2B5EF4-FFF2-40B4-BE49-F238E27FC236}">
              <a16:creationId xmlns:a16="http://schemas.microsoft.com/office/drawing/2014/main" id="{97508742-5AC5-4B9F-A91B-E26D8C8B14A4}"/>
            </a:ext>
          </a:extLst>
        </xdr:cNvPr>
        <xdr:cNvSpPr/>
      </xdr:nvSpPr>
      <xdr:spPr>
        <a:xfrm>
          <a:off x="3312160" y="10129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40640</xdr:rowOff>
    </xdr:from>
    <xdr:to>
      <xdr:col>15</xdr:col>
      <xdr:colOff>101600</xdr:colOff>
      <xdr:row>60</xdr:row>
      <xdr:rowOff>142240</xdr:rowOff>
    </xdr:to>
    <xdr:sp macro="" textlink="">
      <xdr:nvSpPr>
        <xdr:cNvPr id="81" name="フローチャート: 判断 80">
          <a:extLst>
            <a:ext uri="{FF2B5EF4-FFF2-40B4-BE49-F238E27FC236}">
              <a16:creationId xmlns:a16="http://schemas.microsoft.com/office/drawing/2014/main" id="{2AE0E1A1-6D0A-4DE2-B603-FA8446FB962C}"/>
            </a:ext>
          </a:extLst>
        </xdr:cNvPr>
        <xdr:cNvSpPr/>
      </xdr:nvSpPr>
      <xdr:spPr>
        <a:xfrm>
          <a:off x="25146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82" name="フローチャート: 判断 81">
          <a:extLst>
            <a:ext uri="{FF2B5EF4-FFF2-40B4-BE49-F238E27FC236}">
              <a16:creationId xmlns:a16="http://schemas.microsoft.com/office/drawing/2014/main" id="{93489D8C-213F-4783-93CA-39EE76FF4AD2}"/>
            </a:ext>
          </a:extLst>
        </xdr:cNvPr>
        <xdr:cNvSpPr/>
      </xdr:nvSpPr>
      <xdr:spPr>
        <a:xfrm>
          <a:off x="1739900" y="10139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137795</xdr:rowOff>
    </xdr:from>
    <xdr:to>
      <xdr:col>6</xdr:col>
      <xdr:colOff>38100</xdr:colOff>
      <xdr:row>61</xdr:row>
      <xdr:rowOff>67945</xdr:rowOff>
    </xdr:to>
    <xdr:sp macro="" textlink="">
      <xdr:nvSpPr>
        <xdr:cNvPr id="83" name="フローチャート: 判断 82">
          <a:extLst>
            <a:ext uri="{FF2B5EF4-FFF2-40B4-BE49-F238E27FC236}">
              <a16:creationId xmlns:a16="http://schemas.microsoft.com/office/drawing/2014/main" id="{F83BBF91-A1C1-4C9F-AA1A-0F9F3D5C82D7}"/>
            </a:ext>
          </a:extLst>
        </xdr:cNvPr>
        <xdr:cNvSpPr/>
      </xdr:nvSpPr>
      <xdr:spPr>
        <a:xfrm>
          <a:off x="965200" y="101961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44D6876-6933-47AE-8A6E-F521AEE4234F}"/>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1521AA60-BB79-4512-A79B-39E95AE61ECF}"/>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D334A057-2E09-45A6-85BB-C7EC183E7C35}"/>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DAB40A66-698A-463C-9E6D-BE7E25E95554}"/>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66CA6B36-1C52-49B6-8A05-F194D4EA09DD}"/>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8255</xdr:rowOff>
    </xdr:from>
    <xdr:to>
      <xdr:col>24</xdr:col>
      <xdr:colOff>114300</xdr:colOff>
      <xdr:row>61</xdr:row>
      <xdr:rowOff>109855</xdr:rowOff>
    </xdr:to>
    <xdr:sp macro="" textlink="">
      <xdr:nvSpPr>
        <xdr:cNvPr id="89" name="楕円 88">
          <a:extLst>
            <a:ext uri="{FF2B5EF4-FFF2-40B4-BE49-F238E27FC236}">
              <a16:creationId xmlns:a16="http://schemas.microsoft.com/office/drawing/2014/main" id="{6833B861-CDC6-433C-99B6-5339910DE7F9}"/>
            </a:ext>
          </a:extLst>
        </xdr:cNvPr>
        <xdr:cNvSpPr/>
      </xdr:nvSpPr>
      <xdr:spPr>
        <a:xfrm>
          <a:off x="403606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158132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2FE5B079-1FDF-4C64-9607-BFBED2F4E451}"/>
            </a:ext>
          </a:extLst>
        </xdr:cNvPr>
        <xdr:cNvSpPr txBox="1"/>
      </xdr:nvSpPr>
      <xdr:spPr>
        <a:xfrm>
          <a:off x="4124960" y="1021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145415</xdr:rowOff>
    </xdr:from>
    <xdr:to>
      <xdr:col>20</xdr:col>
      <xdr:colOff>38100</xdr:colOff>
      <xdr:row>61</xdr:row>
      <xdr:rowOff>75565</xdr:rowOff>
    </xdr:to>
    <xdr:sp macro="" textlink="">
      <xdr:nvSpPr>
        <xdr:cNvPr id="91" name="楕円 90">
          <a:extLst>
            <a:ext uri="{FF2B5EF4-FFF2-40B4-BE49-F238E27FC236}">
              <a16:creationId xmlns:a16="http://schemas.microsoft.com/office/drawing/2014/main" id="{E54FF260-39CA-4F35-80FD-6F7980E59733}"/>
            </a:ext>
          </a:extLst>
        </xdr:cNvPr>
        <xdr:cNvSpPr/>
      </xdr:nvSpPr>
      <xdr:spPr>
        <a:xfrm>
          <a:off x="3312160" y="102038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24765</xdr:rowOff>
    </xdr:from>
    <xdr:to>
      <xdr:col>24</xdr:col>
      <xdr:colOff>63500</xdr:colOff>
      <xdr:row>61</xdr:row>
      <xdr:rowOff>59055</xdr:rowOff>
    </xdr:to>
    <xdr:cxnSp macro="">
      <xdr:nvCxnSpPr>
        <xdr:cNvPr id="92" name="直線コネクタ 91">
          <a:extLst>
            <a:ext uri="{FF2B5EF4-FFF2-40B4-BE49-F238E27FC236}">
              <a16:creationId xmlns:a16="http://schemas.microsoft.com/office/drawing/2014/main" id="{CC13555E-71E4-45EE-ACD4-42B262FB1C7E}"/>
            </a:ext>
          </a:extLst>
        </xdr:cNvPr>
        <xdr:cNvCxnSpPr/>
      </xdr:nvCxnSpPr>
      <xdr:spPr>
        <a:xfrm>
          <a:off x="3355340" y="10250805"/>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103505</xdr:rowOff>
    </xdr:from>
    <xdr:to>
      <xdr:col>15</xdr:col>
      <xdr:colOff>101600</xdr:colOff>
      <xdr:row>61</xdr:row>
      <xdr:rowOff>33655</xdr:rowOff>
    </xdr:to>
    <xdr:sp macro="" textlink="">
      <xdr:nvSpPr>
        <xdr:cNvPr id="93" name="楕円 92">
          <a:extLst>
            <a:ext uri="{FF2B5EF4-FFF2-40B4-BE49-F238E27FC236}">
              <a16:creationId xmlns:a16="http://schemas.microsoft.com/office/drawing/2014/main" id="{E7F0364B-FE12-4F02-A373-D7C69342707A}"/>
            </a:ext>
          </a:extLst>
        </xdr:cNvPr>
        <xdr:cNvSpPr/>
      </xdr:nvSpPr>
      <xdr:spPr>
        <a:xfrm>
          <a:off x="2514600" y="10161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154305</xdr:rowOff>
    </xdr:from>
    <xdr:to>
      <xdr:col>19</xdr:col>
      <xdr:colOff>177800</xdr:colOff>
      <xdr:row>61</xdr:row>
      <xdr:rowOff>24765</xdr:rowOff>
    </xdr:to>
    <xdr:cxnSp macro="">
      <xdr:nvCxnSpPr>
        <xdr:cNvPr id="94" name="直線コネクタ 93">
          <a:extLst>
            <a:ext uri="{FF2B5EF4-FFF2-40B4-BE49-F238E27FC236}">
              <a16:creationId xmlns:a16="http://schemas.microsoft.com/office/drawing/2014/main" id="{01D742E7-9668-4444-A71A-DA8F422C7E48}"/>
            </a:ext>
          </a:extLst>
        </xdr:cNvPr>
        <xdr:cNvCxnSpPr/>
      </xdr:nvCxnSpPr>
      <xdr:spPr>
        <a:xfrm>
          <a:off x="2565400" y="10212705"/>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52070</xdr:rowOff>
    </xdr:from>
    <xdr:to>
      <xdr:col>10</xdr:col>
      <xdr:colOff>165100</xdr:colOff>
      <xdr:row>60</xdr:row>
      <xdr:rowOff>153670</xdr:rowOff>
    </xdr:to>
    <xdr:sp macro="" textlink="">
      <xdr:nvSpPr>
        <xdr:cNvPr id="95" name="楕円 94">
          <a:extLst>
            <a:ext uri="{FF2B5EF4-FFF2-40B4-BE49-F238E27FC236}">
              <a16:creationId xmlns:a16="http://schemas.microsoft.com/office/drawing/2014/main" id="{2483CC96-34EE-477E-9CD0-D11BE3DB1CBE}"/>
            </a:ext>
          </a:extLst>
        </xdr:cNvPr>
        <xdr:cNvSpPr/>
      </xdr:nvSpPr>
      <xdr:spPr>
        <a:xfrm>
          <a:off x="17399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102870</xdr:rowOff>
    </xdr:from>
    <xdr:to>
      <xdr:col>15</xdr:col>
      <xdr:colOff>50800</xdr:colOff>
      <xdr:row>60</xdr:row>
      <xdr:rowOff>154305</xdr:rowOff>
    </xdr:to>
    <xdr:cxnSp macro="">
      <xdr:nvCxnSpPr>
        <xdr:cNvPr id="96" name="直線コネクタ 95">
          <a:extLst>
            <a:ext uri="{FF2B5EF4-FFF2-40B4-BE49-F238E27FC236}">
              <a16:creationId xmlns:a16="http://schemas.microsoft.com/office/drawing/2014/main" id="{94AB03A1-D9CD-4044-9E79-F3611A2DE05B}"/>
            </a:ext>
          </a:extLst>
        </xdr:cNvPr>
        <xdr:cNvCxnSpPr/>
      </xdr:nvCxnSpPr>
      <xdr:spPr>
        <a:xfrm>
          <a:off x="1790700" y="10161270"/>
          <a:ext cx="7747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122555</xdr:rowOff>
    </xdr:from>
    <xdr:to>
      <xdr:col>6</xdr:col>
      <xdr:colOff>38100</xdr:colOff>
      <xdr:row>60</xdr:row>
      <xdr:rowOff>52705</xdr:rowOff>
    </xdr:to>
    <xdr:sp macro="" textlink="">
      <xdr:nvSpPr>
        <xdr:cNvPr id="97" name="楕円 96">
          <a:extLst>
            <a:ext uri="{FF2B5EF4-FFF2-40B4-BE49-F238E27FC236}">
              <a16:creationId xmlns:a16="http://schemas.microsoft.com/office/drawing/2014/main" id="{8A09AE12-BA7F-42C5-92DD-BF57967DB9F4}"/>
            </a:ext>
          </a:extLst>
        </xdr:cNvPr>
        <xdr:cNvSpPr/>
      </xdr:nvSpPr>
      <xdr:spPr>
        <a:xfrm>
          <a:off x="965200" y="100133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1905</xdr:rowOff>
    </xdr:from>
    <xdr:to>
      <xdr:col>10</xdr:col>
      <xdr:colOff>114300</xdr:colOff>
      <xdr:row>60</xdr:row>
      <xdr:rowOff>102870</xdr:rowOff>
    </xdr:to>
    <xdr:cxnSp macro="">
      <xdr:nvCxnSpPr>
        <xdr:cNvPr id="98" name="直線コネクタ 97">
          <a:extLst>
            <a:ext uri="{FF2B5EF4-FFF2-40B4-BE49-F238E27FC236}">
              <a16:creationId xmlns:a16="http://schemas.microsoft.com/office/drawing/2014/main" id="{10EF1627-CABE-4B03-A283-E6C8D98918FD}"/>
            </a:ext>
          </a:extLst>
        </xdr:cNvPr>
        <xdr:cNvCxnSpPr/>
      </xdr:nvCxnSpPr>
      <xdr:spPr>
        <a:xfrm>
          <a:off x="1008380" y="10060305"/>
          <a:ext cx="78232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17797</xdr:rowOff>
    </xdr:from>
    <xdr:ext cx="405111" cy="259045"/>
    <xdr:sp macro="" textlink="">
      <xdr:nvSpPr>
        <xdr:cNvPr id="99" name="n_1aveValue【体育館・プール】&#10;有形固定資産減価償却率">
          <a:extLst>
            <a:ext uri="{FF2B5EF4-FFF2-40B4-BE49-F238E27FC236}">
              <a16:creationId xmlns:a16="http://schemas.microsoft.com/office/drawing/2014/main" id="{F14DEFC4-A65E-4352-8233-5C4F3546C94E}"/>
            </a:ext>
          </a:extLst>
        </xdr:cNvPr>
        <xdr:cNvSpPr txBox="1"/>
      </xdr:nvSpPr>
      <xdr:spPr>
        <a:xfrm>
          <a:off x="317056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158767</xdr:rowOff>
    </xdr:from>
    <xdr:ext cx="405111" cy="259045"/>
    <xdr:sp macro="" textlink="">
      <xdr:nvSpPr>
        <xdr:cNvPr id="100" name="n_2aveValue【体育館・プール】&#10;有形固定資産減価償却率">
          <a:extLst>
            <a:ext uri="{FF2B5EF4-FFF2-40B4-BE49-F238E27FC236}">
              <a16:creationId xmlns:a16="http://schemas.microsoft.com/office/drawing/2014/main" id="{97F8BBFB-C820-41D9-A0CA-DB2A1774C964}"/>
            </a:ext>
          </a:extLst>
        </xdr:cNvPr>
        <xdr:cNvSpPr txBox="1"/>
      </xdr:nvSpPr>
      <xdr:spPr>
        <a:xfrm>
          <a:off x="238570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1922</xdr:rowOff>
    </xdr:from>
    <xdr:ext cx="405111" cy="259045"/>
    <xdr:sp macro="" textlink="">
      <xdr:nvSpPr>
        <xdr:cNvPr id="101" name="n_3aveValue【体育館・プール】&#10;有形固定資産減価償却率">
          <a:extLst>
            <a:ext uri="{FF2B5EF4-FFF2-40B4-BE49-F238E27FC236}">
              <a16:creationId xmlns:a16="http://schemas.microsoft.com/office/drawing/2014/main" id="{3901062A-41CA-48D0-AB24-3A9B3EE5EC4E}"/>
            </a:ext>
          </a:extLst>
        </xdr:cNvPr>
        <xdr:cNvSpPr txBox="1"/>
      </xdr:nvSpPr>
      <xdr:spPr>
        <a:xfrm>
          <a:off x="161100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59072</xdr:rowOff>
    </xdr:from>
    <xdr:ext cx="405111" cy="259045"/>
    <xdr:sp macro="" textlink="">
      <xdr:nvSpPr>
        <xdr:cNvPr id="102" name="n_4aveValue【体育館・プール】&#10;有形固定資産減価償却率">
          <a:extLst>
            <a:ext uri="{FF2B5EF4-FFF2-40B4-BE49-F238E27FC236}">
              <a16:creationId xmlns:a16="http://schemas.microsoft.com/office/drawing/2014/main" id="{1101D62A-AEF8-4129-9F81-4E81507D6C93}"/>
            </a:ext>
          </a:extLst>
        </xdr:cNvPr>
        <xdr:cNvSpPr txBox="1"/>
      </xdr:nvSpPr>
      <xdr:spPr>
        <a:xfrm>
          <a:off x="836304" y="1028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66692</xdr:rowOff>
    </xdr:from>
    <xdr:ext cx="405111" cy="259045"/>
    <xdr:sp macro="" textlink="">
      <xdr:nvSpPr>
        <xdr:cNvPr id="103" name="n_1mainValue【体育館・プール】&#10;有形固定資産減価償却率">
          <a:extLst>
            <a:ext uri="{FF2B5EF4-FFF2-40B4-BE49-F238E27FC236}">
              <a16:creationId xmlns:a16="http://schemas.microsoft.com/office/drawing/2014/main" id="{52F75C12-C891-4C81-AFC9-0E450B3DC0B2}"/>
            </a:ext>
          </a:extLst>
        </xdr:cNvPr>
        <xdr:cNvSpPr txBox="1"/>
      </xdr:nvSpPr>
      <xdr:spPr>
        <a:xfrm>
          <a:off x="3170564" y="1029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24782</xdr:rowOff>
    </xdr:from>
    <xdr:ext cx="405111" cy="259045"/>
    <xdr:sp macro="" textlink="">
      <xdr:nvSpPr>
        <xdr:cNvPr id="104" name="n_2mainValue【体育館・プール】&#10;有形固定資産減価償却率">
          <a:extLst>
            <a:ext uri="{FF2B5EF4-FFF2-40B4-BE49-F238E27FC236}">
              <a16:creationId xmlns:a16="http://schemas.microsoft.com/office/drawing/2014/main" id="{EFCD1536-73AB-4213-B33C-F9DDD4D4724D}"/>
            </a:ext>
          </a:extLst>
        </xdr:cNvPr>
        <xdr:cNvSpPr txBox="1"/>
      </xdr:nvSpPr>
      <xdr:spPr>
        <a:xfrm>
          <a:off x="2385704" y="1025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170197</xdr:rowOff>
    </xdr:from>
    <xdr:ext cx="405111" cy="259045"/>
    <xdr:sp macro="" textlink="">
      <xdr:nvSpPr>
        <xdr:cNvPr id="105" name="n_3mainValue【体育館・プール】&#10;有形固定資産減価償却率">
          <a:extLst>
            <a:ext uri="{FF2B5EF4-FFF2-40B4-BE49-F238E27FC236}">
              <a16:creationId xmlns:a16="http://schemas.microsoft.com/office/drawing/2014/main" id="{CE8831EF-4B51-4274-8FF2-BD2036847C42}"/>
            </a:ext>
          </a:extLst>
        </xdr:cNvPr>
        <xdr:cNvSpPr txBox="1"/>
      </xdr:nvSpPr>
      <xdr:spPr>
        <a:xfrm>
          <a:off x="161100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106" name="n_4mainValue【体育館・プール】&#10;有形固定資産減価償却率">
          <a:extLst>
            <a:ext uri="{FF2B5EF4-FFF2-40B4-BE49-F238E27FC236}">
              <a16:creationId xmlns:a16="http://schemas.microsoft.com/office/drawing/2014/main" id="{6394D5C7-8685-4552-91B0-C2ECEEE4BC55}"/>
            </a:ext>
          </a:extLst>
        </xdr:cNvPr>
        <xdr:cNvSpPr txBox="1"/>
      </xdr:nvSpPr>
      <xdr:spPr>
        <a:xfrm>
          <a:off x="836304" y="979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9C0D81EF-44F1-4866-BCA8-56E16CC0AEBA}"/>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120AF3BC-90DD-4AD7-853B-1EEB102DFAAF}"/>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66CB1363-A037-47A3-952E-D5C272BCD1E4}"/>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F8DBB5E6-34CE-4726-8E32-B5F4B846F21B}"/>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7C1DFDD3-EE79-4621-8138-D0094F21A989}"/>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AB09B1FA-141E-4619-B1B3-D7F1FE15A483}"/>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69C642D8-215B-41F5-9B38-7D064C8385A4}"/>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D5F5E42B-EE74-4813-A0B9-A96B6D9CFB57}"/>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2BAF51A4-171E-4D3F-9DD4-B7BFF248F398}"/>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1B93AE64-62AB-4B51-9C90-9DBA71E05388}"/>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17E40681-9DF4-4DEF-A6E3-D2574C60A61F}"/>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DF5EB5D4-351F-4BF7-928C-3AACEAC6067C}"/>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C1E06065-AE1C-4AB0-A7B4-B9D9745ACD48}"/>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4DF1DD0F-2EEB-4D6F-80D2-FEF877F8CAF8}"/>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CEA993CA-51A1-4A3B-8174-B17F693AEDB4}"/>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2819C641-968E-4BD2-9DC5-61782A0C1893}"/>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FB17F9F0-D59E-4918-B2CC-98BB8B0F8635}"/>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3AB0D05F-88D9-45AA-A8AE-90106AD6D6DF}"/>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72BF47A3-5B12-4D45-A81C-B45E062CB840}"/>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3F29C62C-D4FB-45CB-AEC1-EE19751D67AC}"/>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D395C26A-4D88-4901-B9F3-7C0F4DF59F3A}"/>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08C246E9-C5C7-4966-9D9C-29A46B269A2A}"/>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3E6E55AD-BB81-4AEE-AFE4-774C46B8EB28}"/>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D3C3CA3C-7451-4605-8685-1384E60B4B55}"/>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E6625CCE-DF46-4127-BC72-A2D801C7B709}"/>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130628</xdr:rowOff>
    </xdr:from>
    <xdr:to>
      <xdr:col>54</xdr:col>
      <xdr:colOff>189865</xdr:colOff>
      <xdr:row>63</xdr:row>
      <xdr:rowOff>160020</xdr:rowOff>
    </xdr:to>
    <xdr:cxnSp macro="">
      <xdr:nvCxnSpPr>
        <xdr:cNvPr id="132" name="直線コネクタ 131">
          <a:extLst>
            <a:ext uri="{FF2B5EF4-FFF2-40B4-BE49-F238E27FC236}">
              <a16:creationId xmlns:a16="http://schemas.microsoft.com/office/drawing/2014/main" id="{5A2BBA64-FE7A-4964-8297-D800711F2116}"/>
            </a:ext>
          </a:extLst>
        </xdr:cNvPr>
        <xdr:cNvCxnSpPr/>
      </xdr:nvCxnSpPr>
      <xdr:spPr>
        <a:xfrm flipV="1">
          <a:off x="9219565" y="9183188"/>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163847</xdr:rowOff>
    </xdr:from>
    <xdr:ext cx="469744" cy="259045"/>
    <xdr:sp macro="" textlink="">
      <xdr:nvSpPr>
        <xdr:cNvPr id="133" name="【体育館・プール】&#10;一人当たり面積最小値テキスト">
          <a:extLst>
            <a:ext uri="{FF2B5EF4-FFF2-40B4-BE49-F238E27FC236}">
              <a16:creationId xmlns:a16="http://schemas.microsoft.com/office/drawing/2014/main" id="{946D548C-CFFA-412D-882A-463C43EE76C8}"/>
            </a:ext>
          </a:extLst>
        </xdr:cNvPr>
        <xdr:cNvSpPr txBox="1"/>
      </xdr:nvSpPr>
      <xdr:spPr>
        <a:xfrm>
          <a:off x="9258300"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160020</xdr:rowOff>
    </xdr:from>
    <xdr:to>
      <xdr:col>55</xdr:col>
      <xdr:colOff>88900</xdr:colOff>
      <xdr:row>63</xdr:row>
      <xdr:rowOff>160020</xdr:rowOff>
    </xdr:to>
    <xdr:cxnSp macro="">
      <xdr:nvCxnSpPr>
        <xdr:cNvPr id="134" name="直線コネクタ 133">
          <a:extLst>
            <a:ext uri="{FF2B5EF4-FFF2-40B4-BE49-F238E27FC236}">
              <a16:creationId xmlns:a16="http://schemas.microsoft.com/office/drawing/2014/main" id="{D6DBD8BC-7B79-410E-83F3-4842BC1AE380}"/>
            </a:ext>
          </a:extLst>
        </xdr:cNvPr>
        <xdr:cNvCxnSpPr/>
      </xdr:nvCxnSpPr>
      <xdr:spPr>
        <a:xfrm>
          <a:off x="9154160" y="1072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77305</xdr:rowOff>
    </xdr:from>
    <xdr:ext cx="469744" cy="259045"/>
    <xdr:sp macro="" textlink="">
      <xdr:nvSpPr>
        <xdr:cNvPr id="135" name="【体育館・プール】&#10;一人当たり面積最大値テキスト">
          <a:extLst>
            <a:ext uri="{FF2B5EF4-FFF2-40B4-BE49-F238E27FC236}">
              <a16:creationId xmlns:a16="http://schemas.microsoft.com/office/drawing/2014/main" id="{1B1CF724-F0FF-4C64-A54A-33304B350CB1}"/>
            </a:ext>
          </a:extLst>
        </xdr:cNvPr>
        <xdr:cNvSpPr txBox="1"/>
      </xdr:nvSpPr>
      <xdr:spPr>
        <a:xfrm>
          <a:off x="9258300" y="896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130628</xdr:rowOff>
    </xdr:from>
    <xdr:to>
      <xdr:col>55</xdr:col>
      <xdr:colOff>88900</xdr:colOff>
      <xdr:row>54</xdr:row>
      <xdr:rowOff>130628</xdr:rowOff>
    </xdr:to>
    <xdr:cxnSp macro="">
      <xdr:nvCxnSpPr>
        <xdr:cNvPr id="136" name="直線コネクタ 135">
          <a:extLst>
            <a:ext uri="{FF2B5EF4-FFF2-40B4-BE49-F238E27FC236}">
              <a16:creationId xmlns:a16="http://schemas.microsoft.com/office/drawing/2014/main" id="{FAE0865A-B910-4923-B035-60450757EF54}"/>
            </a:ext>
          </a:extLst>
        </xdr:cNvPr>
        <xdr:cNvCxnSpPr/>
      </xdr:nvCxnSpPr>
      <xdr:spPr>
        <a:xfrm>
          <a:off x="9154160" y="91831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37392</xdr:rowOff>
    </xdr:from>
    <xdr:ext cx="469744" cy="259045"/>
    <xdr:sp macro="" textlink="">
      <xdr:nvSpPr>
        <xdr:cNvPr id="137" name="【体育館・プール】&#10;一人当たり面積平均値テキスト">
          <a:extLst>
            <a:ext uri="{FF2B5EF4-FFF2-40B4-BE49-F238E27FC236}">
              <a16:creationId xmlns:a16="http://schemas.microsoft.com/office/drawing/2014/main" id="{A9E7DB52-D74C-49C2-BD8C-4F7E95F9A967}"/>
            </a:ext>
          </a:extLst>
        </xdr:cNvPr>
        <xdr:cNvSpPr txBox="1"/>
      </xdr:nvSpPr>
      <xdr:spPr>
        <a:xfrm>
          <a:off x="9258300" y="9928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14515</xdr:rowOff>
    </xdr:from>
    <xdr:to>
      <xdr:col>55</xdr:col>
      <xdr:colOff>50800</xdr:colOff>
      <xdr:row>60</xdr:row>
      <xdr:rowOff>116115</xdr:rowOff>
    </xdr:to>
    <xdr:sp macro="" textlink="">
      <xdr:nvSpPr>
        <xdr:cNvPr id="138" name="フローチャート: 判断 137">
          <a:extLst>
            <a:ext uri="{FF2B5EF4-FFF2-40B4-BE49-F238E27FC236}">
              <a16:creationId xmlns:a16="http://schemas.microsoft.com/office/drawing/2014/main" id="{4A773E71-870E-4A76-A3E1-9FC15F18BBE9}"/>
            </a:ext>
          </a:extLst>
        </xdr:cNvPr>
        <xdr:cNvSpPr/>
      </xdr:nvSpPr>
      <xdr:spPr>
        <a:xfrm>
          <a:off x="9192260" y="100729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25944</xdr:rowOff>
    </xdr:from>
    <xdr:to>
      <xdr:col>50</xdr:col>
      <xdr:colOff>165100</xdr:colOff>
      <xdr:row>60</xdr:row>
      <xdr:rowOff>127544</xdr:rowOff>
    </xdr:to>
    <xdr:sp macro="" textlink="">
      <xdr:nvSpPr>
        <xdr:cNvPr id="139" name="フローチャート: 判断 138">
          <a:extLst>
            <a:ext uri="{FF2B5EF4-FFF2-40B4-BE49-F238E27FC236}">
              <a16:creationId xmlns:a16="http://schemas.microsoft.com/office/drawing/2014/main" id="{605C9B35-8BE6-42E2-B8CB-488C2CC90C11}"/>
            </a:ext>
          </a:extLst>
        </xdr:cNvPr>
        <xdr:cNvSpPr/>
      </xdr:nvSpPr>
      <xdr:spPr>
        <a:xfrm>
          <a:off x="8445500" y="1008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40640</xdr:rowOff>
    </xdr:from>
    <xdr:to>
      <xdr:col>46</xdr:col>
      <xdr:colOff>38100</xdr:colOff>
      <xdr:row>60</xdr:row>
      <xdr:rowOff>142240</xdr:rowOff>
    </xdr:to>
    <xdr:sp macro="" textlink="">
      <xdr:nvSpPr>
        <xdr:cNvPr id="140" name="フローチャート: 判断 139">
          <a:extLst>
            <a:ext uri="{FF2B5EF4-FFF2-40B4-BE49-F238E27FC236}">
              <a16:creationId xmlns:a16="http://schemas.microsoft.com/office/drawing/2014/main" id="{D1BBA3D2-D8D9-42A8-B3FF-174D35B0BDDE}"/>
            </a:ext>
          </a:extLst>
        </xdr:cNvPr>
        <xdr:cNvSpPr/>
      </xdr:nvSpPr>
      <xdr:spPr>
        <a:xfrm>
          <a:off x="7670800" y="100990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135346</xdr:rowOff>
    </xdr:from>
    <xdr:to>
      <xdr:col>41</xdr:col>
      <xdr:colOff>101600</xdr:colOff>
      <xdr:row>61</xdr:row>
      <xdr:rowOff>65496</xdr:rowOff>
    </xdr:to>
    <xdr:sp macro="" textlink="">
      <xdr:nvSpPr>
        <xdr:cNvPr id="141" name="フローチャート: 判断 140">
          <a:extLst>
            <a:ext uri="{FF2B5EF4-FFF2-40B4-BE49-F238E27FC236}">
              <a16:creationId xmlns:a16="http://schemas.microsoft.com/office/drawing/2014/main" id="{D1ABAD8F-6DD3-4F4D-8334-824227E9D7A0}"/>
            </a:ext>
          </a:extLst>
        </xdr:cNvPr>
        <xdr:cNvSpPr/>
      </xdr:nvSpPr>
      <xdr:spPr>
        <a:xfrm>
          <a:off x="6873240" y="10193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16147</xdr:rowOff>
    </xdr:from>
    <xdr:to>
      <xdr:col>36</xdr:col>
      <xdr:colOff>165100</xdr:colOff>
      <xdr:row>61</xdr:row>
      <xdr:rowOff>117747</xdr:rowOff>
    </xdr:to>
    <xdr:sp macro="" textlink="">
      <xdr:nvSpPr>
        <xdr:cNvPr id="142" name="フローチャート: 判断 141">
          <a:extLst>
            <a:ext uri="{FF2B5EF4-FFF2-40B4-BE49-F238E27FC236}">
              <a16:creationId xmlns:a16="http://schemas.microsoft.com/office/drawing/2014/main" id="{F0957BDE-BE24-4FD0-AE7C-91122AAE107C}"/>
            </a:ext>
          </a:extLst>
        </xdr:cNvPr>
        <xdr:cNvSpPr/>
      </xdr:nvSpPr>
      <xdr:spPr>
        <a:xfrm>
          <a:off x="6098540" y="1024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10C75FDB-8A1E-465B-A8F7-446FFEE709FA}"/>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73B27635-DFA6-4648-B9C3-EC757B74747D}"/>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D3F49914-F139-4CB8-A3D1-E70C4D5F749B}"/>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1D9E9E2D-CF8E-493C-B53C-4C247688FDE7}"/>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20C958C4-57D7-4B85-BF6A-206473E79D28}"/>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53703</xdr:rowOff>
    </xdr:from>
    <xdr:to>
      <xdr:col>55</xdr:col>
      <xdr:colOff>50800</xdr:colOff>
      <xdr:row>61</xdr:row>
      <xdr:rowOff>155303</xdr:rowOff>
    </xdr:to>
    <xdr:sp macro="" textlink="">
      <xdr:nvSpPr>
        <xdr:cNvPr id="148" name="楕円 147">
          <a:extLst>
            <a:ext uri="{FF2B5EF4-FFF2-40B4-BE49-F238E27FC236}">
              <a16:creationId xmlns:a16="http://schemas.microsoft.com/office/drawing/2014/main" id="{6E85E61B-CC13-44CA-9E5E-6E4227259F6F}"/>
            </a:ext>
          </a:extLst>
        </xdr:cNvPr>
        <xdr:cNvSpPr/>
      </xdr:nvSpPr>
      <xdr:spPr>
        <a:xfrm>
          <a:off x="9192260" y="102797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32130</xdr:rowOff>
    </xdr:from>
    <xdr:ext cx="469744" cy="259045"/>
    <xdr:sp macro="" textlink="">
      <xdr:nvSpPr>
        <xdr:cNvPr id="149" name="【体育館・プール】&#10;一人当たり面積該当値テキスト">
          <a:extLst>
            <a:ext uri="{FF2B5EF4-FFF2-40B4-BE49-F238E27FC236}">
              <a16:creationId xmlns:a16="http://schemas.microsoft.com/office/drawing/2014/main" id="{086FBFF2-74E2-4084-B461-D08FE3CAB1CE}"/>
            </a:ext>
          </a:extLst>
        </xdr:cNvPr>
        <xdr:cNvSpPr txBox="1"/>
      </xdr:nvSpPr>
      <xdr:spPr>
        <a:xfrm>
          <a:off x="9258300" y="1025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61867</xdr:rowOff>
    </xdr:from>
    <xdr:to>
      <xdr:col>50</xdr:col>
      <xdr:colOff>165100</xdr:colOff>
      <xdr:row>61</xdr:row>
      <xdr:rowOff>163467</xdr:rowOff>
    </xdr:to>
    <xdr:sp macro="" textlink="">
      <xdr:nvSpPr>
        <xdr:cNvPr id="150" name="楕円 149">
          <a:extLst>
            <a:ext uri="{FF2B5EF4-FFF2-40B4-BE49-F238E27FC236}">
              <a16:creationId xmlns:a16="http://schemas.microsoft.com/office/drawing/2014/main" id="{5F274ED3-31AA-404D-B241-E1EA04E47FBB}"/>
            </a:ext>
          </a:extLst>
        </xdr:cNvPr>
        <xdr:cNvSpPr/>
      </xdr:nvSpPr>
      <xdr:spPr>
        <a:xfrm>
          <a:off x="8445500" y="1028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104503</xdr:rowOff>
    </xdr:from>
    <xdr:to>
      <xdr:col>55</xdr:col>
      <xdr:colOff>0</xdr:colOff>
      <xdr:row>61</xdr:row>
      <xdr:rowOff>112667</xdr:rowOff>
    </xdr:to>
    <xdr:cxnSp macro="">
      <xdr:nvCxnSpPr>
        <xdr:cNvPr id="151" name="直線コネクタ 150">
          <a:extLst>
            <a:ext uri="{FF2B5EF4-FFF2-40B4-BE49-F238E27FC236}">
              <a16:creationId xmlns:a16="http://schemas.microsoft.com/office/drawing/2014/main" id="{B7BCBB1E-4151-4B25-AA73-415421AEE00F}"/>
            </a:ext>
          </a:extLst>
        </xdr:cNvPr>
        <xdr:cNvCxnSpPr/>
      </xdr:nvCxnSpPr>
      <xdr:spPr>
        <a:xfrm flipV="1">
          <a:off x="8496300" y="10330543"/>
          <a:ext cx="7239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73297</xdr:rowOff>
    </xdr:from>
    <xdr:to>
      <xdr:col>46</xdr:col>
      <xdr:colOff>38100</xdr:colOff>
      <xdr:row>62</xdr:row>
      <xdr:rowOff>3447</xdr:rowOff>
    </xdr:to>
    <xdr:sp macro="" textlink="">
      <xdr:nvSpPr>
        <xdr:cNvPr id="152" name="楕円 151">
          <a:extLst>
            <a:ext uri="{FF2B5EF4-FFF2-40B4-BE49-F238E27FC236}">
              <a16:creationId xmlns:a16="http://schemas.microsoft.com/office/drawing/2014/main" id="{7C1BB6F9-AB27-4F26-8943-68F76D5BCE75}"/>
            </a:ext>
          </a:extLst>
        </xdr:cNvPr>
        <xdr:cNvSpPr/>
      </xdr:nvSpPr>
      <xdr:spPr>
        <a:xfrm>
          <a:off x="7670800" y="102993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112667</xdr:rowOff>
    </xdr:from>
    <xdr:to>
      <xdr:col>50</xdr:col>
      <xdr:colOff>114300</xdr:colOff>
      <xdr:row>61</xdr:row>
      <xdr:rowOff>124097</xdr:rowOff>
    </xdr:to>
    <xdr:cxnSp macro="">
      <xdr:nvCxnSpPr>
        <xdr:cNvPr id="153" name="直線コネクタ 152">
          <a:extLst>
            <a:ext uri="{FF2B5EF4-FFF2-40B4-BE49-F238E27FC236}">
              <a16:creationId xmlns:a16="http://schemas.microsoft.com/office/drawing/2014/main" id="{2CA96EFA-42DE-47D0-903E-BD607A1483D4}"/>
            </a:ext>
          </a:extLst>
        </xdr:cNvPr>
        <xdr:cNvCxnSpPr/>
      </xdr:nvCxnSpPr>
      <xdr:spPr>
        <a:xfrm flipV="1">
          <a:off x="7713980" y="10338707"/>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83094</xdr:rowOff>
    </xdr:from>
    <xdr:to>
      <xdr:col>41</xdr:col>
      <xdr:colOff>101600</xdr:colOff>
      <xdr:row>62</xdr:row>
      <xdr:rowOff>13244</xdr:rowOff>
    </xdr:to>
    <xdr:sp macro="" textlink="">
      <xdr:nvSpPr>
        <xdr:cNvPr id="154" name="楕円 153">
          <a:extLst>
            <a:ext uri="{FF2B5EF4-FFF2-40B4-BE49-F238E27FC236}">
              <a16:creationId xmlns:a16="http://schemas.microsoft.com/office/drawing/2014/main" id="{E39DDB02-B792-4310-9736-B2F755CF2C7F}"/>
            </a:ext>
          </a:extLst>
        </xdr:cNvPr>
        <xdr:cNvSpPr/>
      </xdr:nvSpPr>
      <xdr:spPr>
        <a:xfrm>
          <a:off x="6873240" y="103091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124097</xdr:rowOff>
    </xdr:from>
    <xdr:to>
      <xdr:col>45</xdr:col>
      <xdr:colOff>177800</xdr:colOff>
      <xdr:row>61</xdr:row>
      <xdr:rowOff>133894</xdr:rowOff>
    </xdr:to>
    <xdr:cxnSp macro="">
      <xdr:nvCxnSpPr>
        <xdr:cNvPr id="155" name="直線コネクタ 154">
          <a:extLst>
            <a:ext uri="{FF2B5EF4-FFF2-40B4-BE49-F238E27FC236}">
              <a16:creationId xmlns:a16="http://schemas.microsoft.com/office/drawing/2014/main" id="{089D9396-93F7-4489-B26C-9FA7FBD55111}"/>
            </a:ext>
          </a:extLst>
        </xdr:cNvPr>
        <xdr:cNvCxnSpPr/>
      </xdr:nvCxnSpPr>
      <xdr:spPr>
        <a:xfrm flipV="1">
          <a:off x="6924040" y="10350137"/>
          <a:ext cx="78994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94524</xdr:rowOff>
    </xdr:from>
    <xdr:to>
      <xdr:col>36</xdr:col>
      <xdr:colOff>165100</xdr:colOff>
      <xdr:row>62</xdr:row>
      <xdr:rowOff>24674</xdr:rowOff>
    </xdr:to>
    <xdr:sp macro="" textlink="">
      <xdr:nvSpPr>
        <xdr:cNvPr id="156" name="楕円 155">
          <a:extLst>
            <a:ext uri="{FF2B5EF4-FFF2-40B4-BE49-F238E27FC236}">
              <a16:creationId xmlns:a16="http://schemas.microsoft.com/office/drawing/2014/main" id="{442B5F8C-C234-442C-B849-3A4050A89CB2}"/>
            </a:ext>
          </a:extLst>
        </xdr:cNvPr>
        <xdr:cNvSpPr/>
      </xdr:nvSpPr>
      <xdr:spPr>
        <a:xfrm>
          <a:off x="6098540" y="103205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133894</xdr:rowOff>
    </xdr:from>
    <xdr:to>
      <xdr:col>41</xdr:col>
      <xdr:colOff>50800</xdr:colOff>
      <xdr:row>61</xdr:row>
      <xdr:rowOff>145324</xdr:rowOff>
    </xdr:to>
    <xdr:cxnSp macro="">
      <xdr:nvCxnSpPr>
        <xdr:cNvPr id="157" name="直線コネクタ 156">
          <a:extLst>
            <a:ext uri="{FF2B5EF4-FFF2-40B4-BE49-F238E27FC236}">
              <a16:creationId xmlns:a16="http://schemas.microsoft.com/office/drawing/2014/main" id="{665DE383-DC9B-44D0-A851-5F5F06FE15F4}"/>
            </a:ext>
          </a:extLst>
        </xdr:cNvPr>
        <xdr:cNvCxnSpPr/>
      </xdr:nvCxnSpPr>
      <xdr:spPr>
        <a:xfrm flipV="1">
          <a:off x="6149340" y="10359934"/>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144071</xdr:rowOff>
    </xdr:from>
    <xdr:ext cx="469744" cy="259045"/>
    <xdr:sp macro="" textlink="">
      <xdr:nvSpPr>
        <xdr:cNvPr id="158" name="n_1aveValue【体育館・プール】&#10;一人当たり面積">
          <a:extLst>
            <a:ext uri="{FF2B5EF4-FFF2-40B4-BE49-F238E27FC236}">
              <a16:creationId xmlns:a16="http://schemas.microsoft.com/office/drawing/2014/main" id="{F50E61EA-A2B6-4F4D-AB76-6A6C4E387049}"/>
            </a:ext>
          </a:extLst>
        </xdr:cNvPr>
        <xdr:cNvSpPr txBox="1"/>
      </xdr:nvSpPr>
      <xdr:spPr>
        <a:xfrm>
          <a:off x="8271587" y="986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158767</xdr:rowOff>
    </xdr:from>
    <xdr:ext cx="469744" cy="259045"/>
    <xdr:sp macro="" textlink="">
      <xdr:nvSpPr>
        <xdr:cNvPr id="159" name="n_2aveValue【体育館・プール】&#10;一人当たり面積">
          <a:extLst>
            <a:ext uri="{FF2B5EF4-FFF2-40B4-BE49-F238E27FC236}">
              <a16:creationId xmlns:a16="http://schemas.microsoft.com/office/drawing/2014/main" id="{B6AAE48E-A1E6-44A1-B056-4CB292CDA5E5}"/>
            </a:ext>
          </a:extLst>
        </xdr:cNvPr>
        <xdr:cNvSpPr txBox="1"/>
      </xdr:nvSpPr>
      <xdr:spPr>
        <a:xfrm>
          <a:off x="7509587" y="988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82023</xdr:rowOff>
    </xdr:from>
    <xdr:ext cx="469744" cy="259045"/>
    <xdr:sp macro="" textlink="">
      <xdr:nvSpPr>
        <xdr:cNvPr id="160" name="n_3aveValue【体育館・プール】&#10;一人当たり面積">
          <a:extLst>
            <a:ext uri="{FF2B5EF4-FFF2-40B4-BE49-F238E27FC236}">
              <a16:creationId xmlns:a16="http://schemas.microsoft.com/office/drawing/2014/main" id="{A4947C88-069B-4CB1-91A1-78F51AA70182}"/>
            </a:ext>
          </a:extLst>
        </xdr:cNvPr>
        <xdr:cNvSpPr txBox="1"/>
      </xdr:nvSpPr>
      <xdr:spPr>
        <a:xfrm>
          <a:off x="6712027" y="997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134274</xdr:rowOff>
    </xdr:from>
    <xdr:ext cx="469744" cy="259045"/>
    <xdr:sp macro="" textlink="">
      <xdr:nvSpPr>
        <xdr:cNvPr id="161" name="n_4aveValue【体育館・プール】&#10;一人当たり面積">
          <a:extLst>
            <a:ext uri="{FF2B5EF4-FFF2-40B4-BE49-F238E27FC236}">
              <a16:creationId xmlns:a16="http://schemas.microsoft.com/office/drawing/2014/main" id="{498CEF4B-5687-489D-92E1-7CD281C47CE5}"/>
            </a:ext>
          </a:extLst>
        </xdr:cNvPr>
        <xdr:cNvSpPr txBox="1"/>
      </xdr:nvSpPr>
      <xdr:spPr>
        <a:xfrm>
          <a:off x="5937327" y="1002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154594</xdr:rowOff>
    </xdr:from>
    <xdr:ext cx="469744" cy="259045"/>
    <xdr:sp macro="" textlink="">
      <xdr:nvSpPr>
        <xdr:cNvPr id="162" name="n_1mainValue【体育館・プール】&#10;一人当たり面積">
          <a:extLst>
            <a:ext uri="{FF2B5EF4-FFF2-40B4-BE49-F238E27FC236}">
              <a16:creationId xmlns:a16="http://schemas.microsoft.com/office/drawing/2014/main" id="{78EC5281-5ABC-4E45-8C39-0A8AC7DCC89B}"/>
            </a:ext>
          </a:extLst>
        </xdr:cNvPr>
        <xdr:cNvSpPr txBox="1"/>
      </xdr:nvSpPr>
      <xdr:spPr>
        <a:xfrm>
          <a:off x="8271587" y="1038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166024</xdr:rowOff>
    </xdr:from>
    <xdr:ext cx="469744" cy="259045"/>
    <xdr:sp macro="" textlink="">
      <xdr:nvSpPr>
        <xdr:cNvPr id="163" name="n_2mainValue【体育館・プール】&#10;一人当たり面積">
          <a:extLst>
            <a:ext uri="{FF2B5EF4-FFF2-40B4-BE49-F238E27FC236}">
              <a16:creationId xmlns:a16="http://schemas.microsoft.com/office/drawing/2014/main" id="{FD0CA430-3C9D-4CC4-8EA9-A68AEDCCCEE0}"/>
            </a:ext>
          </a:extLst>
        </xdr:cNvPr>
        <xdr:cNvSpPr txBox="1"/>
      </xdr:nvSpPr>
      <xdr:spPr>
        <a:xfrm>
          <a:off x="7509587" y="1039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4371</xdr:rowOff>
    </xdr:from>
    <xdr:ext cx="469744" cy="259045"/>
    <xdr:sp macro="" textlink="">
      <xdr:nvSpPr>
        <xdr:cNvPr id="164" name="n_3mainValue【体育館・プール】&#10;一人当たり面積">
          <a:extLst>
            <a:ext uri="{FF2B5EF4-FFF2-40B4-BE49-F238E27FC236}">
              <a16:creationId xmlns:a16="http://schemas.microsoft.com/office/drawing/2014/main" id="{D8136F4B-74FC-45D0-A384-166C84423276}"/>
            </a:ext>
          </a:extLst>
        </xdr:cNvPr>
        <xdr:cNvSpPr txBox="1"/>
      </xdr:nvSpPr>
      <xdr:spPr>
        <a:xfrm>
          <a:off x="6712027" y="1039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15801</xdr:rowOff>
    </xdr:from>
    <xdr:ext cx="469744" cy="259045"/>
    <xdr:sp macro="" textlink="">
      <xdr:nvSpPr>
        <xdr:cNvPr id="165" name="n_4mainValue【体育館・プール】&#10;一人当たり面積">
          <a:extLst>
            <a:ext uri="{FF2B5EF4-FFF2-40B4-BE49-F238E27FC236}">
              <a16:creationId xmlns:a16="http://schemas.microsoft.com/office/drawing/2014/main" id="{6527393D-5175-4DDE-8EE5-F20D88754982}"/>
            </a:ext>
          </a:extLst>
        </xdr:cNvPr>
        <xdr:cNvSpPr txBox="1"/>
      </xdr:nvSpPr>
      <xdr:spPr>
        <a:xfrm>
          <a:off x="5937327" y="10409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3C6F12E4-FC16-4CA0-A0F3-D33AF7742C99}"/>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5C09D83F-5B85-48AE-B818-197586661E6D}"/>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F84595B3-1414-4E72-A3BF-86FBBF2AE101}"/>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A7073827-EEF8-42E5-914A-FC4C5E20AA6F}"/>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5090E60E-7185-4AEA-88AF-BAB5FA63968B}"/>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074F8714-1B18-4C55-8298-0AE5015BA92F}"/>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1F977680-94A7-4AE1-BF85-1FB2A507D5D9}"/>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059DB661-1C2E-40EF-89B0-3AD52A3751F0}"/>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4" name="正方形/長方形 173">
          <a:extLst>
            <a:ext uri="{FF2B5EF4-FFF2-40B4-BE49-F238E27FC236}">
              <a16:creationId xmlns:a16="http://schemas.microsoft.com/office/drawing/2014/main" id="{7596BA10-76EF-4878-A427-B7F8E04580A2}"/>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5" name="正方形/長方形 174">
          <a:extLst>
            <a:ext uri="{FF2B5EF4-FFF2-40B4-BE49-F238E27FC236}">
              <a16:creationId xmlns:a16="http://schemas.microsoft.com/office/drawing/2014/main" id="{8664D603-40B4-45EA-A7F5-07761C52E7B2}"/>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6" name="正方形/長方形 175">
          <a:extLst>
            <a:ext uri="{FF2B5EF4-FFF2-40B4-BE49-F238E27FC236}">
              <a16:creationId xmlns:a16="http://schemas.microsoft.com/office/drawing/2014/main" id="{69745E3E-18AB-41A5-B8CE-329E1BA8439D}"/>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7" name="正方形/長方形 176">
          <a:extLst>
            <a:ext uri="{FF2B5EF4-FFF2-40B4-BE49-F238E27FC236}">
              <a16:creationId xmlns:a16="http://schemas.microsoft.com/office/drawing/2014/main" id="{AC38488B-3755-42CF-82E2-1069CC50A718}"/>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8" name="正方形/長方形 177">
          <a:extLst>
            <a:ext uri="{FF2B5EF4-FFF2-40B4-BE49-F238E27FC236}">
              <a16:creationId xmlns:a16="http://schemas.microsoft.com/office/drawing/2014/main" id="{14A2C61C-55DB-4D31-854F-A729DC422058}"/>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9" name="正方形/長方形 178">
          <a:extLst>
            <a:ext uri="{FF2B5EF4-FFF2-40B4-BE49-F238E27FC236}">
              <a16:creationId xmlns:a16="http://schemas.microsoft.com/office/drawing/2014/main" id="{62CC91BD-D29E-438C-ABED-0DD4FF7BE27B}"/>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0" name="正方形/長方形 179">
          <a:extLst>
            <a:ext uri="{FF2B5EF4-FFF2-40B4-BE49-F238E27FC236}">
              <a16:creationId xmlns:a16="http://schemas.microsoft.com/office/drawing/2014/main" id="{12B1DE17-9DF3-40D9-A0CC-36518BCF00CF}"/>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1" name="正方形/長方形 180">
          <a:extLst>
            <a:ext uri="{FF2B5EF4-FFF2-40B4-BE49-F238E27FC236}">
              <a16:creationId xmlns:a16="http://schemas.microsoft.com/office/drawing/2014/main" id="{0A2DA18D-C694-41D5-8794-FB82641420C7}"/>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2" name="正方形/長方形 181">
          <a:extLst>
            <a:ext uri="{FF2B5EF4-FFF2-40B4-BE49-F238E27FC236}">
              <a16:creationId xmlns:a16="http://schemas.microsoft.com/office/drawing/2014/main" id="{26CED61F-EA9A-452A-8495-0CD6D9802765}"/>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3" name="正方形/長方形 182">
          <a:extLst>
            <a:ext uri="{FF2B5EF4-FFF2-40B4-BE49-F238E27FC236}">
              <a16:creationId xmlns:a16="http://schemas.microsoft.com/office/drawing/2014/main" id="{E5413D03-58C3-4E30-8752-D988E1796A5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4" name="正方形/長方形 183">
          <a:extLst>
            <a:ext uri="{FF2B5EF4-FFF2-40B4-BE49-F238E27FC236}">
              <a16:creationId xmlns:a16="http://schemas.microsoft.com/office/drawing/2014/main" id="{D9D0816F-A386-474B-B584-889483C858D9}"/>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5" name="正方形/長方形 184">
          <a:extLst>
            <a:ext uri="{FF2B5EF4-FFF2-40B4-BE49-F238E27FC236}">
              <a16:creationId xmlns:a16="http://schemas.microsoft.com/office/drawing/2014/main" id="{E23EF00B-8AA8-40A2-84EC-6EA527287301}"/>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6" name="正方形/長方形 185">
          <a:extLst>
            <a:ext uri="{FF2B5EF4-FFF2-40B4-BE49-F238E27FC236}">
              <a16:creationId xmlns:a16="http://schemas.microsoft.com/office/drawing/2014/main" id="{9A684F43-C39B-484A-A46F-9F6BF4D5DDBA}"/>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7" name="正方形/長方形 186">
          <a:extLst>
            <a:ext uri="{FF2B5EF4-FFF2-40B4-BE49-F238E27FC236}">
              <a16:creationId xmlns:a16="http://schemas.microsoft.com/office/drawing/2014/main" id="{9A97EAD4-D677-4ABC-8442-256C6701AC9F}"/>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8" name="正方形/長方形 187">
          <a:extLst>
            <a:ext uri="{FF2B5EF4-FFF2-40B4-BE49-F238E27FC236}">
              <a16:creationId xmlns:a16="http://schemas.microsoft.com/office/drawing/2014/main" id="{B5864F3D-2E80-4B29-8231-B8596D9C8CF7}"/>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9" name="正方形/長方形 188">
          <a:extLst>
            <a:ext uri="{FF2B5EF4-FFF2-40B4-BE49-F238E27FC236}">
              <a16:creationId xmlns:a16="http://schemas.microsoft.com/office/drawing/2014/main" id="{3D0AA9C4-191A-4FE7-BF6B-F89BEA49F1FD}"/>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90" name="正方形/長方形 189">
          <a:extLst>
            <a:ext uri="{FF2B5EF4-FFF2-40B4-BE49-F238E27FC236}">
              <a16:creationId xmlns:a16="http://schemas.microsoft.com/office/drawing/2014/main" id="{840A2B0E-B005-4D5C-8430-CF2E3E6890D5}"/>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1" name="正方形/長方形 190">
          <a:extLst>
            <a:ext uri="{FF2B5EF4-FFF2-40B4-BE49-F238E27FC236}">
              <a16:creationId xmlns:a16="http://schemas.microsoft.com/office/drawing/2014/main" id="{6ACC0495-AD1B-4DE7-A987-78B07762847A}"/>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2" name="正方形/長方形 191">
          <a:extLst>
            <a:ext uri="{FF2B5EF4-FFF2-40B4-BE49-F238E27FC236}">
              <a16:creationId xmlns:a16="http://schemas.microsoft.com/office/drawing/2014/main" id="{72714701-EDBE-4FC9-B328-DE23829D3A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3" name="正方形/長方形 192">
          <a:extLst>
            <a:ext uri="{FF2B5EF4-FFF2-40B4-BE49-F238E27FC236}">
              <a16:creationId xmlns:a16="http://schemas.microsoft.com/office/drawing/2014/main" id="{A3443655-521D-44A7-8FBF-7A67F2CE80E1}"/>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4" name="正方形/長方形 193">
          <a:extLst>
            <a:ext uri="{FF2B5EF4-FFF2-40B4-BE49-F238E27FC236}">
              <a16:creationId xmlns:a16="http://schemas.microsoft.com/office/drawing/2014/main" id="{0CD56C58-0C3A-4C6F-8953-831747AB7B76}"/>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5" name="正方形/長方形 194">
          <a:extLst>
            <a:ext uri="{FF2B5EF4-FFF2-40B4-BE49-F238E27FC236}">
              <a16:creationId xmlns:a16="http://schemas.microsoft.com/office/drawing/2014/main" id="{264B3C69-9203-4C9F-BF4A-8184E01D0773}"/>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6" name="正方形/長方形 195">
          <a:extLst>
            <a:ext uri="{FF2B5EF4-FFF2-40B4-BE49-F238E27FC236}">
              <a16:creationId xmlns:a16="http://schemas.microsoft.com/office/drawing/2014/main" id="{CDCA9CBA-F73A-40DD-A59C-AE605EEE051F}"/>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7" name="正方形/長方形 196">
          <a:extLst>
            <a:ext uri="{FF2B5EF4-FFF2-40B4-BE49-F238E27FC236}">
              <a16:creationId xmlns:a16="http://schemas.microsoft.com/office/drawing/2014/main" id="{DCCD9797-221A-4C41-97C6-4F61353B537E}"/>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8" name="正方形/長方形 197">
          <a:extLst>
            <a:ext uri="{FF2B5EF4-FFF2-40B4-BE49-F238E27FC236}">
              <a16:creationId xmlns:a16="http://schemas.microsoft.com/office/drawing/2014/main" id="{331E0865-4556-44DE-A52A-C0D892027807}"/>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9" name="正方形/長方形 198">
          <a:extLst>
            <a:ext uri="{FF2B5EF4-FFF2-40B4-BE49-F238E27FC236}">
              <a16:creationId xmlns:a16="http://schemas.microsoft.com/office/drawing/2014/main" id="{2B46E9B1-C50D-41CC-A85D-61129D158FEA}"/>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00" name="正方形/長方形 199">
          <a:extLst>
            <a:ext uri="{FF2B5EF4-FFF2-40B4-BE49-F238E27FC236}">
              <a16:creationId xmlns:a16="http://schemas.microsoft.com/office/drawing/2014/main" id="{5AD57BB1-770E-463A-9B98-C57F62208185}"/>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1" name="正方形/長方形 200">
          <a:extLst>
            <a:ext uri="{FF2B5EF4-FFF2-40B4-BE49-F238E27FC236}">
              <a16:creationId xmlns:a16="http://schemas.microsoft.com/office/drawing/2014/main" id="{1D382263-9AA0-4E57-AF88-1306CC02864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2" name="正方形/長方形 201">
          <a:extLst>
            <a:ext uri="{FF2B5EF4-FFF2-40B4-BE49-F238E27FC236}">
              <a16:creationId xmlns:a16="http://schemas.microsoft.com/office/drawing/2014/main" id="{EC7811D5-76F9-4C42-9C81-8C7B9C44AE2F}"/>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3" name="正方形/長方形 202">
          <a:extLst>
            <a:ext uri="{FF2B5EF4-FFF2-40B4-BE49-F238E27FC236}">
              <a16:creationId xmlns:a16="http://schemas.microsoft.com/office/drawing/2014/main" id="{AFC3A795-232C-49FC-87E6-105D4E029B99}"/>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4" name="正方形/長方形 203">
          <a:extLst>
            <a:ext uri="{FF2B5EF4-FFF2-40B4-BE49-F238E27FC236}">
              <a16:creationId xmlns:a16="http://schemas.microsoft.com/office/drawing/2014/main" id="{8CD506FB-412E-4A98-B9F3-D87929A5753C}"/>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5" name="正方形/長方形 204">
          <a:extLst>
            <a:ext uri="{FF2B5EF4-FFF2-40B4-BE49-F238E27FC236}">
              <a16:creationId xmlns:a16="http://schemas.microsoft.com/office/drawing/2014/main" id="{0CBDEB00-0DF0-4418-9342-F6875583E4E9}"/>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6" name="テキスト ボックス 205">
          <a:extLst>
            <a:ext uri="{FF2B5EF4-FFF2-40B4-BE49-F238E27FC236}">
              <a16:creationId xmlns:a16="http://schemas.microsoft.com/office/drawing/2014/main" id="{1DBA440C-2890-4E65-B41F-2017DBE8F51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7" name="直線コネクタ 206">
          <a:extLst>
            <a:ext uri="{FF2B5EF4-FFF2-40B4-BE49-F238E27FC236}">
              <a16:creationId xmlns:a16="http://schemas.microsoft.com/office/drawing/2014/main" id="{A050F568-DAA5-4A99-A148-14D04AA756BC}"/>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8" name="テキスト ボックス 207">
          <a:extLst>
            <a:ext uri="{FF2B5EF4-FFF2-40B4-BE49-F238E27FC236}">
              <a16:creationId xmlns:a16="http://schemas.microsoft.com/office/drawing/2014/main" id="{8475FFCA-C479-4960-A1B9-56F2748CC33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09" name="直線コネクタ 208">
          <a:extLst>
            <a:ext uri="{FF2B5EF4-FFF2-40B4-BE49-F238E27FC236}">
              <a16:creationId xmlns:a16="http://schemas.microsoft.com/office/drawing/2014/main" id="{E202F4C3-1FF9-4B46-9A6B-6430E65AAA03}"/>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10" name="テキスト ボックス 209">
          <a:extLst>
            <a:ext uri="{FF2B5EF4-FFF2-40B4-BE49-F238E27FC236}">
              <a16:creationId xmlns:a16="http://schemas.microsoft.com/office/drawing/2014/main" id="{A9BE0334-59A5-41F3-9B97-A831C6600483}"/>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11" name="直線コネクタ 210">
          <a:extLst>
            <a:ext uri="{FF2B5EF4-FFF2-40B4-BE49-F238E27FC236}">
              <a16:creationId xmlns:a16="http://schemas.microsoft.com/office/drawing/2014/main" id="{A598A46B-9E2F-4859-B6B1-692E19BFF51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12" name="テキスト ボックス 211">
          <a:extLst>
            <a:ext uri="{FF2B5EF4-FFF2-40B4-BE49-F238E27FC236}">
              <a16:creationId xmlns:a16="http://schemas.microsoft.com/office/drawing/2014/main" id="{A55E21BD-D13B-422A-906B-8FB5D810F915}"/>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13" name="直線コネクタ 212">
          <a:extLst>
            <a:ext uri="{FF2B5EF4-FFF2-40B4-BE49-F238E27FC236}">
              <a16:creationId xmlns:a16="http://schemas.microsoft.com/office/drawing/2014/main" id="{C3729304-5C3C-4CAB-82D2-C60CE7D48964}"/>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14" name="テキスト ボックス 213">
          <a:extLst>
            <a:ext uri="{FF2B5EF4-FFF2-40B4-BE49-F238E27FC236}">
              <a16:creationId xmlns:a16="http://schemas.microsoft.com/office/drawing/2014/main" id="{8EB7C36B-FFD2-414A-886F-A85BD6317243}"/>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15" name="直線コネクタ 214">
          <a:extLst>
            <a:ext uri="{FF2B5EF4-FFF2-40B4-BE49-F238E27FC236}">
              <a16:creationId xmlns:a16="http://schemas.microsoft.com/office/drawing/2014/main" id="{A9456824-7440-444E-A94C-22588E11AAE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16" name="テキスト ボックス 215">
          <a:extLst>
            <a:ext uri="{FF2B5EF4-FFF2-40B4-BE49-F238E27FC236}">
              <a16:creationId xmlns:a16="http://schemas.microsoft.com/office/drawing/2014/main" id="{EFAC55A4-E874-40A4-A22B-71D765A3E698}"/>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17" name="直線コネクタ 216">
          <a:extLst>
            <a:ext uri="{FF2B5EF4-FFF2-40B4-BE49-F238E27FC236}">
              <a16:creationId xmlns:a16="http://schemas.microsoft.com/office/drawing/2014/main" id="{F4A27445-40F8-46CF-8BB2-5007AA01D9FE}"/>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218" name="テキスト ボックス 217">
          <a:extLst>
            <a:ext uri="{FF2B5EF4-FFF2-40B4-BE49-F238E27FC236}">
              <a16:creationId xmlns:a16="http://schemas.microsoft.com/office/drawing/2014/main" id="{FFB4E485-A742-4AFA-9596-83819E9D27D3}"/>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9" name="直線コネクタ 218">
          <a:extLst>
            <a:ext uri="{FF2B5EF4-FFF2-40B4-BE49-F238E27FC236}">
              <a16:creationId xmlns:a16="http://schemas.microsoft.com/office/drawing/2014/main" id="{14B5D8AF-A195-4692-A3A9-8BC383E37511}"/>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220" name="テキスト ボックス 219">
          <a:extLst>
            <a:ext uri="{FF2B5EF4-FFF2-40B4-BE49-F238E27FC236}">
              <a16:creationId xmlns:a16="http://schemas.microsoft.com/office/drawing/2014/main" id="{F9FF2E48-5787-485E-8115-0906E2023885}"/>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21" name="【一般廃棄物処理施設】&#10;有形固定資産減価償却率グラフ枠">
          <a:extLst>
            <a:ext uri="{FF2B5EF4-FFF2-40B4-BE49-F238E27FC236}">
              <a16:creationId xmlns:a16="http://schemas.microsoft.com/office/drawing/2014/main" id="{46440AAB-CEC1-4999-8388-D427E7D8393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7620</xdr:rowOff>
    </xdr:to>
    <xdr:cxnSp macro="">
      <xdr:nvCxnSpPr>
        <xdr:cNvPr id="222" name="直線コネクタ 221">
          <a:extLst>
            <a:ext uri="{FF2B5EF4-FFF2-40B4-BE49-F238E27FC236}">
              <a16:creationId xmlns:a16="http://schemas.microsoft.com/office/drawing/2014/main" id="{4A3D1868-3971-41C2-9CC2-2BB339EE9418}"/>
            </a:ext>
          </a:extLst>
        </xdr:cNvPr>
        <xdr:cNvCxnSpPr/>
      </xdr:nvCxnSpPr>
      <xdr:spPr>
        <a:xfrm flipV="1">
          <a:off x="14375764" y="5524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405111" cy="259045"/>
    <xdr:sp macro="" textlink="">
      <xdr:nvSpPr>
        <xdr:cNvPr id="223" name="【一般廃棄物処理施設】&#10;有形固定資産減価償却率最小値テキスト">
          <a:extLst>
            <a:ext uri="{FF2B5EF4-FFF2-40B4-BE49-F238E27FC236}">
              <a16:creationId xmlns:a16="http://schemas.microsoft.com/office/drawing/2014/main" id="{9232E633-7D1F-4B6D-8F11-4A04003682C9}"/>
            </a:ext>
          </a:extLst>
        </xdr:cNvPr>
        <xdr:cNvSpPr txBox="1"/>
      </xdr:nvSpPr>
      <xdr:spPr>
        <a:xfrm>
          <a:off x="14414500"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224" name="直線コネクタ 223">
          <a:extLst>
            <a:ext uri="{FF2B5EF4-FFF2-40B4-BE49-F238E27FC236}">
              <a16:creationId xmlns:a16="http://schemas.microsoft.com/office/drawing/2014/main" id="{D2734221-DDF9-4065-AAD9-7BF09D26CA8D}"/>
            </a:ext>
          </a:extLst>
        </xdr:cNvPr>
        <xdr:cNvCxnSpPr/>
      </xdr:nvCxnSpPr>
      <xdr:spPr>
        <a:xfrm>
          <a:off x="1428750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225" name="【一般廃棄物処理施設】&#10;有形固定資産減価償却率最大値テキスト">
          <a:extLst>
            <a:ext uri="{FF2B5EF4-FFF2-40B4-BE49-F238E27FC236}">
              <a16:creationId xmlns:a16="http://schemas.microsoft.com/office/drawing/2014/main" id="{E41F4006-1FB5-46C2-A000-6A4197AEE008}"/>
            </a:ext>
          </a:extLst>
        </xdr:cNvPr>
        <xdr:cNvSpPr txBox="1"/>
      </xdr:nvSpPr>
      <xdr:spPr>
        <a:xfrm>
          <a:off x="14414500" y="530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226" name="直線コネクタ 225">
          <a:extLst>
            <a:ext uri="{FF2B5EF4-FFF2-40B4-BE49-F238E27FC236}">
              <a16:creationId xmlns:a16="http://schemas.microsoft.com/office/drawing/2014/main" id="{2E6A3B21-B3D5-4C7E-930D-0E442CC9C56A}"/>
            </a:ext>
          </a:extLst>
        </xdr:cNvPr>
        <xdr:cNvCxnSpPr/>
      </xdr:nvCxnSpPr>
      <xdr:spPr>
        <a:xfrm>
          <a:off x="14287500" y="5524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86377</xdr:rowOff>
    </xdr:from>
    <xdr:ext cx="405111" cy="259045"/>
    <xdr:sp macro="" textlink="">
      <xdr:nvSpPr>
        <xdr:cNvPr id="227" name="【一般廃棄物処理施設】&#10;有形固定資産減価償却率平均値テキスト">
          <a:extLst>
            <a:ext uri="{FF2B5EF4-FFF2-40B4-BE49-F238E27FC236}">
              <a16:creationId xmlns:a16="http://schemas.microsoft.com/office/drawing/2014/main" id="{1872136E-E8F3-4734-B531-7C4A822803A9}"/>
            </a:ext>
          </a:extLst>
        </xdr:cNvPr>
        <xdr:cNvSpPr txBox="1"/>
      </xdr:nvSpPr>
      <xdr:spPr>
        <a:xfrm>
          <a:off x="14414500" y="5953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63500</xdr:rowOff>
    </xdr:from>
    <xdr:to>
      <xdr:col>85</xdr:col>
      <xdr:colOff>177800</xdr:colOff>
      <xdr:row>36</xdr:row>
      <xdr:rowOff>165100</xdr:rowOff>
    </xdr:to>
    <xdr:sp macro="" textlink="">
      <xdr:nvSpPr>
        <xdr:cNvPr id="228" name="フローチャート: 判断 227">
          <a:extLst>
            <a:ext uri="{FF2B5EF4-FFF2-40B4-BE49-F238E27FC236}">
              <a16:creationId xmlns:a16="http://schemas.microsoft.com/office/drawing/2014/main" id="{9AC6D073-64C6-4CAC-945F-120FB645840B}"/>
            </a:ext>
          </a:extLst>
        </xdr:cNvPr>
        <xdr:cNvSpPr/>
      </xdr:nvSpPr>
      <xdr:spPr>
        <a:xfrm>
          <a:off x="14325600" y="609854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29210</xdr:rowOff>
    </xdr:from>
    <xdr:to>
      <xdr:col>81</xdr:col>
      <xdr:colOff>101600</xdr:colOff>
      <xdr:row>37</xdr:row>
      <xdr:rowOff>130810</xdr:rowOff>
    </xdr:to>
    <xdr:sp macro="" textlink="">
      <xdr:nvSpPr>
        <xdr:cNvPr id="229" name="フローチャート: 判断 228">
          <a:extLst>
            <a:ext uri="{FF2B5EF4-FFF2-40B4-BE49-F238E27FC236}">
              <a16:creationId xmlns:a16="http://schemas.microsoft.com/office/drawing/2014/main" id="{58A5133D-A5EF-4DF2-A447-450384678274}"/>
            </a:ext>
          </a:extLst>
        </xdr:cNvPr>
        <xdr:cNvSpPr/>
      </xdr:nvSpPr>
      <xdr:spPr>
        <a:xfrm>
          <a:off x="1357884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19685</xdr:rowOff>
    </xdr:from>
    <xdr:to>
      <xdr:col>76</xdr:col>
      <xdr:colOff>165100</xdr:colOff>
      <xdr:row>37</xdr:row>
      <xdr:rowOff>121285</xdr:rowOff>
    </xdr:to>
    <xdr:sp macro="" textlink="">
      <xdr:nvSpPr>
        <xdr:cNvPr id="230" name="フローチャート: 判断 229">
          <a:extLst>
            <a:ext uri="{FF2B5EF4-FFF2-40B4-BE49-F238E27FC236}">
              <a16:creationId xmlns:a16="http://schemas.microsoft.com/office/drawing/2014/main" id="{7541439B-825B-4813-968D-1696B0C8F152}"/>
            </a:ext>
          </a:extLst>
        </xdr:cNvPr>
        <xdr:cNvSpPr/>
      </xdr:nvSpPr>
      <xdr:spPr>
        <a:xfrm>
          <a:off x="1280414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231" name="フローチャート: 判断 230">
          <a:extLst>
            <a:ext uri="{FF2B5EF4-FFF2-40B4-BE49-F238E27FC236}">
              <a16:creationId xmlns:a16="http://schemas.microsoft.com/office/drawing/2014/main" id="{D4D7F67F-0C87-4352-B5B1-09285E3C4874}"/>
            </a:ext>
          </a:extLst>
        </xdr:cNvPr>
        <xdr:cNvSpPr/>
      </xdr:nvSpPr>
      <xdr:spPr>
        <a:xfrm>
          <a:off x="12029440" y="6245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158750</xdr:rowOff>
    </xdr:from>
    <xdr:to>
      <xdr:col>67</xdr:col>
      <xdr:colOff>101600</xdr:colOff>
      <xdr:row>38</xdr:row>
      <xdr:rowOff>88900</xdr:rowOff>
    </xdr:to>
    <xdr:sp macro="" textlink="">
      <xdr:nvSpPr>
        <xdr:cNvPr id="232" name="フローチャート: 判断 231">
          <a:extLst>
            <a:ext uri="{FF2B5EF4-FFF2-40B4-BE49-F238E27FC236}">
              <a16:creationId xmlns:a16="http://schemas.microsoft.com/office/drawing/2014/main" id="{F9AADB2E-2B3F-487A-B373-5D32C407E075}"/>
            </a:ext>
          </a:extLst>
        </xdr:cNvPr>
        <xdr:cNvSpPr/>
      </xdr:nvSpPr>
      <xdr:spPr>
        <a:xfrm>
          <a:off x="11231880" y="6361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3" name="テキスト ボックス 232">
          <a:extLst>
            <a:ext uri="{FF2B5EF4-FFF2-40B4-BE49-F238E27FC236}">
              <a16:creationId xmlns:a16="http://schemas.microsoft.com/office/drawing/2014/main" id="{1E7903BD-198A-4033-AE70-8DF47EA59CDF}"/>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4" name="テキスト ボックス 233">
          <a:extLst>
            <a:ext uri="{FF2B5EF4-FFF2-40B4-BE49-F238E27FC236}">
              <a16:creationId xmlns:a16="http://schemas.microsoft.com/office/drawing/2014/main" id="{97931741-87C1-4B90-A34B-818C6918AD63}"/>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5" name="テキスト ボックス 234">
          <a:extLst>
            <a:ext uri="{FF2B5EF4-FFF2-40B4-BE49-F238E27FC236}">
              <a16:creationId xmlns:a16="http://schemas.microsoft.com/office/drawing/2014/main" id="{AEA84E15-08EA-4BC7-9FCE-F8DD2FDE08D1}"/>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6" name="テキスト ボックス 235">
          <a:extLst>
            <a:ext uri="{FF2B5EF4-FFF2-40B4-BE49-F238E27FC236}">
              <a16:creationId xmlns:a16="http://schemas.microsoft.com/office/drawing/2014/main" id="{5EE94B57-B9D0-47CA-927C-5B7C9D54708B}"/>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7" name="テキスト ボックス 236">
          <a:extLst>
            <a:ext uri="{FF2B5EF4-FFF2-40B4-BE49-F238E27FC236}">
              <a16:creationId xmlns:a16="http://schemas.microsoft.com/office/drawing/2014/main" id="{30542945-741E-4D0F-A777-0F5FCF12C4BC}"/>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149225</xdr:rowOff>
    </xdr:from>
    <xdr:to>
      <xdr:col>85</xdr:col>
      <xdr:colOff>177800</xdr:colOff>
      <xdr:row>37</xdr:row>
      <xdr:rowOff>79375</xdr:rowOff>
    </xdr:to>
    <xdr:sp macro="" textlink="">
      <xdr:nvSpPr>
        <xdr:cNvPr id="238" name="楕円 237">
          <a:extLst>
            <a:ext uri="{FF2B5EF4-FFF2-40B4-BE49-F238E27FC236}">
              <a16:creationId xmlns:a16="http://schemas.microsoft.com/office/drawing/2014/main" id="{43082112-8FB5-484F-BE02-F738A3962610}"/>
            </a:ext>
          </a:extLst>
        </xdr:cNvPr>
        <xdr:cNvSpPr/>
      </xdr:nvSpPr>
      <xdr:spPr>
        <a:xfrm>
          <a:off x="14325600" y="618426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127652</xdr:rowOff>
    </xdr:from>
    <xdr:ext cx="405111" cy="259045"/>
    <xdr:sp macro="" textlink="">
      <xdr:nvSpPr>
        <xdr:cNvPr id="239" name="【一般廃棄物処理施設】&#10;有形固定資産減価償却率該当値テキスト">
          <a:extLst>
            <a:ext uri="{FF2B5EF4-FFF2-40B4-BE49-F238E27FC236}">
              <a16:creationId xmlns:a16="http://schemas.microsoft.com/office/drawing/2014/main" id="{AD6F73C4-9924-4AEF-B0D7-6B7D7F604CBB}"/>
            </a:ext>
          </a:extLst>
        </xdr:cNvPr>
        <xdr:cNvSpPr txBox="1"/>
      </xdr:nvSpPr>
      <xdr:spPr>
        <a:xfrm>
          <a:off x="14414500" y="616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111125</xdr:rowOff>
    </xdr:from>
    <xdr:to>
      <xdr:col>81</xdr:col>
      <xdr:colOff>101600</xdr:colOff>
      <xdr:row>37</xdr:row>
      <xdr:rowOff>41275</xdr:rowOff>
    </xdr:to>
    <xdr:sp macro="" textlink="">
      <xdr:nvSpPr>
        <xdr:cNvPr id="240" name="楕円 239">
          <a:extLst>
            <a:ext uri="{FF2B5EF4-FFF2-40B4-BE49-F238E27FC236}">
              <a16:creationId xmlns:a16="http://schemas.microsoft.com/office/drawing/2014/main" id="{675E7CCF-BED3-4DA8-B1DE-DB5514F9B35E}"/>
            </a:ext>
          </a:extLst>
        </xdr:cNvPr>
        <xdr:cNvSpPr/>
      </xdr:nvSpPr>
      <xdr:spPr>
        <a:xfrm>
          <a:off x="13578840" y="6146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161925</xdr:rowOff>
    </xdr:from>
    <xdr:to>
      <xdr:col>85</xdr:col>
      <xdr:colOff>127000</xdr:colOff>
      <xdr:row>37</xdr:row>
      <xdr:rowOff>28575</xdr:rowOff>
    </xdr:to>
    <xdr:cxnSp macro="">
      <xdr:nvCxnSpPr>
        <xdr:cNvPr id="241" name="直線コネクタ 240">
          <a:extLst>
            <a:ext uri="{FF2B5EF4-FFF2-40B4-BE49-F238E27FC236}">
              <a16:creationId xmlns:a16="http://schemas.microsoft.com/office/drawing/2014/main" id="{6FAEDF51-EC9C-4B65-AF4E-BA5A94EC4162}"/>
            </a:ext>
          </a:extLst>
        </xdr:cNvPr>
        <xdr:cNvCxnSpPr/>
      </xdr:nvCxnSpPr>
      <xdr:spPr>
        <a:xfrm>
          <a:off x="13629640" y="6196965"/>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40640</xdr:rowOff>
    </xdr:from>
    <xdr:to>
      <xdr:col>76</xdr:col>
      <xdr:colOff>165100</xdr:colOff>
      <xdr:row>38</xdr:row>
      <xdr:rowOff>142240</xdr:rowOff>
    </xdr:to>
    <xdr:sp macro="" textlink="">
      <xdr:nvSpPr>
        <xdr:cNvPr id="242" name="楕円 241">
          <a:extLst>
            <a:ext uri="{FF2B5EF4-FFF2-40B4-BE49-F238E27FC236}">
              <a16:creationId xmlns:a16="http://schemas.microsoft.com/office/drawing/2014/main" id="{23A35584-80FF-4389-8BDF-C9339418D16F}"/>
            </a:ext>
          </a:extLst>
        </xdr:cNvPr>
        <xdr:cNvSpPr/>
      </xdr:nvSpPr>
      <xdr:spPr>
        <a:xfrm>
          <a:off x="1280414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161925</xdr:rowOff>
    </xdr:from>
    <xdr:to>
      <xdr:col>81</xdr:col>
      <xdr:colOff>50800</xdr:colOff>
      <xdr:row>38</xdr:row>
      <xdr:rowOff>91440</xdr:rowOff>
    </xdr:to>
    <xdr:cxnSp macro="">
      <xdr:nvCxnSpPr>
        <xdr:cNvPr id="243" name="直線コネクタ 242">
          <a:extLst>
            <a:ext uri="{FF2B5EF4-FFF2-40B4-BE49-F238E27FC236}">
              <a16:creationId xmlns:a16="http://schemas.microsoft.com/office/drawing/2014/main" id="{57FAB168-04AB-4961-B12B-16BECF2EDED1}"/>
            </a:ext>
          </a:extLst>
        </xdr:cNvPr>
        <xdr:cNvCxnSpPr/>
      </xdr:nvCxnSpPr>
      <xdr:spPr>
        <a:xfrm flipV="1">
          <a:off x="12854940" y="6196965"/>
          <a:ext cx="774700" cy="26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4445</xdr:rowOff>
    </xdr:from>
    <xdr:to>
      <xdr:col>72</xdr:col>
      <xdr:colOff>38100</xdr:colOff>
      <xdr:row>38</xdr:row>
      <xdr:rowOff>106045</xdr:rowOff>
    </xdr:to>
    <xdr:sp macro="" textlink="">
      <xdr:nvSpPr>
        <xdr:cNvPr id="244" name="楕円 243">
          <a:extLst>
            <a:ext uri="{FF2B5EF4-FFF2-40B4-BE49-F238E27FC236}">
              <a16:creationId xmlns:a16="http://schemas.microsoft.com/office/drawing/2014/main" id="{4D0C1388-010D-4E63-9383-A5147ED74F12}"/>
            </a:ext>
          </a:extLst>
        </xdr:cNvPr>
        <xdr:cNvSpPr/>
      </xdr:nvSpPr>
      <xdr:spPr>
        <a:xfrm>
          <a:off x="12029440" y="63747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55245</xdr:rowOff>
    </xdr:from>
    <xdr:to>
      <xdr:col>76</xdr:col>
      <xdr:colOff>114300</xdr:colOff>
      <xdr:row>38</xdr:row>
      <xdr:rowOff>91440</xdr:rowOff>
    </xdr:to>
    <xdr:cxnSp macro="">
      <xdr:nvCxnSpPr>
        <xdr:cNvPr id="245" name="直線コネクタ 244">
          <a:extLst>
            <a:ext uri="{FF2B5EF4-FFF2-40B4-BE49-F238E27FC236}">
              <a16:creationId xmlns:a16="http://schemas.microsoft.com/office/drawing/2014/main" id="{6B8C65D4-648B-45A3-BC6A-6B9396FFF387}"/>
            </a:ext>
          </a:extLst>
        </xdr:cNvPr>
        <xdr:cNvCxnSpPr/>
      </xdr:nvCxnSpPr>
      <xdr:spPr>
        <a:xfrm>
          <a:off x="12072620" y="6425565"/>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61595</xdr:rowOff>
    </xdr:from>
    <xdr:to>
      <xdr:col>67</xdr:col>
      <xdr:colOff>101600</xdr:colOff>
      <xdr:row>40</xdr:row>
      <xdr:rowOff>163195</xdr:rowOff>
    </xdr:to>
    <xdr:sp macro="" textlink="">
      <xdr:nvSpPr>
        <xdr:cNvPr id="246" name="楕円 245">
          <a:extLst>
            <a:ext uri="{FF2B5EF4-FFF2-40B4-BE49-F238E27FC236}">
              <a16:creationId xmlns:a16="http://schemas.microsoft.com/office/drawing/2014/main" id="{87D783F6-4A55-438A-A86B-29360E0AB2BF}"/>
            </a:ext>
          </a:extLst>
        </xdr:cNvPr>
        <xdr:cNvSpPr/>
      </xdr:nvSpPr>
      <xdr:spPr>
        <a:xfrm>
          <a:off x="11231880" y="67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55245</xdr:rowOff>
    </xdr:from>
    <xdr:to>
      <xdr:col>71</xdr:col>
      <xdr:colOff>177800</xdr:colOff>
      <xdr:row>40</xdr:row>
      <xdr:rowOff>112395</xdr:rowOff>
    </xdr:to>
    <xdr:cxnSp macro="">
      <xdr:nvCxnSpPr>
        <xdr:cNvPr id="247" name="直線コネクタ 246">
          <a:extLst>
            <a:ext uri="{FF2B5EF4-FFF2-40B4-BE49-F238E27FC236}">
              <a16:creationId xmlns:a16="http://schemas.microsoft.com/office/drawing/2014/main" id="{0592BC93-73F7-4526-B31C-440468504285}"/>
            </a:ext>
          </a:extLst>
        </xdr:cNvPr>
        <xdr:cNvCxnSpPr/>
      </xdr:nvCxnSpPr>
      <xdr:spPr>
        <a:xfrm flipV="1">
          <a:off x="11282680" y="6425565"/>
          <a:ext cx="789940" cy="39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121937</xdr:rowOff>
    </xdr:from>
    <xdr:ext cx="405111" cy="259045"/>
    <xdr:sp macro="" textlink="">
      <xdr:nvSpPr>
        <xdr:cNvPr id="248" name="n_1aveValue【一般廃棄物処理施設】&#10;有形固定資産減価償却率">
          <a:extLst>
            <a:ext uri="{FF2B5EF4-FFF2-40B4-BE49-F238E27FC236}">
              <a16:creationId xmlns:a16="http://schemas.microsoft.com/office/drawing/2014/main" id="{31EA78D7-8B81-4F2D-95C2-E50906CF4232}"/>
            </a:ext>
          </a:extLst>
        </xdr:cNvPr>
        <xdr:cNvSpPr txBox="1"/>
      </xdr:nvSpPr>
      <xdr:spPr>
        <a:xfrm>
          <a:off x="13437244" y="632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137812</xdr:rowOff>
    </xdr:from>
    <xdr:ext cx="405111" cy="259045"/>
    <xdr:sp macro="" textlink="">
      <xdr:nvSpPr>
        <xdr:cNvPr id="249" name="n_2aveValue【一般廃棄物処理施設】&#10;有形固定資産減価償却率">
          <a:extLst>
            <a:ext uri="{FF2B5EF4-FFF2-40B4-BE49-F238E27FC236}">
              <a16:creationId xmlns:a16="http://schemas.microsoft.com/office/drawing/2014/main" id="{90FC0D6E-5837-4C03-93CB-4B6E59023A16}"/>
            </a:ext>
          </a:extLst>
        </xdr:cNvPr>
        <xdr:cNvSpPr txBox="1"/>
      </xdr:nvSpPr>
      <xdr:spPr>
        <a:xfrm>
          <a:off x="1267524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250" name="n_3aveValue【一般廃棄物処理施設】&#10;有形固定資産減価償却率">
          <a:extLst>
            <a:ext uri="{FF2B5EF4-FFF2-40B4-BE49-F238E27FC236}">
              <a16:creationId xmlns:a16="http://schemas.microsoft.com/office/drawing/2014/main" id="{2A6F312E-C718-4892-94DA-65E2A05635AF}"/>
            </a:ext>
          </a:extLst>
        </xdr:cNvPr>
        <xdr:cNvSpPr txBox="1"/>
      </xdr:nvSpPr>
      <xdr:spPr>
        <a:xfrm>
          <a:off x="119005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105427</xdr:rowOff>
    </xdr:from>
    <xdr:ext cx="405111" cy="259045"/>
    <xdr:sp macro="" textlink="">
      <xdr:nvSpPr>
        <xdr:cNvPr id="251" name="n_4aveValue【一般廃棄物処理施設】&#10;有形固定資産減価償却率">
          <a:extLst>
            <a:ext uri="{FF2B5EF4-FFF2-40B4-BE49-F238E27FC236}">
              <a16:creationId xmlns:a16="http://schemas.microsoft.com/office/drawing/2014/main" id="{B4798B47-8E83-4A29-827A-8DE357EDBF11}"/>
            </a:ext>
          </a:extLst>
        </xdr:cNvPr>
        <xdr:cNvSpPr txBox="1"/>
      </xdr:nvSpPr>
      <xdr:spPr>
        <a:xfrm>
          <a:off x="1110298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57802</xdr:rowOff>
    </xdr:from>
    <xdr:ext cx="405111" cy="259045"/>
    <xdr:sp macro="" textlink="">
      <xdr:nvSpPr>
        <xdr:cNvPr id="252" name="n_1mainValue【一般廃棄物処理施設】&#10;有形固定資産減価償却率">
          <a:extLst>
            <a:ext uri="{FF2B5EF4-FFF2-40B4-BE49-F238E27FC236}">
              <a16:creationId xmlns:a16="http://schemas.microsoft.com/office/drawing/2014/main" id="{5CABC639-9F24-46BF-A0D8-00277AC6B6E5}"/>
            </a:ext>
          </a:extLst>
        </xdr:cNvPr>
        <xdr:cNvSpPr txBox="1"/>
      </xdr:nvSpPr>
      <xdr:spPr>
        <a:xfrm>
          <a:off x="1343724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133367</xdr:rowOff>
    </xdr:from>
    <xdr:ext cx="405111" cy="259045"/>
    <xdr:sp macro="" textlink="">
      <xdr:nvSpPr>
        <xdr:cNvPr id="253" name="n_2mainValue【一般廃棄物処理施設】&#10;有形固定資産減価償却率">
          <a:extLst>
            <a:ext uri="{FF2B5EF4-FFF2-40B4-BE49-F238E27FC236}">
              <a16:creationId xmlns:a16="http://schemas.microsoft.com/office/drawing/2014/main" id="{9E92138D-821E-41E6-B556-E4D120EF04A6}"/>
            </a:ext>
          </a:extLst>
        </xdr:cNvPr>
        <xdr:cNvSpPr txBox="1"/>
      </xdr:nvSpPr>
      <xdr:spPr>
        <a:xfrm>
          <a:off x="126752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97172</xdr:rowOff>
    </xdr:from>
    <xdr:ext cx="405111" cy="259045"/>
    <xdr:sp macro="" textlink="">
      <xdr:nvSpPr>
        <xdr:cNvPr id="254" name="n_3mainValue【一般廃棄物処理施設】&#10;有形固定資産減価償却率">
          <a:extLst>
            <a:ext uri="{FF2B5EF4-FFF2-40B4-BE49-F238E27FC236}">
              <a16:creationId xmlns:a16="http://schemas.microsoft.com/office/drawing/2014/main" id="{F22B0FD8-4E7C-4CE6-9981-0D876B6B665B}"/>
            </a:ext>
          </a:extLst>
        </xdr:cNvPr>
        <xdr:cNvSpPr txBox="1"/>
      </xdr:nvSpPr>
      <xdr:spPr>
        <a:xfrm>
          <a:off x="11900544"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154322</xdr:rowOff>
    </xdr:from>
    <xdr:ext cx="405111" cy="259045"/>
    <xdr:sp macro="" textlink="">
      <xdr:nvSpPr>
        <xdr:cNvPr id="255" name="n_4mainValue【一般廃棄物処理施設】&#10;有形固定資産減価償却率">
          <a:extLst>
            <a:ext uri="{FF2B5EF4-FFF2-40B4-BE49-F238E27FC236}">
              <a16:creationId xmlns:a16="http://schemas.microsoft.com/office/drawing/2014/main" id="{0789DF4A-8946-4170-9616-032E3940F363}"/>
            </a:ext>
          </a:extLst>
        </xdr:cNvPr>
        <xdr:cNvSpPr txBox="1"/>
      </xdr:nvSpPr>
      <xdr:spPr>
        <a:xfrm>
          <a:off x="11102984" y="685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6" name="正方形/長方形 255">
          <a:extLst>
            <a:ext uri="{FF2B5EF4-FFF2-40B4-BE49-F238E27FC236}">
              <a16:creationId xmlns:a16="http://schemas.microsoft.com/office/drawing/2014/main" id="{C4BD3A77-F7FE-4AE4-83C2-5F920354056F}"/>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7" name="正方形/長方形 256">
          <a:extLst>
            <a:ext uri="{FF2B5EF4-FFF2-40B4-BE49-F238E27FC236}">
              <a16:creationId xmlns:a16="http://schemas.microsoft.com/office/drawing/2014/main" id="{0FB8457D-9F69-4BEF-9935-0CCC8E3E3E2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8" name="正方形/長方形 257">
          <a:extLst>
            <a:ext uri="{FF2B5EF4-FFF2-40B4-BE49-F238E27FC236}">
              <a16:creationId xmlns:a16="http://schemas.microsoft.com/office/drawing/2014/main" id="{877B41D1-5A6E-4336-8795-96A53548A23B}"/>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9" name="正方形/長方形 258">
          <a:extLst>
            <a:ext uri="{FF2B5EF4-FFF2-40B4-BE49-F238E27FC236}">
              <a16:creationId xmlns:a16="http://schemas.microsoft.com/office/drawing/2014/main" id="{92D79C4F-410F-40D3-AA2A-9D5A9F1E01C4}"/>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0" name="正方形/長方形 259">
          <a:extLst>
            <a:ext uri="{FF2B5EF4-FFF2-40B4-BE49-F238E27FC236}">
              <a16:creationId xmlns:a16="http://schemas.microsoft.com/office/drawing/2014/main" id="{782AD231-837D-49A7-9532-DC659C107378}"/>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1" name="正方形/長方形 260">
          <a:extLst>
            <a:ext uri="{FF2B5EF4-FFF2-40B4-BE49-F238E27FC236}">
              <a16:creationId xmlns:a16="http://schemas.microsoft.com/office/drawing/2014/main" id="{E7DDFBEC-9289-4014-B6E5-9BF2343A59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2" name="正方形/長方形 261">
          <a:extLst>
            <a:ext uri="{FF2B5EF4-FFF2-40B4-BE49-F238E27FC236}">
              <a16:creationId xmlns:a16="http://schemas.microsoft.com/office/drawing/2014/main" id="{7EC1B739-FAD0-4097-9D28-15A009F9FD8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3" name="正方形/長方形 262">
          <a:extLst>
            <a:ext uri="{FF2B5EF4-FFF2-40B4-BE49-F238E27FC236}">
              <a16:creationId xmlns:a16="http://schemas.microsoft.com/office/drawing/2014/main" id="{43382D23-B646-4418-8AD2-0071645427B9}"/>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4" name="テキスト ボックス 263">
          <a:extLst>
            <a:ext uri="{FF2B5EF4-FFF2-40B4-BE49-F238E27FC236}">
              <a16:creationId xmlns:a16="http://schemas.microsoft.com/office/drawing/2014/main" id="{26754F50-52F5-45F4-92B8-81A9FA97B26A}"/>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5" name="直線コネクタ 264">
          <a:extLst>
            <a:ext uri="{FF2B5EF4-FFF2-40B4-BE49-F238E27FC236}">
              <a16:creationId xmlns:a16="http://schemas.microsoft.com/office/drawing/2014/main" id="{F74ED015-BA72-422A-8124-1817BE69CC46}"/>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66" name="直線コネクタ 265">
          <a:extLst>
            <a:ext uri="{FF2B5EF4-FFF2-40B4-BE49-F238E27FC236}">
              <a16:creationId xmlns:a16="http://schemas.microsoft.com/office/drawing/2014/main" id="{5B51A921-1CAE-4187-9A27-EF62D2082EF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67" name="テキスト ボックス 266">
          <a:extLst>
            <a:ext uri="{FF2B5EF4-FFF2-40B4-BE49-F238E27FC236}">
              <a16:creationId xmlns:a16="http://schemas.microsoft.com/office/drawing/2014/main" id="{146E9BC0-0C89-4EFE-BA4E-233088217131}"/>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68" name="直線コネクタ 267">
          <a:extLst>
            <a:ext uri="{FF2B5EF4-FFF2-40B4-BE49-F238E27FC236}">
              <a16:creationId xmlns:a16="http://schemas.microsoft.com/office/drawing/2014/main" id="{0FE94BD7-15D3-4A37-9C0F-DC06B39E9772}"/>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69" name="テキスト ボックス 268">
          <a:extLst>
            <a:ext uri="{FF2B5EF4-FFF2-40B4-BE49-F238E27FC236}">
              <a16:creationId xmlns:a16="http://schemas.microsoft.com/office/drawing/2014/main" id="{59A06E3A-CEF0-4030-BBF3-9170D0BD2C01}"/>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70" name="直線コネクタ 269">
          <a:extLst>
            <a:ext uri="{FF2B5EF4-FFF2-40B4-BE49-F238E27FC236}">
              <a16:creationId xmlns:a16="http://schemas.microsoft.com/office/drawing/2014/main" id="{FBFCB808-6F56-46E2-B41D-50951EDA4B71}"/>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271" name="テキスト ボックス 270">
          <a:extLst>
            <a:ext uri="{FF2B5EF4-FFF2-40B4-BE49-F238E27FC236}">
              <a16:creationId xmlns:a16="http://schemas.microsoft.com/office/drawing/2014/main" id="{0C94C9E7-D1F2-496D-95EA-C40AF6D7A7FF}"/>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72" name="直線コネクタ 271">
          <a:extLst>
            <a:ext uri="{FF2B5EF4-FFF2-40B4-BE49-F238E27FC236}">
              <a16:creationId xmlns:a16="http://schemas.microsoft.com/office/drawing/2014/main" id="{B52215C3-748A-4553-87C3-0F92CB1B406F}"/>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273" name="テキスト ボックス 272">
          <a:extLst>
            <a:ext uri="{FF2B5EF4-FFF2-40B4-BE49-F238E27FC236}">
              <a16:creationId xmlns:a16="http://schemas.microsoft.com/office/drawing/2014/main" id="{349BA015-7932-418D-B1B7-45896BD453CF}"/>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74" name="直線コネクタ 273">
          <a:extLst>
            <a:ext uri="{FF2B5EF4-FFF2-40B4-BE49-F238E27FC236}">
              <a16:creationId xmlns:a16="http://schemas.microsoft.com/office/drawing/2014/main" id="{2902EB13-6181-4A2C-BFE1-71D853A8BF3A}"/>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275" name="テキスト ボックス 274">
          <a:extLst>
            <a:ext uri="{FF2B5EF4-FFF2-40B4-BE49-F238E27FC236}">
              <a16:creationId xmlns:a16="http://schemas.microsoft.com/office/drawing/2014/main" id="{726F0528-E104-42CC-9F48-5C4FF5D2393C}"/>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6" name="直線コネクタ 275">
          <a:extLst>
            <a:ext uri="{FF2B5EF4-FFF2-40B4-BE49-F238E27FC236}">
              <a16:creationId xmlns:a16="http://schemas.microsoft.com/office/drawing/2014/main" id="{43865EBA-4639-484D-83E1-61C5BCF83467}"/>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77" name="テキスト ボックス 276">
          <a:extLst>
            <a:ext uri="{FF2B5EF4-FFF2-40B4-BE49-F238E27FC236}">
              <a16:creationId xmlns:a16="http://schemas.microsoft.com/office/drawing/2014/main" id="{DDA12DC4-7C4A-475D-AF50-A4078AE873FF}"/>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8" name="【一般廃棄物処理施設】&#10;一人当たり有形固定資産（償却資産）額グラフ枠">
          <a:extLst>
            <a:ext uri="{FF2B5EF4-FFF2-40B4-BE49-F238E27FC236}">
              <a16:creationId xmlns:a16="http://schemas.microsoft.com/office/drawing/2014/main" id="{FE78BC01-0613-4703-AA53-7A643844F15C}"/>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37898</xdr:rowOff>
    </xdr:from>
    <xdr:to>
      <xdr:col>116</xdr:col>
      <xdr:colOff>62864</xdr:colOff>
      <xdr:row>42</xdr:row>
      <xdr:rowOff>21744</xdr:rowOff>
    </xdr:to>
    <xdr:cxnSp macro="">
      <xdr:nvCxnSpPr>
        <xdr:cNvPr id="279" name="直線コネクタ 278">
          <a:extLst>
            <a:ext uri="{FF2B5EF4-FFF2-40B4-BE49-F238E27FC236}">
              <a16:creationId xmlns:a16="http://schemas.microsoft.com/office/drawing/2014/main" id="{BFD47496-635A-45CD-9459-E669E21732D4}"/>
            </a:ext>
          </a:extLst>
        </xdr:cNvPr>
        <xdr:cNvCxnSpPr/>
      </xdr:nvCxnSpPr>
      <xdr:spPr>
        <a:xfrm flipV="1">
          <a:off x="19509104" y="5737658"/>
          <a:ext cx="0" cy="132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25571</xdr:rowOff>
    </xdr:from>
    <xdr:ext cx="469744" cy="259045"/>
    <xdr:sp macro="" textlink="">
      <xdr:nvSpPr>
        <xdr:cNvPr id="280" name="【一般廃棄物処理施設】&#10;一人当たり有形固定資産（償却資産）額最小値テキスト">
          <a:extLst>
            <a:ext uri="{FF2B5EF4-FFF2-40B4-BE49-F238E27FC236}">
              <a16:creationId xmlns:a16="http://schemas.microsoft.com/office/drawing/2014/main" id="{7DB92B6E-E9C2-415E-B2BC-7E72ED57936A}"/>
            </a:ext>
          </a:extLst>
        </xdr:cNvPr>
        <xdr:cNvSpPr txBox="1"/>
      </xdr:nvSpPr>
      <xdr:spPr>
        <a:xfrm>
          <a:off x="19547840" y="7066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21744</xdr:rowOff>
    </xdr:from>
    <xdr:to>
      <xdr:col>116</xdr:col>
      <xdr:colOff>152400</xdr:colOff>
      <xdr:row>42</xdr:row>
      <xdr:rowOff>21744</xdr:rowOff>
    </xdr:to>
    <xdr:cxnSp macro="">
      <xdr:nvCxnSpPr>
        <xdr:cNvPr id="281" name="直線コネクタ 280">
          <a:extLst>
            <a:ext uri="{FF2B5EF4-FFF2-40B4-BE49-F238E27FC236}">
              <a16:creationId xmlns:a16="http://schemas.microsoft.com/office/drawing/2014/main" id="{D1D0DB67-B982-40DB-BED0-85720D1350D2}"/>
            </a:ext>
          </a:extLst>
        </xdr:cNvPr>
        <xdr:cNvCxnSpPr/>
      </xdr:nvCxnSpPr>
      <xdr:spPr>
        <a:xfrm>
          <a:off x="19443700" y="70626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156025</xdr:rowOff>
    </xdr:from>
    <xdr:ext cx="599010" cy="259045"/>
    <xdr:sp macro="" textlink="">
      <xdr:nvSpPr>
        <xdr:cNvPr id="282" name="【一般廃棄物処理施設】&#10;一人当たり有形固定資産（償却資産）額最大値テキスト">
          <a:extLst>
            <a:ext uri="{FF2B5EF4-FFF2-40B4-BE49-F238E27FC236}">
              <a16:creationId xmlns:a16="http://schemas.microsoft.com/office/drawing/2014/main" id="{E51EE112-04B7-4D4D-B080-E324690977CB}"/>
            </a:ext>
          </a:extLst>
        </xdr:cNvPr>
        <xdr:cNvSpPr txBox="1"/>
      </xdr:nvSpPr>
      <xdr:spPr>
        <a:xfrm>
          <a:off x="19547840" y="5520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37898</xdr:rowOff>
    </xdr:from>
    <xdr:to>
      <xdr:col>116</xdr:col>
      <xdr:colOff>152400</xdr:colOff>
      <xdr:row>34</xdr:row>
      <xdr:rowOff>37898</xdr:rowOff>
    </xdr:to>
    <xdr:cxnSp macro="">
      <xdr:nvCxnSpPr>
        <xdr:cNvPr id="283" name="直線コネクタ 282">
          <a:extLst>
            <a:ext uri="{FF2B5EF4-FFF2-40B4-BE49-F238E27FC236}">
              <a16:creationId xmlns:a16="http://schemas.microsoft.com/office/drawing/2014/main" id="{FE6C25D0-D365-4A95-80D4-E5265DDA9461}"/>
            </a:ext>
          </a:extLst>
        </xdr:cNvPr>
        <xdr:cNvCxnSpPr/>
      </xdr:nvCxnSpPr>
      <xdr:spPr>
        <a:xfrm>
          <a:off x="19443700" y="57376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87503</xdr:rowOff>
    </xdr:from>
    <xdr:ext cx="599010" cy="259045"/>
    <xdr:sp macro="" textlink="">
      <xdr:nvSpPr>
        <xdr:cNvPr id="284" name="【一般廃棄物処理施設】&#10;一人当たり有形固定資産（償却資産）額平均値テキスト">
          <a:extLst>
            <a:ext uri="{FF2B5EF4-FFF2-40B4-BE49-F238E27FC236}">
              <a16:creationId xmlns:a16="http://schemas.microsoft.com/office/drawing/2014/main" id="{2D7AAE9D-B640-4172-A214-55CC9B47A89E}"/>
            </a:ext>
          </a:extLst>
        </xdr:cNvPr>
        <xdr:cNvSpPr txBox="1"/>
      </xdr:nvSpPr>
      <xdr:spPr>
        <a:xfrm>
          <a:off x="19547840" y="66254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109076</xdr:rowOff>
    </xdr:from>
    <xdr:to>
      <xdr:col>116</xdr:col>
      <xdr:colOff>114300</xdr:colOff>
      <xdr:row>40</xdr:row>
      <xdr:rowOff>39226</xdr:rowOff>
    </xdr:to>
    <xdr:sp macro="" textlink="">
      <xdr:nvSpPr>
        <xdr:cNvPr id="285" name="フローチャート: 判断 284">
          <a:extLst>
            <a:ext uri="{FF2B5EF4-FFF2-40B4-BE49-F238E27FC236}">
              <a16:creationId xmlns:a16="http://schemas.microsoft.com/office/drawing/2014/main" id="{4A93DE65-7908-4312-8347-505E08714385}"/>
            </a:ext>
          </a:extLst>
        </xdr:cNvPr>
        <xdr:cNvSpPr/>
      </xdr:nvSpPr>
      <xdr:spPr>
        <a:xfrm>
          <a:off x="19458940" y="66470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134739</xdr:rowOff>
    </xdr:from>
    <xdr:to>
      <xdr:col>112</xdr:col>
      <xdr:colOff>38100</xdr:colOff>
      <xdr:row>40</xdr:row>
      <xdr:rowOff>64889</xdr:rowOff>
    </xdr:to>
    <xdr:sp macro="" textlink="">
      <xdr:nvSpPr>
        <xdr:cNvPr id="286" name="フローチャート: 判断 285">
          <a:extLst>
            <a:ext uri="{FF2B5EF4-FFF2-40B4-BE49-F238E27FC236}">
              <a16:creationId xmlns:a16="http://schemas.microsoft.com/office/drawing/2014/main" id="{28CAFBDE-C32B-4356-A9CF-9884E0D89118}"/>
            </a:ext>
          </a:extLst>
        </xdr:cNvPr>
        <xdr:cNvSpPr/>
      </xdr:nvSpPr>
      <xdr:spPr>
        <a:xfrm>
          <a:off x="18735040" y="66726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162945</xdr:rowOff>
    </xdr:from>
    <xdr:to>
      <xdr:col>107</xdr:col>
      <xdr:colOff>101600</xdr:colOff>
      <xdr:row>40</xdr:row>
      <xdr:rowOff>93095</xdr:rowOff>
    </xdr:to>
    <xdr:sp macro="" textlink="">
      <xdr:nvSpPr>
        <xdr:cNvPr id="287" name="フローチャート: 判断 286">
          <a:extLst>
            <a:ext uri="{FF2B5EF4-FFF2-40B4-BE49-F238E27FC236}">
              <a16:creationId xmlns:a16="http://schemas.microsoft.com/office/drawing/2014/main" id="{2CD41FB3-BDA8-4848-B6E0-F45486D10242}"/>
            </a:ext>
          </a:extLst>
        </xdr:cNvPr>
        <xdr:cNvSpPr/>
      </xdr:nvSpPr>
      <xdr:spPr>
        <a:xfrm>
          <a:off x="17937480" y="6700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5950</xdr:rowOff>
    </xdr:from>
    <xdr:to>
      <xdr:col>102</xdr:col>
      <xdr:colOff>165100</xdr:colOff>
      <xdr:row>40</xdr:row>
      <xdr:rowOff>107550</xdr:rowOff>
    </xdr:to>
    <xdr:sp macro="" textlink="">
      <xdr:nvSpPr>
        <xdr:cNvPr id="288" name="フローチャート: 判断 287">
          <a:extLst>
            <a:ext uri="{FF2B5EF4-FFF2-40B4-BE49-F238E27FC236}">
              <a16:creationId xmlns:a16="http://schemas.microsoft.com/office/drawing/2014/main" id="{05E3EEF0-AEA6-4E74-8838-C41219E4A26C}"/>
            </a:ext>
          </a:extLst>
        </xdr:cNvPr>
        <xdr:cNvSpPr/>
      </xdr:nvSpPr>
      <xdr:spPr>
        <a:xfrm>
          <a:off x="17162780" y="671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60418</xdr:rowOff>
    </xdr:from>
    <xdr:to>
      <xdr:col>98</xdr:col>
      <xdr:colOff>38100</xdr:colOff>
      <xdr:row>39</xdr:row>
      <xdr:rowOff>162018</xdr:rowOff>
    </xdr:to>
    <xdr:sp macro="" textlink="">
      <xdr:nvSpPr>
        <xdr:cNvPr id="289" name="フローチャート: 判断 288">
          <a:extLst>
            <a:ext uri="{FF2B5EF4-FFF2-40B4-BE49-F238E27FC236}">
              <a16:creationId xmlns:a16="http://schemas.microsoft.com/office/drawing/2014/main" id="{70D05BA7-2AF2-4970-A086-1FCDD05ABA0A}"/>
            </a:ext>
          </a:extLst>
        </xdr:cNvPr>
        <xdr:cNvSpPr/>
      </xdr:nvSpPr>
      <xdr:spPr>
        <a:xfrm>
          <a:off x="16388080" y="65983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90" name="テキスト ボックス 289">
          <a:extLst>
            <a:ext uri="{FF2B5EF4-FFF2-40B4-BE49-F238E27FC236}">
              <a16:creationId xmlns:a16="http://schemas.microsoft.com/office/drawing/2014/main" id="{7FAEF045-01DA-41CE-A0F3-8CB707CDB9F1}"/>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91" name="テキスト ボックス 290">
          <a:extLst>
            <a:ext uri="{FF2B5EF4-FFF2-40B4-BE49-F238E27FC236}">
              <a16:creationId xmlns:a16="http://schemas.microsoft.com/office/drawing/2014/main" id="{B021277A-3FB5-41B9-AA2D-5527B09E2268}"/>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92" name="テキスト ボックス 291">
          <a:extLst>
            <a:ext uri="{FF2B5EF4-FFF2-40B4-BE49-F238E27FC236}">
              <a16:creationId xmlns:a16="http://schemas.microsoft.com/office/drawing/2014/main" id="{1461A9C3-FD65-4C2F-B569-ED0C3DDA154A}"/>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93" name="テキスト ボックス 292">
          <a:extLst>
            <a:ext uri="{FF2B5EF4-FFF2-40B4-BE49-F238E27FC236}">
              <a16:creationId xmlns:a16="http://schemas.microsoft.com/office/drawing/2014/main" id="{E2169A78-9FE6-4AFC-8432-5C03A83AB4D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4" name="テキスト ボックス 293">
          <a:extLst>
            <a:ext uri="{FF2B5EF4-FFF2-40B4-BE49-F238E27FC236}">
              <a16:creationId xmlns:a16="http://schemas.microsoft.com/office/drawing/2014/main" id="{B5BC1188-5745-4151-839B-F12D48D2AB9E}"/>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139445</xdr:rowOff>
    </xdr:from>
    <xdr:to>
      <xdr:col>116</xdr:col>
      <xdr:colOff>114300</xdr:colOff>
      <xdr:row>39</xdr:row>
      <xdr:rowOff>69595</xdr:rowOff>
    </xdr:to>
    <xdr:sp macro="" textlink="">
      <xdr:nvSpPr>
        <xdr:cNvPr id="295" name="楕円 294">
          <a:extLst>
            <a:ext uri="{FF2B5EF4-FFF2-40B4-BE49-F238E27FC236}">
              <a16:creationId xmlns:a16="http://schemas.microsoft.com/office/drawing/2014/main" id="{C9840BF7-C5AF-4A15-8AA6-E0C04AD639E9}"/>
            </a:ext>
          </a:extLst>
        </xdr:cNvPr>
        <xdr:cNvSpPr/>
      </xdr:nvSpPr>
      <xdr:spPr>
        <a:xfrm>
          <a:off x="19458940" y="65097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162322</xdr:rowOff>
    </xdr:from>
    <xdr:ext cx="599010" cy="259045"/>
    <xdr:sp macro="" textlink="">
      <xdr:nvSpPr>
        <xdr:cNvPr id="296" name="【一般廃棄物処理施設】&#10;一人当たり有形固定資産（償却資産）額該当値テキスト">
          <a:extLst>
            <a:ext uri="{FF2B5EF4-FFF2-40B4-BE49-F238E27FC236}">
              <a16:creationId xmlns:a16="http://schemas.microsoft.com/office/drawing/2014/main" id="{9853B921-DA3A-4166-968A-67AB50763CAA}"/>
            </a:ext>
          </a:extLst>
        </xdr:cNvPr>
        <xdr:cNvSpPr txBox="1"/>
      </xdr:nvSpPr>
      <xdr:spPr>
        <a:xfrm>
          <a:off x="19547840" y="6365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148684</xdr:rowOff>
    </xdr:from>
    <xdr:to>
      <xdr:col>112</xdr:col>
      <xdr:colOff>38100</xdr:colOff>
      <xdr:row>39</xdr:row>
      <xdr:rowOff>78834</xdr:rowOff>
    </xdr:to>
    <xdr:sp macro="" textlink="">
      <xdr:nvSpPr>
        <xdr:cNvPr id="297" name="楕円 296">
          <a:extLst>
            <a:ext uri="{FF2B5EF4-FFF2-40B4-BE49-F238E27FC236}">
              <a16:creationId xmlns:a16="http://schemas.microsoft.com/office/drawing/2014/main" id="{D00381D7-3352-40F3-9EDF-98C2689B75E9}"/>
            </a:ext>
          </a:extLst>
        </xdr:cNvPr>
        <xdr:cNvSpPr/>
      </xdr:nvSpPr>
      <xdr:spPr>
        <a:xfrm>
          <a:off x="18735040" y="65190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18795</xdr:rowOff>
    </xdr:from>
    <xdr:to>
      <xdr:col>116</xdr:col>
      <xdr:colOff>63500</xdr:colOff>
      <xdr:row>39</xdr:row>
      <xdr:rowOff>28034</xdr:rowOff>
    </xdr:to>
    <xdr:cxnSp macro="">
      <xdr:nvCxnSpPr>
        <xdr:cNvPr id="298" name="直線コネクタ 297">
          <a:extLst>
            <a:ext uri="{FF2B5EF4-FFF2-40B4-BE49-F238E27FC236}">
              <a16:creationId xmlns:a16="http://schemas.microsoft.com/office/drawing/2014/main" id="{3D5F97CF-5C85-4BB7-B35C-67A187CEBFB9}"/>
            </a:ext>
          </a:extLst>
        </xdr:cNvPr>
        <xdr:cNvCxnSpPr/>
      </xdr:nvCxnSpPr>
      <xdr:spPr>
        <a:xfrm flipV="1">
          <a:off x="18778220" y="6556755"/>
          <a:ext cx="731520" cy="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110142</xdr:rowOff>
    </xdr:from>
    <xdr:to>
      <xdr:col>107</xdr:col>
      <xdr:colOff>101600</xdr:colOff>
      <xdr:row>40</xdr:row>
      <xdr:rowOff>40292</xdr:rowOff>
    </xdr:to>
    <xdr:sp macro="" textlink="">
      <xdr:nvSpPr>
        <xdr:cNvPr id="299" name="楕円 298">
          <a:extLst>
            <a:ext uri="{FF2B5EF4-FFF2-40B4-BE49-F238E27FC236}">
              <a16:creationId xmlns:a16="http://schemas.microsoft.com/office/drawing/2014/main" id="{88F15950-24C2-4C85-A16D-94739CC3F6D6}"/>
            </a:ext>
          </a:extLst>
        </xdr:cNvPr>
        <xdr:cNvSpPr/>
      </xdr:nvSpPr>
      <xdr:spPr>
        <a:xfrm>
          <a:off x="17937480" y="66481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28034</xdr:rowOff>
    </xdr:from>
    <xdr:to>
      <xdr:col>111</xdr:col>
      <xdr:colOff>177800</xdr:colOff>
      <xdr:row>39</xdr:row>
      <xdr:rowOff>160942</xdr:rowOff>
    </xdr:to>
    <xdr:cxnSp macro="">
      <xdr:nvCxnSpPr>
        <xdr:cNvPr id="300" name="直線コネクタ 299">
          <a:extLst>
            <a:ext uri="{FF2B5EF4-FFF2-40B4-BE49-F238E27FC236}">
              <a16:creationId xmlns:a16="http://schemas.microsoft.com/office/drawing/2014/main" id="{1DD16FB2-071B-429B-89C2-C9BE54594C6E}"/>
            </a:ext>
          </a:extLst>
        </xdr:cNvPr>
        <xdr:cNvCxnSpPr/>
      </xdr:nvCxnSpPr>
      <xdr:spPr>
        <a:xfrm flipV="1">
          <a:off x="17988280" y="6565994"/>
          <a:ext cx="789940" cy="13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117960</xdr:rowOff>
    </xdr:from>
    <xdr:to>
      <xdr:col>102</xdr:col>
      <xdr:colOff>165100</xdr:colOff>
      <xdr:row>40</xdr:row>
      <xdr:rowOff>48110</xdr:rowOff>
    </xdr:to>
    <xdr:sp macro="" textlink="">
      <xdr:nvSpPr>
        <xdr:cNvPr id="301" name="楕円 300">
          <a:extLst>
            <a:ext uri="{FF2B5EF4-FFF2-40B4-BE49-F238E27FC236}">
              <a16:creationId xmlns:a16="http://schemas.microsoft.com/office/drawing/2014/main" id="{9EE96045-B4F6-4AF6-B723-00AC348F89F2}"/>
            </a:ext>
          </a:extLst>
        </xdr:cNvPr>
        <xdr:cNvSpPr/>
      </xdr:nvSpPr>
      <xdr:spPr>
        <a:xfrm>
          <a:off x="17162780" y="6655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160942</xdr:rowOff>
    </xdr:from>
    <xdr:to>
      <xdr:col>107</xdr:col>
      <xdr:colOff>50800</xdr:colOff>
      <xdr:row>39</xdr:row>
      <xdr:rowOff>168760</xdr:rowOff>
    </xdr:to>
    <xdr:cxnSp macro="">
      <xdr:nvCxnSpPr>
        <xdr:cNvPr id="302" name="直線コネクタ 301">
          <a:extLst>
            <a:ext uri="{FF2B5EF4-FFF2-40B4-BE49-F238E27FC236}">
              <a16:creationId xmlns:a16="http://schemas.microsoft.com/office/drawing/2014/main" id="{1F351F6A-0886-4215-A7F0-7BF3E1BCE1BB}"/>
            </a:ext>
          </a:extLst>
        </xdr:cNvPr>
        <xdr:cNvCxnSpPr/>
      </xdr:nvCxnSpPr>
      <xdr:spPr>
        <a:xfrm flipV="1">
          <a:off x="17213580" y="6698902"/>
          <a:ext cx="7747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56016</xdr:rowOff>
    </xdr:from>
    <xdr:ext cx="534377" cy="259045"/>
    <xdr:sp macro="" textlink="">
      <xdr:nvSpPr>
        <xdr:cNvPr id="303" name="n_1aveValue【一般廃棄物処理施設】&#10;一人当たり有形固定資産（償却資産）額">
          <a:extLst>
            <a:ext uri="{FF2B5EF4-FFF2-40B4-BE49-F238E27FC236}">
              <a16:creationId xmlns:a16="http://schemas.microsoft.com/office/drawing/2014/main" id="{51B473FA-EC77-41FB-94BA-A35C2E600DA7}"/>
            </a:ext>
          </a:extLst>
        </xdr:cNvPr>
        <xdr:cNvSpPr txBox="1"/>
      </xdr:nvSpPr>
      <xdr:spPr>
        <a:xfrm>
          <a:off x="18528811" y="676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84222</xdr:rowOff>
    </xdr:from>
    <xdr:ext cx="534377" cy="259045"/>
    <xdr:sp macro="" textlink="">
      <xdr:nvSpPr>
        <xdr:cNvPr id="304" name="n_2aveValue【一般廃棄物処理施設】&#10;一人当たり有形固定資産（償却資産）額">
          <a:extLst>
            <a:ext uri="{FF2B5EF4-FFF2-40B4-BE49-F238E27FC236}">
              <a16:creationId xmlns:a16="http://schemas.microsoft.com/office/drawing/2014/main" id="{97BDBBB0-42CC-4FA6-81C8-D2956639D863}"/>
            </a:ext>
          </a:extLst>
        </xdr:cNvPr>
        <xdr:cNvSpPr txBox="1"/>
      </xdr:nvSpPr>
      <xdr:spPr>
        <a:xfrm>
          <a:off x="17766811" y="678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98677</xdr:rowOff>
    </xdr:from>
    <xdr:ext cx="534377" cy="259045"/>
    <xdr:sp macro="" textlink="">
      <xdr:nvSpPr>
        <xdr:cNvPr id="305" name="n_3aveValue【一般廃棄物処理施設】&#10;一人当たり有形固定資産（償却資産）額">
          <a:extLst>
            <a:ext uri="{FF2B5EF4-FFF2-40B4-BE49-F238E27FC236}">
              <a16:creationId xmlns:a16="http://schemas.microsoft.com/office/drawing/2014/main" id="{C2CCA4E4-E3BF-4F71-84E1-D3FDB10D6EE0}"/>
            </a:ext>
          </a:extLst>
        </xdr:cNvPr>
        <xdr:cNvSpPr txBox="1"/>
      </xdr:nvSpPr>
      <xdr:spPr>
        <a:xfrm>
          <a:off x="16969251" y="680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7095</xdr:rowOff>
    </xdr:from>
    <xdr:ext cx="599010" cy="259045"/>
    <xdr:sp macro="" textlink="">
      <xdr:nvSpPr>
        <xdr:cNvPr id="306" name="n_4aveValue【一般廃棄物処理施設】&#10;一人当たり有形固定資産（償却資産）額">
          <a:extLst>
            <a:ext uri="{FF2B5EF4-FFF2-40B4-BE49-F238E27FC236}">
              <a16:creationId xmlns:a16="http://schemas.microsoft.com/office/drawing/2014/main" id="{C327ED76-9038-4E63-A10E-3E1B974271F1}"/>
            </a:ext>
          </a:extLst>
        </xdr:cNvPr>
        <xdr:cNvSpPr txBox="1"/>
      </xdr:nvSpPr>
      <xdr:spPr>
        <a:xfrm>
          <a:off x="16162235" y="6377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95361</xdr:rowOff>
    </xdr:from>
    <xdr:ext cx="599010" cy="259045"/>
    <xdr:sp macro="" textlink="">
      <xdr:nvSpPr>
        <xdr:cNvPr id="307" name="n_1mainValue【一般廃棄物処理施設】&#10;一人当たり有形固定資産（償却資産）額">
          <a:extLst>
            <a:ext uri="{FF2B5EF4-FFF2-40B4-BE49-F238E27FC236}">
              <a16:creationId xmlns:a16="http://schemas.microsoft.com/office/drawing/2014/main" id="{BEA863DC-8CD2-49B5-AF1E-14C417F4BC3E}"/>
            </a:ext>
          </a:extLst>
        </xdr:cNvPr>
        <xdr:cNvSpPr txBox="1"/>
      </xdr:nvSpPr>
      <xdr:spPr>
        <a:xfrm>
          <a:off x="18496495" y="6298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56819</xdr:rowOff>
    </xdr:from>
    <xdr:ext cx="599010" cy="259045"/>
    <xdr:sp macro="" textlink="">
      <xdr:nvSpPr>
        <xdr:cNvPr id="308" name="n_2mainValue【一般廃棄物処理施設】&#10;一人当たり有形固定資産（償却資産）額">
          <a:extLst>
            <a:ext uri="{FF2B5EF4-FFF2-40B4-BE49-F238E27FC236}">
              <a16:creationId xmlns:a16="http://schemas.microsoft.com/office/drawing/2014/main" id="{1218197A-A74A-4034-A079-E789CEF6AD1F}"/>
            </a:ext>
          </a:extLst>
        </xdr:cNvPr>
        <xdr:cNvSpPr txBox="1"/>
      </xdr:nvSpPr>
      <xdr:spPr>
        <a:xfrm>
          <a:off x="17734495" y="6427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64637</xdr:rowOff>
    </xdr:from>
    <xdr:ext cx="599010" cy="259045"/>
    <xdr:sp macro="" textlink="">
      <xdr:nvSpPr>
        <xdr:cNvPr id="309" name="n_3mainValue【一般廃棄物処理施設】&#10;一人当たり有形固定資産（償却資産）額">
          <a:extLst>
            <a:ext uri="{FF2B5EF4-FFF2-40B4-BE49-F238E27FC236}">
              <a16:creationId xmlns:a16="http://schemas.microsoft.com/office/drawing/2014/main" id="{B2235812-8618-4E49-9C8D-326B6460DA1C}"/>
            </a:ext>
          </a:extLst>
        </xdr:cNvPr>
        <xdr:cNvSpPr txBox="1"/>
      </xdr:nvSpPr>
      <xdr:spPr>
        <a:xfrm>
          <a:off x="16936935" y="6434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0" name="正方形/長方形 309">
          <a:extLst>
            <a:ext uri="{FF2B5EF4-FFF2-40B4-BE49-F238E27FC236}">
              <a16:creationId xmlns:a16="http://schemas.microsoft.com/office/drawing/2014/main" id="{5B8E6FCE-042E-4F0C-ACEB-A97F82991FEE}"/>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1" name="正方形/長方形 310">
          <a:extLst>
            <a:ext uri="{FF2B5EF4-FFF2-40B4-BE49-F238E27FC236}">
              <a16:creationId xmlns:a16="http://schemas.microsoft.com/office/drawing/2014/main" id="{6FE2D0EB-5B2E-46E3-A1AB-D83AFC185965}"/>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2" name="正方形/長方形 311">
          <a:extLst>
            <a:ext uri="{FF2B5EF4-FFF2-40B4-BE49-F238E27FC236}">
              <a16:creationId xmlns:a16="http://schemas.microsoft.com/office/drawing/2014/main" id="{00B748E1-413B-42A3-848A-E319A4FA969F}"/>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3" name="正方形/長方形 312">
          <a:extLst>
            <a:ext uri="{FF2B5EF4-FFF2-40B4-BE49-F238E27FC236}">
              <a16:creationId xmlns:a16="http://schemas.microsoft.com/office/drawing/2014/main" id="{9A6F1530-1710-420F-B91C-78C931203E84}"/>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4" name="正方形/長方形 313">
          <a:extLst>
            <a:ext uri="{FF2B5EF4-FFF2-40B4-BE49-F238E27FC236}">
              <a16:creationId xmlns:a16="http://schemas.microsoft.com/office/drawing/2014/main" id="{FE0D6A60-3E82-4FCB-9224-8F769B92CA33}"/>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5" name="正方形/長方形 314">
          <a:extLst>
            <a:ext uri="{FF2B5EF4-FFF2-40B4-BE49-F238E27FC236}">
              <a16:creationId xmlns:a16="http://schemas.microsoft.com/office/drawing/2014/main" id="{BF921B93-3E6E-4016-8EE7-A6E03D96B775}"/>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6" name="正方形/長方形 315">
          <a:extLst>
            <a:ext uri="{FF2B5EF4-FFF2-40B4-BE49-F238E27FC236}">
              <a16:creationId xmlns:a16="http://schemas.microsoft.com/office/drawing/2014/main" id="{0B7A737D-7C35-474F-AF49-0992EB8859CE}"/>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7" name="正方形/長方形 316">
          <a:extLst>
            <a:ext uri="{FF2B5EF4-FFF2-40B4-BE49-F238E27FC236}">
              <a16:creationId xmlns:a16="http://schemas.microsoft.com/office/drawing/2014/main" id="{D723052E-4E84-44DB-B54C-0DDE9B066D8D}"/>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8" name="テキスト ボックス 317">
          <a:extLst>
            <a:ext uri="{FF2B5EF4-FFF2-40B4-BE49-F238E27FC236}">
              <a16:creationId xmlns:a16="http://schemas.microsoft.com/office/drawing/2014/main" id="{C1C34C00-B451-484B-9705-42D4BCF10A8E}"/>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9" name="直線コネクタ 318">
          <a:extLst>
            <a:ext uri="{FF2B5EF4-FFF2-40B4-BE49-F238E27FC236}">
              <a16:creationId xmlns:a16="http://schemas.microsoft.com/office/drawing/2014/main" id="{DCDC5162-7091-4370-B190-61EB9772A8F4}"/>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0" name="テキスト ボックス 319">
          <a:extLst>
            <a:ext uri="{FF2B5EF4-FFF2-40B4-BE49-F238E27FC236}">
              <a16:creationId xmlns:a16="http://schemas.microsoft.com/office/drawing/2014/main" id="{E6A8DF04-F960-444C-BC4A-05D194F31A0A}"/>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1" name="直線コネクタ 320">
          <a:extLst>
            <a:ext uri="{FF2B5EF4-FFF2-40B4-BE49-F238E27FC236}">
              <a16:creationId xmlns:a16="http://schemas.microsoft.com/office/drawing/2014/main" id="{20F4A344-24D5-481D-9BEC-D652D4F1BF1D}"/>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22" name="テキスト ボックス 321">
          <a:extLst>
            <a:ext uri="{FF2B5EF4-FFF2-40B4-BE49-F238E27FC236}">
              <a16:creationId xmlns:a16="http://schemas.microsoft.com/office/drawing/2014/main" id="{B935F809-46C6-4392-A720-960622600F8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3" name="直線コネクタ 322">
          <a:extLst>
            <a:ext uri="{FF2B5EF4-FFF2-40B4-BE49-F238E27FC236}">
              <a16:creationId xmlns:a16="http://schemas.microsoft.com/office/drawing/2014/main" id="{D985443A-8472-44A7-9D63-17099006058A}"/>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4" name="テキスト ボックス 323">
          <a:extLst>
            <a:ext uri="{FF2B5EF4-FFF2-40B4-BE49-F238E27FC236}">
              <a16:creationId xmlns:a16="http://schemas.microsoft.com/office/drawing/2014/main" id="{3FAB19C1-9C0B-4E9C-8140-84484C2A2AF5}"/>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5" name="直線コネクタ 324">
          <a:extLst>
            <a:ext uri="{FF2B5EF4-FFF2-40B4-BE49-F238E27FC236}">
              <a16:creationId xmlns:a16="http://schemas.microsoft.com/office/drawing/2014/main" id="{FC82E8ED-2304-48F8-9282-03084F6CF1D8}"/>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6" name="テキスト ボックス 325">
          <a:extLst>
            <a:ext uri="{FF2B5EF4-FFF2-40B4-BE49-F238E27FC236}">
              <a16:creationId xmlns:a16="http://schemas.microsoft.com/office/drawing/2014/main" id="{5E517BA8-8295-45CB-8A9A-88ADC5424532}"/>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7" name="直線コネクタ 326">
          <a:extLst>
            <a:ext uri="{FF2B5EF4-FFF2-40B4-BE49-F238E27FC236}">
              <a16:creationId xmlns:a16="http://schemas.microsoft.com/office/drawing/2014/main" id="{0F2A8588-28C7-4DF2-97E0-5CB9CFD7CD39}"/>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28" name="テキスト ボックス 327">
          <a:extLst>
            <a:ext uri="{FF2B5EF4-FFF2-40B4-BE49-F238E27FC236}">
              <a16:creationId xmlns:a16="http://schemas.microsoft.com/office/drawing/2014/main" id="{2B35FE8A-3A9A-4E7A-A6DB-4516EE99D6E1}"/>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29" name="直線コネクタ 328">
          <a:extLst>
            <a:ext uri="{FF2B5EF4-FFF2-40B4-BE49-F238E27FC236}">
              <a16:creationId xmlns:a16="http://schemas.microsoft.com/office/drawing/2014/main" id="{695DD021-4B76-472F-9A4B-50A93A780B95}"/>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30" name="テキスト ボックス 329">
          <a:extLst>
            <a:ext uri="{FF2B5EF4-FFF2-40B4-BE49-F238E27FC236}">
              <a16:creationId xmlns:a16="http://schemas.microsoft.com/office/drawing/2014/main" id="{868BAE16-B5D5-439F-884C-BD735AA7F08B}"/>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1" name="直線コネクタ 330">
          <a:extLst>
            <a:ext uri="{FF2B5EF4-FFF2-40B4-BE49-F238E27FC236}">
              <a16:creationId xmlns:a16="http://schemas.microsoft.com/office/drawing/2014/main" id="{DA1ABD5A-29F9-4443-9EA8-C4F1C961523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32" name="テキスト ボックス 331">
          <a:extLst>
            <a:ext uri="{FF2B5EF4-FFF2-40B4-BE49-F238E27FC236}">
              <a16:creationId xmlns:a16="http://schemas.microsoft.com/office/drawing/2014/main" id="{B4F3ADC2-B32C-49E9-B5BC-FDE32BCD9D5D}"/>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3" name="【保健センター・保健所】&#10;有形固定資産減価償却率グラフ枠">
          <a:extLst>
            <a:ext uri="{FF2B5EF4-FFF2-40B4-BE49-F238E27FC236}">
              <a16:creationId xmlns:a16="http://schemas.microsoft.com/office/drawing/2014/main" id="{184EC8E6-8A0A-421C-87C5-B14742C79F97}"/>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99060</xdr:rowOff>
    </xdr:from>
    <xdr:to>
      <xdr:col>85</xdr:col>
      <xdr:colOff>126364</xdr:colOff>
      <xdr:row>64</xdr:row>
      <xdr:rowOff>0</xdr:rowOff>
    </xdr:to>
    <xdr:cxnSp macro="">
      <xdr:nvCxnSpPr>
        <xdr:cNvPr id="334" name="直線コネクタ 333">
          <a:extLst>
            <a:ext uri="{FF2B5EF4-FFF2-40B4-BE49-F238E27FC236}">
              <a16:creationId xmlns:a16="http://schemas.microsoft.com/office/drawing/2014/main" id="{3764446E-FA68-4C59-A7B9-6F0B9C35E092}"/>
            </a:ext>
          </a:extLst>
        </xdr:cNvPr>
        <xdr:cNvCxnSpPr/>
      </xdr:nvCxnSpPr>
      <xdr:spPr>
        <a:xfrm flipV="1">
          <a:off x="14375764" y="948690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335" name="【保健センター・保健所】&#10;有形固定資産減価償却率最小値テキスト">
          <a:extLst>
            <a:ext uri="{FF2B5EF4-FFF2-40B4-BE49-F238E27FC236}">
              <a16:creationId xmlns:a16="http://schemas.microsoft.com/office/drawing/2014/main" id="{8D92E4C6-DFFE-4E8E-BD99-BE4BEC3CAC7F}"/>
            </a:ext>
          </a:extLst>
        </xdr:cNvPr>
        <xdr:cNvSpPr txBox="1"/>
      </xdr:nvSpPr>
      <xdr:spPr>
        <a:xfrm>
          <a:off x="14414500"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336" name="直線コネクタ 335">
          <a:extLst>
            <a:ext uri="{FF2B5EF4-FFF2-40B4-BE49-F238E27FC236}">
              <a16:creationId xmlns:a16="http://schemas.microsoft.com/office/drawing/2014/main" id="{0344369A-ECFC-4D11-94EC-93AB559F1E8E}"/>
            </a:ext>
          </a:extLst>
        </xdr:cNvPr>
        <xdr:cNvCxnSpPr/>
      </xdr:nvCxnSpPr>
      <xdr:spPr>
        <a:xfrm>
          <a:off x="14287500" y="10728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45737</xdr:rowOff>
    </xdr:from>
    <xdr:ext cx="405111" cy="259045"/>
    <xdr:sp macro="" textlink="">
      <xdr:nvSpPr>
        <xdr:cNvPr id="337" name="【保健センター・保健所】&#10;有形固定資産減価償却率最大値テキスト">
          <a:extLst>
            <a:ext uri="{FF2B5EF4-FFF2-40B4-BE49-F238E27FC236}">
              <a16:creationId xmlns:a16="http://schemas.microsoft.com/office/drawing/2014/main" id="{F63B4D6F-2129-4D02-8591-F995B7BD22D9}"/>
            </a:ext>
          </a:extLst>
        </xdr:cNvPr>
        <xdr:cNvSpPr txBox="1"/>
      </xdr:nvSpPr>
      <xdr:spPr>
        <a:xfrm>
          <a:off x="14414500" y="9265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99060</xdr:rowOff>
    </xdr:from>
    <xdr:to>
      <xdr:col>86</xdr:col>
      <xdr:colOff>25400</xdr:colOff>
      <xdr:row>56</xdr:row>
      <xdr:rowOff>99060</xdr:rowOff>
    </xdr:to>
    <xdr:cxnSp macro="">
      <xdr:nvCxnSpPr>
        <xdr:cNvPr id="338" name="直線コネクタ 337">
          <a:extLst>
            <a:ext uri="{FF2B5EF4-FFF2-40B4-BE49-F238E27FC236}">
              <a16:creationId xmlns:a16="http://schemas.microsoft.com/office/drawing/2014/main" id="{7EB64838-E81A-4FAC-A4B5-D0EE615FDE0A}"/>
            </a:ext>
          </a:extLst>
        </xdr:cNvPr>
        <xdr:cNvCxnSpPr/>
      </xdr:nvCxnSpPr>
      <xdr:spPr>
        <a:xfrm>
          <a:off x="14287500" y="9486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64787</xdr:rowOff>
    </xdr:from>
    <xdr:ext cx="405111" cy="259045"/>
    <xdr:sp macro="" textlink="">
      <xdr:nvSpPr>
        <xdr:cNvPr id="339" name="【保健センター・保健所】&#10;有形固定資産減価償却率平均値テキスト">
          <a:extLst>
            <a:ext uri="{FF2B5EF4-FFF2-40B4-BE49-F238E27FC236}">
              <a16:creationId xmlns:a16="http://schemas.microsoft.com/office/drawing/2014/main" id="{1F571D85-6375-4B4F-AD72-8DCB42F7B229}"/>
            </a:ext>
          </a:extLst>
        </xdr:cNvPr>
        <xdr:cNvSpPr txBox="1"/>
      </xdr:nvSpPr>
      <xdr:spPr>
        <a:xfrm>
          <a:off x="14414500" y="9955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86360</xdr:rowOff>
    </xdr:from>
    <xdr:to>
      <xdr:col>85</xdr:col>
      <xdr:colOff>177800</xdr:colOff>
      <xdr:row>60</xdr:row>
      <xdr:rowOff>16510</xdr:rowOff>
    </xdr:to>
    <xdr:sp macro="" textlink="">
      <xdr:nvSpPr>
        <xdr:cNvPr id="340" name="フローチャート: 判断 339">
          <a:extLst>
            <a:ext uri="{FF2B5EF4-FFF2-40B4-BE49-F238E27FC236}">
              <a16:creationId xmlns:a16="http://schemas.microsoft.com/office/drawing/2014/main" id="{40230CDB-3137-441D-AF29-18B3B8610888}"/>
            </a:ext>
          </a:extLst>
        </xdr:cNvPr>
        <xdr:cNvSpPr/>
      </xdr:nvSpPr>
      <xdr:spPr>
        <a:xfrm>
          <a:off x="14325600" y="99771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80645</xdr:rowOff>
    </xdr:from>
    <xdr:to>
      <xdr:col>81</xdr:col>
      <xdr:colOff>101600</xdr:colOff>
      <xdr:row>60</xdr:row>
      <xdr:rowOff>10795</xdr:rowOff>
    </xdr:to>
    <xdr:sp macro="" textlink="">
      <xdr:nvSpPr>
        <xdr:cNvPr id="341" name="フローチャート: 判断 340">
          <a:extLst>
            <a:ext uri="{FF2B5EF4-FFF2-40B4-BE49-F238E27FC236}">
              <a16:creationId xmlns:a16="http://schemas.microsoft.com/office/drawing/2014/main" id="{0838EC7D-6B4E-464C-8927-11094E35E51D}"/>
            </a:ext>
          </a:extLst>
        </xdr:cNvPr>
        <xdr:cNvSpPr/>
      </xdr:nvSpPr>
      <xdr:spPr>
        <a:xfrm>
          <a:off x="13578840" y="99714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342" name="フローチャート: 判断 341">
          <a:extLst>
            <a:ext uri="{FF2B5EF4-FFF2-40B4-BE49-F238E27FC236}">
              <a16:creationId xmlns:a16="http://schemas.microsoft.com/office/drawing/2014/main" id="{5A54543B-A60F-4B7E-900A-2670777F4DCE}"/>
            </a:ext>
          </a:extLst>
        </xdr:cNvPr>
        <xdr:cNvSpPr/>
      </xdr:nvSpPr>
      <xdr:spPr>
        <a:xfrm>
          <a:off x="12804140" y="993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153035</xdr:rowOff>
    </xdr:from>
    <xdr:to>
      <xdr:col>72</xdr:col>
      <xdr:colOff>38100</xdr:colOff>
      <xdr:row>59</xdr:row>
      <xdr:rowOff>83185</xdr:rowOff>
    </xdr:to>
    <xdr:sp macro="" textlink="">
      <xdr:nvSpPr>
        <xdr:cNvPr id="343" name="フローチャート: 判断 342">
          <a:extLst>
            <a:ext uri="{FF2B5EF4-FFF2-40B4-BE49-F238E27FC236}">
              <a16:creationId xmlns:a16="http://schemas.microsoft.com/office/drawing/2014/main" id="{01B66682-919A-4049-BA38-14CB5BC50BA5}"/>
            </a:ext>
          </a:extLst>
        </xdr:cNvPr>
        <xdr:cNvSpPr/>
      </xdr:nvSpPr>
      <xdr:spPr>
        <a:xfrm>
          <a:off x="12029440" y="98761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67310</xdr:rowOff>
    </xdr:from>
    <xdr:to>
      <xdr:col>67</xdr:col>
      <xdr:colOff>101600</xdr:colOff>
      <xdr:row>58</xdr:row>
      <xdr:rowOff>168910</xdr:rowOff>
    </xdr:to>
    <xdr:sp macro="" textlink="">
      <xdr:nvSpPr>
        <xdr:cNvPr id="344" name="フローチャート: 判断 343">
          <a:extLst>
            <a:ext uri="{FF2B5EF4-FFF2-40B4-BE49-F238E27FC236}">
              <a16:creationId xmlns:a16="http://schemas.microsoft.com/office/drawing/2014/main" id="{4DF19382-0E42-43F5-AD85-E9DA2BE891C1}"/>
            </a:ext>
          </a:extLst>
        </xdr:cNvPr>
        <xdr:cNvSpPr/>
      </xdr:nvSpPr>
      <xdr:spPr>
        <a:xfrm>
          <a:off x="11231880" y="979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5" name="テキスト ボックス 344">
          <a:extLst>
            <a:ext uri="{FF2B5EF4-FFF2-40B4-BE49-F238E27FC236}">
              <a16:creationId xmlns:a16="http://schemas.microsoft.com/office/drawing/2014/main" id="{E0B49733-D8BB-4BA0-9B36-9275AFE741AD}"/>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6" name="テキスト ボックス 345">
          <a:extLst>
            <a:ext uri="{FF2B5EF4-FFF2-40B4-BE49-F238E27FC236}">
              <a16:creationId xmlns:a16="http://schemas.microsoft.com/office/drawing/2014/main" id="{5E022624-86D5-49DD-9682-385F38AB3214}"/>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7985F0AE-87C7-4B96-A486-E644936C216A}"/>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DF8F5925-F454-47F1-A984-4BB9A9618FE3}"/>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9DD88EE0-A1A5-41C5-821C-C85D8F728813}"/>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48260</xdr:rowOff>
    </xdr:from>
    <xdr:to>
      <xdr:col>85</xdr:col>
      <xdr:colOff>177800</xdr:colOff>
      <xdr:row>56</xdr:row>
      <xdr:rowOff>149860</xdr:rowOff>
    </xdr:to>
    <xdr:sp macro="" textlink="">
      <xdr:nvSpPr>
        <xdr:cNvPr id="350" name="楕円 349">
          <a:extLst>
            <a:ext uri="{FF2B5EF4-FFF2-40B4-BE49-F238E27FC236}">
              <a16:creationId xmlns:a16="http://schemas.microsoft.com/office/drawing/2014/main" id="{1BFED454-C2A6-4958-BB52-CEF7C9461638}"/>
            </a:ext>
          </a:extLst>
        </xdr:cNvPr>
        <xdr:cNvSpPr/>
      </xdr:nvSpPr>
      <xdr:spPr>
        <a:xfrm>
          <a:off x="14325600" y="943610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1287</xdr:rowOff>
    </xdr:from>
    <xdr:ext cx="405111" cy="259045"/>
    <xdr:sp macro="" textlink="">
      <xdr:nvSpPr>
        <xdr:cNvPr id="351" name="【保健センター・保健所】&#10;有形固定資産減価償却率該当値テキスト">
          <a:extLst>
            <a:ext uri="{FF2B5EF4-FFF2-40B4-BE49-F238E27FC236}">
              <a16:creationId xmlns:a16="http://schemas.microsoft.com/office/drawing/2014/main" id="{0D5F4DAD-24FD-4A05-BA87-D5AA7094182B}"/>
            </a:ext>
          </a:extLst>
        </xdr:cNvPr>
        <xdr:cNvSpPr txBox="1"/>
      </xdr:nvSpPr>
      <xdr:spPr>
        <a:xfrm>
          <a:off x="14414500" y="9389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27322</xdr:rowOff>
    </xdr:from>
    <xdr:ext cx="405111" cy="259045"/>
    <xdr:sp macro="" textlink="">
      <xdr:nvSpPr>
        <xdr:cNvPr id="352" name="n_1aveValue【保健センター・保健所】&#10;有形固定資産減価償却率">
          <a:extLst>
            <a:ext uri="{FF2B5EF4-FFF2-40B4-BE49-F238E27FC236}">
              <a16:creationId xmlns:a16="http://schemas.microsoft.com/office/drawing/2014/main" id="{5FF300D2-04D8-4220-979B-7C0389EF9B94}"/>
            </a:ext>
          </a:extLst>
        </xdr:cNvPr>
        <xdr:cNvSpPr txBox="1"/>
      </xdr:nvSpPr>
      <xdr:spPr>
        <a:xfrm>
          <a:off x="1343724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166387</xdr:rowOff>
    </xdr:from>
    <xdr:ext cx="405111" cy="259045"/>
    <xdr:sp macro="" textlink="">
      <xdr:nvSpPr>
        <xdr:cNvPr id="353" name="n_2aveValue【保健センター・保健所】&#10;有形固定資産減価償却率">
          <a:extLst>
            <a:ext uri="{FF2B5EF4-FFF2-40B4-BE49-F238E27FC236}">
              <a16:creationId xmlns:a16="http://schemas.microsoft.com/office/drawing/2014/main" id="{BDD4C000-108A-4A89-949D-39FD9CEFC01E}"/>
            </a:ext>
          </a:extLst>
        </xdr:cNvPr>
        <xdr:cNvSpPr txBox="1"/>
      </xdr:nvSpPr>
      <xdr:spPr>
        <a:xfrm>
          <a:off x="12675244" y="972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99712</xdr:rowOff>
    </xdr:from>
    <xdr:ext cx="405111" cy="259045"/>
    <xdr:sp macro="" textlink="">
      <xdr:nvSpPr>
        <xdr:cNvPr id="354" name="n_3aveValue【保健センター・保健所】&#10;有形固定資産減価償却率">
          <a:extLst>
            <a:ext uri="{FF2B5EF4-FFF2-40B4-BE49-F238E27FC236}">
              <a16:creationId xmlns:a16="http://schemas.microsoft.com/office/drawing/2014/main" id="{234E5692-97B2-4D5C-9836-ED4669D784C8}"/>
            </a:ext>
          </a:extLst>
        </xdr:cNvPr>
        <xdr:cNvSpPr txBox="1"/>
      </xdr:nvSpPr>
      <xdr:spPr>
        <a:xfrm>
          <a:off x="11900544"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13987</xdr:rowOff>
    </xdr:from>
    <xdr:ext cx="405111" cy="259045"/>
    <xdr:sp macro="" textlink="">
      <xdr:nvSpPr>
        <xdr:cNvPr id="355" name="n_4aveValue【保健センター・保健所】&#10;有形固定資産減価償却率">
          <a:extLst>
            <a:ext uri="{FF2B5EF4-FFF2-40B4-BE49-F238E27FC236}">
              <a16:creationId xmlns:a16="http://schemas.microsoft.com/office/drawing/2014/main" id="{AECBFA76-509B-4DEC-B280-2DC70B350EF8}"/>
            </a:ext>
          </a:extLst>
        </xdr:cNvPr>
        <xdr:cNvSpPr txBox="1"/>
      </xdr:nvSpPr>
      <xdr:spPr>
        <a:xfrm>
          <a:off x="11102984" y="956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56" name="正方形/長方形 355">
          <a:extLst>
            <a:ext uri="{FF2B5EF4-FFF2-40B4-BE49-F238E27FC236}">
              <a16:creationId xmlns:a16="http://schemas.microsoft.com/office/drawing/2014/main" id="{6A152085-E1D7-45AC-87D1-6548E760F6F6}"/>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7" name="正方形/長方形 356">
          <a:extLst>
            <a:ext uri="{FF2B5EF4-FFF2-40B4-BE49-F238E27FC236}">
              <a16:creationId xmlns:a16="http://schemas.microsoft.com/office/drawing/2014/main" id="{9DFB55B4-F0AF-41CE-A28C-B1E6AF75D264}"/>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8" name="正方形/長方形 357">
          <a:extLst>
            <a:ext uri="{FF2B5EF4-FFF2-40B4-BE49-F238E27FC236}">
              <a16:creationId xmlns:a16="http://schemas.microsoft.com/office/drawing/2014/main" id="{AA225665-11E5-4EFE-89BB-AD7673BC5E66}"/>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9" name="正方形/長方形 358">
          <a:extLst>
            <a:ext uri="{FF2B5EF4-FFF2-40B4-BE49-F238E27FC236}">
              <a16:creationId xmlns:a16="http://schemas.microsoft.com/office/drawing/2014/main" id="{CDFDC174-0F70-4F9A-9807-F427A545D104}"/>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60" name="正方形/長方形 359">
          <a:extLst>
            <a:ext uri="{FF2B5EF4-FFF2-40B4-BE49-F238E27FC236}">
              <a16:creationId xmlns:a16="http://schemas.microsoft.com/office/drawing/2014/main" id="{66FCC907-48A0-4BFE-9181-A812FA5EDEC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1" name="正方形/長方形 360">
          <a:extLst>
            <a:ext uri="{FF2B5EF4-FFF2-40B4-BE49-F238E27FC236}">
              <a16:creationId xmlns:a16="http://schemas.microsoft.com/office/drawing/2014/main" id="{D39B5FEE-4A27-460A-927B-DE611E093AB6}"/>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62" name="正方形/長方形 361">
          <a:extLst>
            <a:ext uri="{FF2B5EF4-FFF2-40B4-BE49-F238E27FC236}">
              <a16:creationId xmlns:a16="http://schemas.microsoft.com/office/drawing/2014/main" id="{5CC9AE99-AC8F-4D2E-BDC4-3717AD787B13}"/>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3" name="正方形/長方形 362">
          <a:extLst>
            <a:ext uri="{FF2B5EF4-FFF2-40B4-BE49-F238E27FC236}">
              <a16:creationId xmlns:a16="http://schemas.microsoft.com/office/drawing/2014/main" id="{EF0AE3EC-4ED0-4C35-902F-47FAE6DAC195}"/>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64" name="テキスト ボックス 363">
          <a:extLst>
            <a:ext uri="{FF2B5EF4-FFF2-40B4-BE49-F238E27FC236}">
              <a16:creationId xmlns:a16="http://schemas.microsoft.com/office/drawing/2014/main" id="{CB63CB70-530B-4F1F-AF78-7B2998C9E516}"/>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65" name="直線コネクタ 364">
          <a:extLst>
            <a:ext uri="{FF2B5EF4-FFF2-40B4-BE49-F238E27FC236}">
              <a16:creationId xmlns:a16="http://schemas.microsoft.com/office/drawing/2014/main" id="{5FB2B971-44A1-4909-B695-96155DF5A1A1}"/>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66" name="直線コネクタ 365">
          <a:extLst>
            <a:ext uri="{FF2B5EF4-FFF2-40B4-BE49-F238E27FC236}">
              <a16:creationId xmlns:a16="http://schemas.microsoft.com/office/drawing/2014/main" id="{12CE13D5-E7A7-4158-9C72-2F412310B5FB}"/>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67" name="テキスト ボックス 366">
          <a:extLst>
            <a:ext uri="{FF2B5EF4-FFF2-40B4-BE49-F238E27FC236}">
              <a16:creationId xmlns:a16="http://schemas.microsoft.com/office/drawing/2014/main" id="{31817DE1-AF4C-4BA6-AD78-9F95F101A5D7}"/>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68" name="直線コネクタ 367">
          <a:extLst>
            <a:ext uri="{FF2B5EF4-FFF2-40B4-BE49-F238E27FC236}">
              <a16:creationId xmlns:a16="http://schemas.microsoft.com/office/drawing/2014/main" id="{B675AC80-ED9A-4888-A208-0815033FA882}"/>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69" name="テキスト ボックス 368">
          <a:extLst>
            <a:ext uri="{FF2B5EF4-FFF2-40B4-BE49-F238E27FC236}">
              <a16:creationId xmlns:a16="http://schemas.microsoft.com/office/drawing/2014/main" id="{DC23A7E4-C0E7-4F4A-86E4-3AAE3E8C00DA}"/>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70" name="直線コネクタ 369">
          <a:extLst>
            <a:ext uri="{FF2B5EF4-FFF2-40B4-BE49-F238E27FC236}">
              <a16:creationId xmlns:a16="http://schemas.microsoft.com/office/drawing/2014/main" id="{4DB196C7-4907-4D71-A429-C6D963D72DA8}"/>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71" name="テキスト ボックス 370">
          <a:extLst>
            <a:ext uri="{FF2B5EF4-FFF2-40B4-BE49-F238E27FC236}">
              <a16:creationId xmlns:a16="http://schemas.microsoft.com/office/drawing/2014/main" id="{C1A9316C-9BC6-4EE4-850C-C46E40AC218E}"/>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72" name="直線コネクタ 371">
          <a:extLst>
            <a:ext uri="{FF2B5EF4-FFF2-40B4-BE49-F238E27FC236}">
              <a16:creationId xmlns:a16="http://schemas.microsoft.com/office/drawing/2014/main" id="{93AB903C-D883-40D0-A142-9A918D619A52}"/>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73" name="テキスト ボックス 372">
          <a:extLst>
            <a:ext uri="{FF2B5EF4-FFF2-40B4-BE49-F238E27FC236}">
              <a16:creationId xmlns:a16="http://schemas.microsoft.com/office/drawing/2014/main" id="{F0A74E16-086C-4014-8E44-7B389AF80568}"/>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74" name="直線コネクタ 373">
          <a:extLst>
            <a:ext uri="{FF2B5EF4-FFF2-40B4-BE49-F238E27FC236}">
              <a16:creationId xmlns:a16="http://schemas.microsoft.com/office/drawing/2014/main" id="{E604DBF2-183B-48C6-8176-36DD0C69C9EE}"/>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75" name="テキスト ボックス 374">
          <a:extLst>
            <a:ext uri="{FF2B5EF4-FFF2-40B4-BE49-F238E27FC236}">
              <a16:creationId xmlns:a16="http://schemas.microsoft.com/office/drawing/2014/main" id="{FD8A7515-8C70-4ECA-B3FD-F95B0122DDF7}"/>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76" name="直線コネクタ 375">
          <a:extLst>
            <a:ext uri="{FF2B5EF4-FFF2-40B4-BE49-F238E27FC236}">
              <a16:creationId xmlns:a16="http://schemas.microsoft.com/office/drawing/2014/main" id="{59C96EC7-AAB1-4BB7-A2D2-CEA9EB2FFA2D}"/>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77" name="テキスト ボックス 376">
          <a:extLst>
            <a:ext uri="{FF2B5EF4-FFF2-40B4-BE49-F238E27FC236}">
              <a16:creationId xmlns:a16="http://schemas.microsoft.com/office/drawing/2014/main" id="{4DE44126-EEE4-4527-A377-D0D172067E7F}"/>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78" name="【保健センター・保健所】&#10;一人当たり面積グラフ枠">
          <a:extLst>
            <a:ext uri="{FF2B5EF4-FFF2-40B4-BE49-F238E27FC236}">
              <a16:creationId xmlns:a16="http://schemas.microsoft.com/office/drawing/2014/main" id="{B2D0C915-F825-43A7-A1BC-07494F1144F9}"/>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63</xdr:row>
      <xdr:rowOff>144780</xdr:rowOff>
    </xdr:to>
    <xdr:cxnSp macro="">
      <xdr:nvCxnSpPr>
        <xdr:cNvPr id="379" name="直線コネクタ 378">
          <a:extLst>
            <a:ext uri="{FF2B5EF4-FFF2-40B4-BE49-F238E27FC236}">
              <a16:creationId xmlns:a16="http://schemas.microsoft.com/office/drawing/2014/main" id="{6465509C-422F-437A-8BB3-8CFB7A070164}"/>
            </a:ext>
          </a:extLst>
        </xdr:cNvPr>
        <xdr:cNvCxnSpPr/>
      </xdr:nvCxnSpPr>
      <xdr:spPr>
        <a:xfrm flipV="1">
          <a:off x="19509104" y="92849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148607</xdr:rowOff>
    </xdr:from>
    <xdr:ext cx="469744" cy="259045"/>
    <xdr:sp macro="" textlink="">
      <xdr:nvSpPr>
        <xdr:cNvPr id="380" name="【保健センター・保健所】&#10;一人当たり面積最小値テキスト">
          <a:extLst>
            <a:ext uri="{FF2B5EF4-FFF2-40B4-BE49-F238E27FC236}">
              <a16:creationId xmlns:a16="http://schemas.microsoft.com/office/drawing/2014/main" id="{744376D4-97B3-4D8C-A563-2EB6361BF436}"/>
            </a:ext>
          </a:extLst>
        </xdr:cNvPr>
        <xdr:cNvSpPr txBox="1"/>
      </xdr:nvSpPr>
      <xdr:spPr>
        <a:xfrm>
          <a:off x="19547840"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144780</xdr:rowOff>
    </xdr:from>
    <xdr:to>
      <xdr:col>116</xdr:col>
      <xdr:colOff>152400</xdr:colOff>
      <xdr:row>63</xdr:row>
      <xdr:rowOff>144780</xdr:rowOff>
    </xdr:to>
    <xdr:cxnSp macro="">
      <xdr:nvCxnSpPr>
        <xdr:cNvPr id="381" name="直線コネクタ 380">
          <a:extLst>
            <a:ext uri="{FF2B5EF4-FFF2-40B4-BE49-F238E27FC236}">
              <a16:creationId xmlns:a16="http://schemas.microsoft.com/office/drawing/2014/main" id="{FDD66ED3-C7B4-4BBA-8887-11DBADBA72A7}"/>
            </a:ext>
          </a:extLst>
        </xdr:cNvPr>
        <xdr:cNvCxnSpPr/>
      </xdr:nvCxnSpPr>
      <xdr:spPr>
        <a:xfrm>
          <a:off x="19443700" y="107061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382" name="【保健センター・保健所】&#10;一人当たり面積最大値テキスト">
          <a:extLst>
            <a:ext uri="{FF2B5EF4-FFF2-40B4-BE49-F238E27FC236}">
              <a16:creationId xmlns:a16="http://schemas.microsoft.com/office/drawing/2014/main" id="{97A03BEB-9F5A-406D-A69C-B2DDBCC469C0}"/>
            </a:ext>
          </a:extLst>
        </xdr:cNvPr>
        <xdr:cNvSpPr txBox="1"/>
      </xdr:nvSpPr>
      <xdr:spPr>
        <a:xfrm>
          <a:off x="19547840" y="906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383" name="直線コネクタ 382">
          <a:extLst>
            <a:ext uri="{FF2B5EF4-FFF2-40B4-BE49-F238E27FC236}">
              <a16:creationId xmlns:a16="http://schemas.microsoft.com/office/drawing/2014/main" id="{E967B95E-97EA-4B43-B3D2-93A506E03B73}"/>
            </a:ext>
          </a:extLst>
        </xdr:cNvPr>
        <xdr:cNvCxnSpPr/>
      </xdr:nvCxnSpPr>
      <xdr:spPr>
        <a:xfrm>
          <a:off x="19443700" y="928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170197</xdr:rowOff>
    </xdr:from>
    <xdr:ext cx="469744" cy="259045"/>
    <xdr:sp macro="" textlink="">
      <xdr:nvSpPr>
        <xdr:cNvPr id="384" name="【保健センター・保健所】&#10;一人当たり面積平均値テキスト">
          <a:extLst>
            <a:ext uri="{FF2B5EF4-FFF2-40B4-BE49-F238E27FC236}">
              <a16:creationId xmlns:a16="http://schemas.microsoft.com/office/drawing/2014/main" id="{F300C2AB-013C-4D98-8A7D-05C320F814C8}"/>
            </a:ext>
          </a:extLst>
        </xdr:cNvPr>
        <xdr:cNvSpPr txBox="1"/>
      </xdr:nvSpPr>
      <xdr:spPr>
        <a:xfrm>
          <a:off x="19547840" y="10228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147320</xdr:rowOff>
    </xdr:from>
    <xdr:to>
      <xdr:col>116</xdr:col>
      <xdr:colOff>114300</xdr:colOff>
      <xdr:row>62</xdr:row>
      <xdr:rowOff>77470</xdr:rowOff>
    </xdr:to>
    <xdr:sp macro="" textlink="">
      <xdr:nvSpPr>
        <xdr:cNvPr id="385" name="フローチャート: 判断 384">
          <a:extLst>
            <a:ext uri="{FF2B5EF4-FFF2-40B4-BE49-F238E27FC236}">
              <a16:creationId xmlns:a16="http://schemas.microsoft.com/office/drawing/2014/main" id="{69FDA774-4DA8-4766-90B6-C91D0EE37A00}"/>
            </a:ext>
          </a:extLst>
        </xdr:cNvPr>
        <xdr:cNvSpPr/>
      </xdr:nvSpPr>
      <xdr:spPr>
        <a:xfrm>
          <a:off x="19458940" y="10373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386" name="フローチャート: 判断 385">
          <a:extLst>
            <a:ext uri="{FF2B5EF4-FFF2-40B4-BE49-F238E27FC236}">
              <a16:creationId xmlns:a16="http://schemas.microsoft.com/office/drawing/2014/main" id="{CA2CFF5B-7CF9-4D9C-A6E9-8E5964D2BF9F}"/>
            </a:ext>
          </a:extLst>
        </xdr:cNvPr>
        <xdr:cNvSpPr/>
      </xdr:nvSpPr>
      <xdr:spPr>
        <a:xfrm>
          <a:off x="18735040" y="103390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387" name="フローチャート: 判断 386">
          <a:extLst>
            <a:ext uri="{FF2B5EF4-FFF2-40B4-BE49-F238E27FC236}">
              <a16:creationId xmlns:a16="http://schemas.microsoft.com/office/drawing/2014/main" id="{D950443C-37CE-4388-80FF-873CBA96B051}"/>
            </a:ext>
          </a:extLst>
        </xdr:cNvPr>
        <xdr:cNvSpPr/>
      </xdr:nvSpPr>
      <xdr:spPr>
        <a:xfrm>
          <a:off x="17937480" y="1034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147320</xdr:rowOff>
    </xdr:from>
    <xdr:to>
      <xdr:col>102</xdr:col>
      <xdr:colOff>165100</xdr:colOff>
      <xdr:row>62</xdr:row>
      <xdr:rowOff>77470</xdr:rowOff>
    </xdr:to>
    <xdr:sp macro="" textlink="">
      <xdr:nvSpPr>
        <xdr:cNvPr id="388" name="フローチャート: 判断 387">
          <a:extLst>
            <a:ext uri="{FF2B5EF4-FFF2-40B4-BE49-F238E27FC236}">
              <a16:creationId xmlns:a16="http://schemas.microsoft.com/office/drawing/2014/main" id="{478278DB-D8EE-493B-97B0-DA2F440F0255}"/>
            </a:ext>
          </a:extLst>
        </xdr:cNvPr>
        <xdr:cNvSpPr/>
      </xdr:nvSpPr>
      <xdr:spPr>
        <a:xfrm>
          <a:off x="17162780" y="10373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10160</xdr:rowOff>
    </xdr:from>
    <xdr:to>
      <xdr:col>98</xdr:col>
      <xdr:colOff>38100</xdr:colOff>
      <xdr:row>62</xdr:row>
      <xdr:rowOff>111760</xdr:rowOff>
    </xdr:to>
    <xdr:sp macro="" textlink="">
      <xdr:nvSpPr>
        <xdr:cNvPr id="389" name="フローチャート: 判断 388">
          <a:extLst>
            <a:ext uri="{FF2B5EF4-FFF2-40B4-BE49-F238E27FC236}">
              <a16:creationId xmlns:a16="http://schemas.microsoft.com/office/drawing/2014/main" id="{C97C4509-5830-47B1-A40B-C578279721A8}"/>
            </a:ext>
          </a:extLst>
        </xdr:cNvPr>
        <xdr:cNvSpPr/>
      </xdr:nvSpPr>
      <xdr:spPr>
        <a:xfrm>
          <a:off x="16388080" y="104038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90" name="テキスト ボックス 389">
          <a:extLst>
            <a:ext uri="{FF2B5EF4-FFF2-40B4-BE49-F238E27FC236}">
              <a16:creationId xmlns:a16="http://schemas.microsoft.com/office/drawing/2014/main" id="{751FB242-C2B8-428C-8FFD-E6876148F798}"/>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91" name="テキスト ボックス 390">
          <a:extLst>
            <a:ext uri="{FF2B5EF4-FFF2-40B4-BE49-F238E27FC236}">
              <a16:creationId xmlns:a16="http://schemas.microsoft.com/office/drawing/2014/main" id="{F1CE5F66-7B92-477B-82D7-6B19205A2AFD}"/>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92" name="テキスト ボックス 391">
          <a:extLst>
            <a:ext uri="{FF2B5EF4-FFF2-40B4-BE49-F238E27FC236}">
              <a16:creationId xmlns:a16="http://schemas.microsoft.com/office/drawing/2014/main" id="{82F2B2BA-94BC-473C-B91F-5296B77F6FF8}"/>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93" name="テキスト ボックス 392">
          <a:extLst>
            <a:ext uri="{FF2B5EF4-FFF2-40B4-BE49-F238E27FC236}">
              <a16:creationId xmlns:a16="http://schemas.microsoft.com/office/drawing/2014/main" id="{9527865C-3084-41D4-A55C-448D96298168}"/>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94" name="テキスト ボックス 393">
          <a:extLst>
            <a:ext uri="{FF2B5EF4-FFF2-40B4-BE49-F238E27FC236}">
              <a16:creationId xmlns:a16="http://schemas.microsoft.com/office/drawing/2014/main" id="{3542FB6A-2126-4833-834D-0B45658DD68C}"/>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52070</xdr:rowOff>
    </xdr:from>
    <xdr:to>
      <xdr:col>116</xdr:col>
      <xdr:colOff>114300</xdr:colOff>
      <xdr:row>63</xdr:row>
      <xdr:rowOff>153670</xdr:rowOff>
    </xdr:to>
    <xdr:sp macro="" textlink="">
      <xdr:nvSpPr>
        <xdr:cNvPr id="395" name="楕円 394">
          <a:extLst>
            <a:ext uri="{FF2B5EF4-FFF2-40B4-BE49-F238E27FC236}">
              <a16:creationId xmlns:a16="http://schemas.microsoft.com/office/drawing/2014/main" id="{1A1B94C6-B799-46B1-B2CA-9B5862F96DCB}"/>
            </a:ext>
          </a:extLst>
        </xdr:cNvPr>
        <xdr:cNvSpPr/>
      </xdr:nvSpPr>
      <xdr:spPr>
        <a:xfrm>
          <a:off x="1945894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138447</xdr:rowOff>
    </xdr:from>
    <xdr:ext cx="469744" cy="259045"/>
    <xdr:sp macro="" textlink="">
      <xdr:nvSpPr>
        <xdr:cNvPr id="396" name="【保健センター・保健所】&#10;一人当たり面積該当値テキスト">
          <a:extLst>
            <a:ext uri="{FF2B5EF4-FFF2-40B4-BE49-F238E27FC236}">
              <a16:creationId xmlns:a16="http://schemas.microsoft.com/office/drawing/2014/main" id="{61BD91A9-EC6D-4249-A342-2E9BD7BF3F78}"/>
            </a:ext>
          </a:extLst>
        </xdr:cNvPr>
        <xdr:cNvSpPr txBox="1"/>
      </xdr:nvSpPr>
      <xdr:spPr>
        <a:xfrm>
          <a:off x="19547840" y="1053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59707</xdr:rowOff>
    </xdr:from>
    <xdr:ext cx="469744" cy="259045"/>
    <xdr:sp macro="" textlink="">
      <xdr:nvSpPr>
        <xdr:cNvPr id="397" name="n_1aveValue【保健センター・保健所】&#10;一人当たり面積">
          <a:extLst>
            <a:ext uri="{FF2B5EF4-FFF2-40B4-BE49-F238E27FC236}">
              <a16:creationId xmlns:a16="http://schemas.microsoft.com/office/drawing/2014/main" id="{1E1E9FC9-0D50-45E2-9DFD-DC45B2C0E947}"/>
            </a:ext>
          </a:extLst>
        </xdr:cNvPr>
        <xdr:cNvSpPr txBox="1"/>
      </xdr:nvSpPr>
      <xdr:spPr>
        <a:xfrm>
          <a:off x="18561127" y="1011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398" name="n_2aveValue【保健センター・保健所】&#10;一人当たり面積">
          <a:extLst>
            <a:ext uri="{FF2B5EF4-FFF2-40B4-BE49-F238E27FC236}">
              <a16:creationId xmlns:a16="http://schemas.microsoft.com/office/drawing/2014/main" id="{3ECFAA01-2FCA-466F-A5EF-1FBE2A595810}"/>
            </a:ext>
          </a:extLst>
        </xdr:cNvPr>
        <xdr:cNvSpPr txBox="1"/>
      </xdr:nvSpPr>
      <xdr:spPr>
        <a:xfrm>
          <a:off x="1777626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93997</xdr:rowOff>
    </xdr:from>
    <xdr:ext cx="469744" cy="259045"/>
    <xdr:sp macro="" textlink="">
      <xdr:nvSpPr>
        <xdr:cNvPr id="399" name="n_3aveValue【保健センター・保健所】&#10;一人当たり面積">
          <a:extLst>
            <a:ext uri="{FF2B5EF4-FFF2-40B4-BE49-F238E27FC236}">
              <a16:creationId xmlns:a16="http://schemas.microsoft.com/office/drawing/2014/main" id="{97BFEE1F-1DF8-4601-83C4-23904653EF3A}"/>
            </a:ext>
          </a:extLst>
        </xdr:cNvPr>
        <xdr:cNvSpPr txBox="1"/>
      </xdr:nvSpPr>
      <xdr:spPr>
        <a:xfrm>
          <a:off x="17001567" y="1015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128287</xdr:rowOff>
    </xdr:from>
    <xdr:ext cx="469744" cy="259045"/>
    <xdr:sp macro="" textlink="">
      <xdr:nvSpPr>
        <xdr:cNvPr id="400" name="n_4aveValue【保健センター・保健所】&#10;一人当たり面積">
          <a:extLst>
            <a:ext uri="{FF2B5EF4-FFF2-40B4-BE49-F238E27FC236}">
              <a16:creationId xmlns:a16="http://schemas.microsoft.com/office/drawing/2014/main" id="{1705CDD9-C26A-4E6E-B111-45D50527DD87}"/>
            </a:ext>
          </a:extLst>
        </xdr:cNvPr>
        <xdr:cNvSpPr txBox="1"/>
      </xdr:nvSpPr>
      <xdr:spPr>
        <a:xfrm>
          <a:off x="16226867" y="1018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01" name="正方形/長方形 400">
          <a:extLst>
            <a:ext uri="{FF2B5EF4-FFF2-40B4-BE49-F238E27FC236}">
              <a16:creationId xmlns:a16="http://schemas.microsoft.com/office/drawing/2014/main" id="{CFAB4C35-C9E2-4C9F-83E4-DAFB891B5125}"/>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02" name="正方形/長方形 401">
          <a:extLst>
            <a:ext uri="{FF2B5EF4-FFF2-40B4-BE49-F238E27FC236}">
              <a16:creationId xmlns:a16="http://schemas.microsoft.com/office/drawing/2014/main" id="{8B24F86C-B662-4DA5-A884-8A8037A1A786}"/>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03" name="正方形/長方形 402">
          <a:extLst>
            <a:ext uri="{FF2B5EF4-FFF2-40B4-BE49-F238E27FC236}">
              <a16:creationId xmlns:a16="http://schemas.microsoft.com/office/drawing/2014/main" id="{89CA369D-4905-4305-B427-1CDBC39A6D91}"/>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4" name="正方形/長方形 403">
          <a:extLst>
            <a:ext uri="{FF2B5EF4-FFF2-40B4-BE49-F238E27FC236}">
              <a16:creationId xmlns:a16="http://schemas.microsoft.com/office/drawing/2014/main" id="{B3FA99B4-7B77-4DCF-ACF6-A3BCB0EA579A}"/>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05" name="正方形/長方形 404">
          <a:extLst>
            <a:ext uri="{FF2B5EF4-FFF2-40B4-BE49-F238E27FC236}">
              <a16:creationId xmlns:a16="http://schemas.microsoft.com/office/drawing/2014/main" id="{1A15623E-44A2-40FC-B808-F527B51C02CF}"/>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6" name="正方形/長方形 405">
          <a:extLst>
            <a:ext uri="{FF2B5EF4-FFF2-40B4-BE49-F238E27FC236}">
              <a16:creationId xmlns:a16="http://schemas.microsoft.com/office/drawing/2014/main" id="{B7D0F066-7199-4266-81FC-BF002A17910A}"/>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7" name="正方形/長方形 406">
          <a:extLst>
            <a:ext uri="{FF2B5EF4-FFF2-40B4-BE49-F238E27FC236}">
              <a16:creationId xmlns:a16="http://schemas.microsoft.com/office/drawing/2014/main" id="{5ACB89D0-B00C-47D0-B5E0-B13541E8D07C}"/>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8" name="正方形/長方形 407">
          <a:extLst>
            <a:ext uri="{FF2B5EF4-FFF2-40B4-BE49-F238E27FC236}">
              <a16:creationId xmlns:a16="http://schemas.microsoft.com/office/drawing/2014/main" id="{B40C5F71-51A3-4ED2-98ED-834DC3F5196D}"/>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9" name="テキスト ボックス 408">
          <a:extLst>
            <a:ext uri="{FF2B5EF4-FFF2-40B4-BE49-F238E27FC236}">
              <a16:creationId xmlns:a16="http://schemas.microsoft.com/office/drawing/2014/main" id="{A2E7AC64-0D22-4399-B8C1-A897FBDC15D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10" name="直線コネクタ 409">
          <a:extLst>
            <a:ext uri="{FF2B5EF4-FFF2-40B4-BE49-F238E27FC236}">
              <a16:creationId xmlns:a16="http://schemas.microsoft.com/office/drawing/2014/main" id="{0BC21563-1A09-4F56-8DEC-B0EF0B7CADB8}"/>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11" name="テキスト ボックス 410">
          <a:extLst>
            <a:ext uri="{FF2B5EF4-FFF2-40B4-BE49-F238E27FC236}">
              <a16:creationId xmlns:a16="http://schemas.microsoft.com/office/drawing/2014/main" id="{66A7AC8A-E1D8-432E-A048-CA6F58D198F7}"/>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12" name="直線コネクタ 411">
          <a:extLst>
            <a:ext uri="{FF2B5EF4-FFF2-40B4-BE49-F238E27FC236}">
              <a16:creationId xmlns:a16="http://schemas.microsoft.com/office/drawing/2014/main" id="{C86C71A0-C3E6-467E-8117-DBE85BEE4249}"/>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13" name="テキスト ボックス 412">
          <a:extLst>
            <a:ext uri="{FF2B5EF4-FFF2-40B4-BE49-F238E27FC236}">
              <a16:creationId xmlns:a16="http://schemas.microsoft.com/office/drawing/2014/main" id="{DF810F8F-E9CB-448C-A10A-A5144DBA6C87}"/>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14" name="直線コネクタ 413">
          <a:extLst>
            <a:ext uri="{FF2B5EF4-FFF2-40B4-BE49-F238E27FC236}">
              <a16:creationId xmlns:a16="http://schemas.microsoft.com/office/drawing/2014/main" id="{B2010AE4-95F0-44D4-B455-CFA598A69EE1}"/>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15" name="テキスト ボックス 414">
          <a:extLst>
            <a:ext uri="{FF2B5EF4-FFF2-40B4-BE49-F238E27FC236}">
              <a16:creationId xmlns:a16="http://schemas.microsoft.com/office/drawing/2014/main" id="{2BE9024C-C1D4-47C6-AA45-AF839191ECAE}"/>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16" name="直線コネクタ 415">
          <a:extLst>
            <a:ext uri="{FF2B5EF4-FFF2-40B4-BE49-F238E27FC236}">
              <a16:creationId xmlns:a16="http://schemas.microsoft.com/office/drawing/2014/main" id="{27C49BC4-AC56-4FE1-AEF8-2163F1AD4B6D}"/>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17" name="テキスト ボックス 416">
          <a:extLst>
            <a:ext uri="{FF2B5EF4-FFF2-40B4-BE49-F238E27FC236}">
              <a16:creationId xmlns:a16="http://schemas.microsoft.com/office/drawing/2014/main" id="{8A9C4288-9889-41EC-9621-80849E8475AE}"/>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18" name="直線コネクタ 417">
          <a:extLst>
            <a:ext uri="{FF2B5EF4-FFF2-40B4-BE49-F238E27FC236}">
              <a16:creationId xmlns:a16="http://schemas.microsoft.com/office/drawing/2014/main" id="{D4D23206-6AC8-4C78-9F03-BCE6B105B2A9}"/>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19" name="テキスト ボックス 418">
          <a:extLst>
            <a:ext uri="{FF2B5EF4-FFF2-40B4-BE49-F238E27FC236}">
              <a16:creationId xmlns:a16="http://schemas.microsoft.com/office/drawing/2014/main" id="{D657E2AE-F402-4E05-A1B2-5C90A2A8C38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20" name="直線コネクタ 419">
          <a:extLst>
            <a:ext uri="{FF2B5EF4-FFF2-40B4-BE49-F238E27FC236}">
              <a16:creationId xmlns:a16="http://schemas.microsoft.com/office/drawing/2014/main" id="{6977F804-B94A-4409-B6DE-BF07D8527E75}"/>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21" name="テキスト ボックス 420">
          <a:extLst>
            <a:ext uri="{FF2B5EF4-FFF2-40B4-BE49-F238E27FC236}">
              <a16:creationId xmlns:a16="http://schemas.microsoft.com/office/drawing/2014/main" id="{B87C2D14-B820-45BD-8A75-1B07AB0914A9}"/>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22" name="直線コネクタ 421">
          <a:extLst>
            <a:ext uri="{FF2B5EF4-FFF2-40B4-BE49-F238E27FC236}">
              <a16:creationId xmlns:a16="http://schemas.microsoft.com/office/drawing/2014/main" id="{1F5B817C-1578-40E3-AA25-CCB130F655D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23" name="テキスト ボックス 422">
          <a:extLst>
            <a:ext uri="{FF2B5EF4-FFF2-40B4-BE49-F238E27FC236}">
              <a16:creationId xmlns:a16="http://schemas.microsoft.com/office/drawing/2014/main" id="{98AE0F07-A68E-444F-890B-F60F33C90B3E}"/>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24" name="【消防施設】&#10;有形固定資産減価償却率グラフ枠">
          <a:extLst>
            <a:ext uri="{FF2B5EF4-FFF2-40B4-BE49-F238E27FC236}">
              <a16:creationId xmlns:a16="http://schemas.microsoft.com/office/drawing/2014/main" id="{9F0D0E5E-FB01-4088-BC7B-DA85D1BA0A5D}"/>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7620</xdr:rowOff>
    </xdr:from>
    <xdr:to>
      <xdr:col>85</xdr:col>
      <xdr:colOff>126364</xdr:colOff>
      <xdr:row>86</xdr:row>
      <xdr:rowOff>13336</xdr:rowOff>
    </xdr:to>
    <xdr:cxnSp macro="">
      <xdr:nvCxnSpPr>
        <xdr:cNvPr id="425" name="直線コネクタ 424">
          <a:extLst>
            <a:ext uri="{FF2B5EF4-FFF2-40B4-BE49-F238E27FC236}">
              <a16:creationId xmlns:a16="http://schemas.microsoft.com/office/drawing/2014/main" id="{BAF8FA44-0B0A-4A2D-B225-CF93F3A936DE}"/>
            </a:ext>
          </a:extLst>
        </xdr:cNvPr>
        <xdr:cNvCxnSpPr/>
      </xdr:nvCxnSpPr>
      <xdr:spPr>
        <a:xfrm flipV="1">
          <a:off x="14375764" y="13083540"/>
          <a:ext cx="0" cy="134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17163</xdr:rowOff>
    </xdr:from>
    <xdr:ext cx="405111" cy="259045"/>
    <xdr:sp macro="" textlink="">
      <xdr:nvSpPr>
        <xdr:cNvPr id="426" name="【消防施設】&#10;有形固定資産減価償却率最小値テキスト">
          <a:extLst>
            <a:ext uri="{FF2B5EF4-FFF2-40B4-BE49-F238E27FC236}">
              <a16:creationId xmlns:a16="http://schemas.microsoft.com/office/drawing/2014/main" id="{809D6D70-B034-474A-9DFC-B3EC189B9B6E}"/>
            </a:ext>
          </a:extLst>
        </xdr:cNvPr>
        <xdr:cNvSpPr txBox="1"/>
      </xdr:nvSpPr>
      <xdr:spPr>
        <a:xfrm>
          <a:off x="14414500" y="14434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13336</xdr:rowOff>
    </xdr:from>
    <xdr:to>
      <xdr:col>86</xdr:col>
      <xdr:colOff>25400</xdr:colOff>
      <xdr:row>86</xdr:row>
      <xdr:rowOff>13336</xdr:rowOff>
    </xdr:to>
    <xdr:cxnSp macro="">
      <xdr:nvCxnSpPr>
        <xdr:cNvPr id="427" name="直線コネクタ 426">
          <a:extLst>
            <a:ext uri="{FF2B5EF4-FFF2-40B4-BE49-F238E27FC236}">
              <a16:creationId xmlns:a16="http://schemas.microsoft.com/office/drawing/2014/main" id="{7D3715F4-05D7-4F87-8761-0D212B628AE5}"/>
            </a:ext>
          </a:extLst>
        </xdr:cNvPr>
        <xdr:cNvCxnSpPr/>
      </xdr:nvCxnSpPr>
      <xdr:spPr>
        <a:xfrm>
          <a:off x="14287500" y="144303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125747</xdr:rowOff>
    </xdr:from>
    <xdr:ext cx="405111" cy="259045"/>
    <xdr:sp macro="" textlink="">
      <xdr:nvSpPr>
        <xdr:cNvPr id="428" name="【消防施設】&#10;有形固定資産減価償却率最大値テキスト">
          <a:extLst>
            <a:ext uri="{FF2B5EF4-FFF2-40B4-BE49-F238E27FC236}">
              <a16:creationId xmlns:a16="http://schemas.microsoft.com/office/drawing/2014/main" id="{1569739D-B565-4081-87A7-1C426B1E26CA}"/>
            </a:ext>
          </a:extLst>
        </xdr:cNvPr>
        <xdr:cNvSpPr txBox="1"/>
      </xdr:nvSpPr>
      <xdr:spPr>
        <a:xfrm>
          <a:off x="14414500" y="1286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7620</xdr:rowOff>
    </xdr:from>
    <xdr:to>
      <xdr:col>86</xdr:col>
      <xdr:colOff>25400</xdr:colOff>
      <xdr:row>78</xdr:row>
      <xdr:rowOff>7620</xdr:rowOff>
    </xdr:to>
    <xdr:cxnSp macro="">
      <xdr:nvCxnSpPr>
        <xdr:cNvPr id="429" name="直線コネクタ 428">
          <a:extLst>
            <a:ext uri="{FF2B5EF4-FFF2-40B4-BE49-F238E27FC236}">
              <a16:creationId xmlns:a16="http://schemas.microsoft.com/office/drawing/2014/main" id="{191BAF92-DE68-4BC9-BD2C-03BDD0F0A8C8}"/>
            </a:ext>
          </a:extLst>
        </xdr:cNvPr>
        <xdr:cNvCxnSpPr/>
      </xdr:nvCxnSpPr>
      <xdr:spPr>
        <a:xfrm>
          <a:off x="14287500" y="13083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120032</xdr:rowOff>
    </xdr:from>
    <xdr:ext cx="405111" cy="259045"/>
    <xdr:sp macro="" textlink="">
      <xdr:nvSpPr>
        <xdr:cNvPr id="430" name="【消防施設】&#10;有形固定資産減価償却率平均値テキスト">
          <a:extLst>
            <a:ext uri="{FF2B5EF4-FFF2-40B4-BE49-F238E27FC236}">
              <a16:creationId xmlns:a16="http://schemas.microsoft.com/office/drawing/2014/main" id="{D6F051A3-F530-4368-B83F-4DD674C9E36C}"/>
            </a:ext>
          </a:extLst>
        </xdr:cNvPr>
        <xdr:cNvSpPr txBox="1"/>
      </xdr:nvSpPr>
      <xdr:spPr>
        <a:xfrm>
          <a:off x="14414500" y="13866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141605</xdr:rowOff>
    </xdr:from>
    <xdr:to>
      <xdr:col>85</xdr:col>
      <xdr:colOff>177800</xdr:colOff>
      <xdr:row>83</xdr:row>
      <xdr:rowOff>71755</xdr:rowOff>
    </xdr:to>
    <xdr:sp macro="" textlink="">
      <xdr:nvSpPr>
        <xdr:cNvPr id="431" name="フローチャート: 判断 430">
          <a:extLst>
            <a:ext uri="{FF2B5EF4-FFF2-40B4-BE49-F238E27FC236}">
              <a16:creationId xmlns:a16="http://schemas.microsoft.com/office/drawing/2014/main" id="{972D35A4-A94E-4CE8-996F-5D803674C8F7}"/>
            </a:ext>
          </a:extLst>
        </xdr:cNvPr>
        <xdr:cNvSpPr/>
      </xdr:nvSpPr>
      <xdr:spPr>
        <a:xfrm>
          <a:off x="14325600" y="1388808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120650</xdr:rowOff>
    </xdr:from>
    <xdr:to>
      <xdr:col>81</xdr:col>
      <xdr:colOff>101600</xdr:colOff>
      <xdr:row>83</xdr:row>
      <xdr:rowOff>50800</xdr:rowOff>
    </xdr:to>
    <xdr:sp macro="" textlink="">
      <xdr:nvSpPr>
        <xdr:cNvPr id="432" name="フローチャート: 判断 431">
          <a:extLst>
            <a:ext uri="{FF2B5EF4-FFF2-40B4-BE49-F238E27FC236}">
              <a16:creationId xmlns:a16="http://schemas.microsoft.com/office/drawing/2014/main" id="{1527D169-416F-4C8F-8EBB-0509411B3020}"/>
            </a:ext>
          </a:extLst>
        </xdr:cNvPr>
        <xdr:cNvSpPr/>
      </xdr:nvSpPr>
      <xdr:spPr>
        <a:xfrm>
          <a:off x="13578840" y="1386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92075</xdr:rowOff>
    </xdr:from>
    <xdr:to>
      <xdr:col>76</xdr:col>
      <xdr:colOff>165100</xdr:colOff>
      <xdr:row>83</xdr:row>
      <xdr:rowOff>22225</xdr:rowOff>
    </xdr:to>
    <xdr:sp macro="" textlink="">
      <xdr:nvSpPr>
        <xdr:cNvPr id="433" name="フローチャート: 判断 432">
          <a:extLst>
            <a:ext uri="{FF2B5EF4-FFF2-40B4-BE49-F238E27FC236}">
              <a16:creationId xmlns:a16="http://schemas.microsoft.com/office/drawing/2014/main" id="{CE401716-AACF-42D1-9F5F-06DD466CD714}"/>
            </a:ext>
          </a:extLst>
        </xdr:cNvPr>
        <xdr:cNvSpPr/>
      </xdr:nvSpPr>
      <xdr:spPr>
        <a:xfrm>
          <a:off x="12804140" y="13838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40639</xdr:rowOff>
    </xdr:from>
    <xdr:to>
      <xdr:col>72</xdr:col>
      <xdr:colOff>38100</xdr:colOff>
      <xdr:row>82</xdr:row>
      <xdr:rowOff>142239</xdr:rowOff>
    </xdr:to>
    <xdr:sp macro="" textlink="">
      <xdr:nvSpPr>
        <xdr:cNvPr id="434" name="フローチャート: 判断 433">
          <a:extLst>
            <a:ext uri="{FF2B5EF4-FFF2-40B4-BE49-F238E27FC236}">
              <a16:creationId xmlns:a16="http://schemas.microsoft.com/office/drawing/2014/main" id="{81EB9E10-BAC4-41A6-BB30-98D6338BE484}"/>
            </a:ext>
          </a:extLst>
        </xdr:cNvPr>
        <xdr:cNvSpPr/>
      </xdr:nvSpPr>
      <xdr:spPr>
        <a:xfrm>
          <a:off x="12029440" y="1378711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137795</xdr:rowOff>
    </xdr:from>
    <xdr:to>
      <xdr:col>67</xdr:col>
      <xdr:colOff>101600</xdr:colOff>
      <xdr:row>83</xdr:row>
      <xdr:rowOff>67945</xdr:rowOff>
    </xdr:to>
    <xdr:sp macro="" textlink="">
      <xdr:nvSpPr>
        <xdr:cNvPr id="435" name="フローチャート: 判断 434">
          <a:extLst>
            <a:ext uri="{FF2B5EF4-FFF2-40B4-BE49-F238E27FC236}">
              <a16:creationId xmlns:a16="http://schemas.microsoft.com/office/drawing/2014/main" id="{7A01BA77-0B8E-480C-9217-DBD70B611ED2}"/>
            </a:ext>
          </a:extLst>
        </xdr:cNvPr>
        <xdr:cNvSpPr/>
      </xdr:nvSpPr>
      <xdr:spPr>
        <a:xfrm>
          <a:off x="11231880" y="138842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36" name="テキスト ボックス 435">
          <a:extLst>
            <a:ext uri="{FF2B5EF4-FFF2-40B4-BE49-F238E27FC236}">
              <a16:creationId xmlns:a16="http://schemas.microsoft.com/office/drawing/2014/main" id="{C21CEC9A-ECAB-4EC8-9CA1-00048C250923}"/>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37" name="テキスト ボックス 436">
          <a:extLst>
            <a:ext uri="{FF2B5EF4-FFF2-40B4-BE49-F238E27FC236}">
              <a16:creationId xmlns:a16="http://schemas.microsoft.com/office/drawing/2014/main" id="{7916BEF4-E889-4DE5-AC4C-732B82F86E7A}"/>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8" name="テキスト ボックス 437">
          <a:extLst>
            <a:ext uri="{FF2B5EF4-FFF2-40B4-BE49-F238E27FC236}">
              <a16:creationId xmlns:a16="http://schemas.microsoft.com/office/drawing/2014/main" id="{F3B263C9-463B-41CD-A7D8-626F4AFA9363}"/>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9" name="テキスト ボックス 438">
          <a:extLst>
            <a:ext uri="{FF2B5EF4-FFF2-40B4-BE49-F238E27FC236}">
              <a16:creationId xmlns:a16="http://schemas.microsoft.com/office/drawing/2014/main" id="{221755F3-8CA0-4CA4-8EC7-0C47638E12C6}"/>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40" name="テキスト ボックス 439">
          <a:extLst>
            <a:ext uri="{FF2B5EF4-FFF2-40B4-BE49-F238E27FC236}">
              <a16:creationId xmlns:a16="http://schemas.microsoft.com/office/drawing/2014/main" id="{75362C19-4D2D-4488-B74E-32911969B53F}"/>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23495</xdr:rowOff>
    </xdr:from>
    <xdr:to>
      <xdr:col>85</xdr:col>
      <xdr:colOff>177800</xdr:colOff>
      <xdr:row>82</xdr:row>
      <xdr:rowOff>125095</xdr:rowOff>
    </xdr:to>
    <xdr:sp macro="" textlink="">
      <xdr:nvSpPr>
        <xdr:cNvPr id="441" name="楕円 440">
          <a:extLst>
            <a:ext uri="{FF2B5EF4-FFF2-40B4-BE49-F238E27FC236}">
              <a16:creationId xmlns:a16="http://schemas.microsoft.com/office/drawing/2014/main" id="{13D45D31-EFE1-4643-9555-9E75683D46EE}"/>
            </a:ext>
          </a:extLst>
        </xdr:cNvPr>
        <xdr:cNvSpPr/>
      </xdr:nvSpPr>
      <xdr:spPr>
        <a:xfrm>
          <a:off x="14325600" y="1376997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46372</xdr:rowOff>
    </xdr:from>
    <xdr:ext cx="405111" cy="259045"/>
    <xdr:sp macro="" textlink="">
      <xdr:nvSpPr>
        <xdr:cNvPr id="442" name="【消防施設】&#10;有形固定資産減価償却率該当値テキスト">
          <a:extLst>
            <a:ext uri="{FF2B5EF4-FFF2-40B4-BE49-F238E27FC236}">
              <a16:creationId xmlns:a16="http://schemas.microsoft.com/office/drawing/2014/main" id="{574DB915-C685-4998-9C25-AD3A97EA4425}"/>
            </a:ext>
          </a:extLst>
        </xdr:cNvPr>
        <xdr:cNvSpPr txBox="1"/>
      </xdr:nvSpPr>
      <xdr:spPr>
        <a:xfrm>
          <a:off x="14414500" y="1362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2539</xdr:rowOff>
    </xdr:from>
    <xdr:to>
      <xdr:col>81</xdr:col>
      <xdr:colOff>101600</xdr:colOff>
      <xdr:row>82</xdr:row>
      <xdr:rowOff>104139</xdr:rowOff>
    </xdr:to>
    <xdr:sp macro="" textlink="">
      <xdr:nvSpPr>
        <xdr:cNvPr id="443" name="楕円 442">
          <a:extLst>
            <a:ext uri="{FF2B5EF4-FFF2-40B4-BE49-F238E27FC236}">
              <a16:creationId xmlns:a16="http://schemas.microsoft.com/office/drawing/2014/main" id="{16759534-39C4-4FFF-AF0B-CA4B32800FFB}"/>
            </a:ext>
          </a:extLst>
        </xdr:cNvPr>
        <xdr:cNvSpPr/>
      </xdr:nvSpPr>
      <xdr:spPr>
        <a:xfrm>
          <a:off x="13578840" y="1374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53339</xdr:rowOff>
    </xdr:from>
    <xdr:to>
      <xdr:col>85</xdr:col>
      <xdr:colOff>127000</xdr:colOff>
      <xdr:row>82</xdr:row>
      <xdr:rowOff>74295</xdr:rowOff>
    </xdr:to>
    <xdr:cxnSp macro="">
      <xdr:nvCxnSpPr>
        <xdr:cNvPr id="444" name="直線コネクタ 443">
          <a:extLst>
            <a:ext uri="{FF2B5EF4-FFF2-40B4-BE49-F238E27FC236}">
              <a16:creationId xmlns:a16="http://schemas.microsoft.com/office/drawing/2014/main" id="{676464BB-3F9E-4443-9446-3ABD8B6BFEFC}"/>
            </a:ext>
          </a:extLst>
        </xdr:cNvPr>
        <xdr:cNvCxnSpPr/>
      </xdr:nvCxnSpPr>
      <xdr:spPr>
        <a:xfrm>
          <a:off x="13629640" y="13799819"/>
          <a:ext cx="74676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103505</xdr:rowOff>
    </xdr:from>
    <xdr:to>
      <xdr:col>76</xdr:col>
      <xdr:colOff>165100</xdr:colOff>
      <xdr:row>83</xdr:row>
      <xdr:rowOff>33655</xdr:rowOff>
    </xdr:to>
    <xdr:sp macro="" textlink="">
      <xdr:nvSpPr>
        <xdr:cNvPr id="445" name="楕円 444">
          <a:extLst>
            <a:ext uri="{FF2B5EF4-FFF2-40B4-BE49-F238E27FC236}">
              <a16:creationId xmlns:a16="http://schemas.microsoft.com/office/drawing/2014/main" id="{D8E3CABF-45A7-4358-AFF2-5A6E0C155FB5}"/>
            </a:ext>
          </a:extLst>
        </xdr:cNvPr>
        <xdr:cNvSpPr/>
      </xdr:nvSpPr>
      <xdr:spPr>
        <a:xfrm>
          <a:off x="12804140" y="13849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53339</xdr:rowOff>
    </xdr:from>
    <xdr:to>
      <xdr:col>81</xdr:col>
      <xdr:colOff>50800</xdr:colOff>
      <xdr:row>82</xdr:row>
      <xdr:rowOff>154305</xdr:rowOff>
    </xdr:to>
    <xdr:cxnSp macro="">
      <xdr:nvCxnSpPr>
        <xdr:cNvPr id="446" name="直線コネクタ 445">
          <a:extLst>
            <a:ext uri="{FF2B5EF4-FFF2-40B4-BE49-F238E27FC236}">
              <a16:creationId xmlns:a16="http://schemas.microsoft.com/office/drawing/2014/main" id="{E7EDA9B5-DFEC-42B5-AF6E-D00A671F40AA}"/>
            </a:ext>
          </a:extLst>
        </xdr:cNvPr>
        <xdr:cNvCxnSpPr/>
      </xdr:nvCxnSpPr>
      <xdr:spPr>
        <a:xfrm flipV="1">
          <a:off x="12854940" y="13799819"/>
          <a:ext cx="774700" cy="10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23495</xdr:rowOff>
    </xdr:from>
    <xdr:to>
      <xdr:col>72</xdr:col>
      <xdr:colOff>38100</xdr:colOff>
      <xdr:row>82</xdr:row>
      <xdr:rowOff>125095</xdr:rowOff>
    </xdr:to>
    <xdr:sp macro="" textlink="">
      <xdr:nvSpPr>
        <xdr:cNvPr id="447" name="楕円 446">
          <a:extLst>
            <a:ext uri="{FF2B5EF4-FFF2-40B4-BE49-F238E27FC236}">
              <a16:creationId xmlns:a16="http://schemas.microsoft.com/office/drawing/2014/main" id="{6123FABB-6360-4B8B-BDC2-829838329287}"/>
            </a:ext>
          </a:extLst>
        </xdr:cNvPr>
        <xdr:cNvSpPr/>
      </xdr:nvSpPr>
      <xdr:spPr>
        <a:xfrm>
          <a:off x="12029440" y="137699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74295</xdr:rowOff>
    </xdr:from>
    <xdr:to>
      <xdr:col>76</xdr:col>
      <xdr:colOff>114300</xdr:colOff>
      <xdr:row>82</xdr:row>
      <xdr:rowOff>154305</xdr:rowOff>
    </xdr:to>
    <xdr:cxnSp macro="">
      <xdr:nvCxnSpPr>
        <xdr:cNvPr id="448" name="直線コネクタ 447">
          <a:extLst>
            <a:ext uri="{FF2B5EF4-FFF2-40B4-BE49-F238E27FC236}">
              <a16:creationId xmlns:a16="http://schemas.microsoft.com/office/drawing/2014/main" id="{2827E111-4F1C-4181-9E0C-B74E9C080C90}"/>
            </a:ext>
          </a:extLst>
        </xdr:cNvPr>
        <xdr:cNvCxnSpPr/>
      </xdr:nvCxnSpPr>
      <xdr:spPr>
        <a:xfrm>
          <a:off x="12072620" y="13820775"/>
          <a:ext cx="78232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101600</xdr:rowOff>
    </xdr:from>
    <xdr:to>
      <xdr:col>67</xdr:col>
      <xdr:colOff>101600</xdr:colOff>
      <xdr:row>82</xdr:row>
      <xdr:rowOff>31750</xdr:rowOff>
    </xdr:to>
    <xdr:sp macro="" textlink="">
      <xdr:nvSpPr>
        <xdr:cNvPr id="449" name="楕円 448">
          <a:extLst>
            <a:ext uri="{FF2B5EF4-FFF2-40B4-BE49-F238E27FC236}">
              <a16:creationId xmlns:a16="http://schemas.microsoft.com/office/drawing/2014/main" id="{27955385-6079-4BA5-ADB9-1FC622168D30}"/>
            </a:ext>
          </a:extLst>
        </xdr:cNvPr>
        <xdr:cNvSpPr/>
      </xdr:nvSpPr>
      <xdr:spPr>
        <a:xfrm>
          <a:off x="11231880" y="13680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152400</xdr:rowOff>
    </xdr:from>
    <xdr:to>
      <xdr:col>71</xdr:col>
      <xdr:colOff>177800</xdr:colOff>
      <xdr:row>82</xdr:row>
      <xdr:rowOff>74295</xdr:rowOff>
    </xdr:to>
    <xdr:cxnSp macro="">
      <xdr:nvCxnSpPr>
        <xdr:cNvPr id="450" name="直線コネクタ 449">
          <a:extLst>
            <a:ext uri="{FF2B5EF4-FFF2-40B4-BE49-F238E27FC236}">
              <a16:creationId xmlns:a16="http://schemas.microsoft.com/office/drawing/2014/main" id="{F30B4B4E-91A7-4616-A4AA-64B509902BCF}"/>
            </a:ext>
          </a:extLst>
        </xdr:cNvPr>
        <xdr:cNvCxnSpPr/>
      </xdr:nvCxnSpPr>
      <xdr:spPr>
        <a:xfrm>
          <a:off x="11282680" y="13731240"/>
          <a:ext cx="78994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41927</xdr:rowOff>
    </xdr:from>
    <xdr:ext cx="405111" cy="259045"/>
    <xdr:sp macro="" textlink="">
      <xdr:nvSpPr>
        <xdr:cNvPr id="451" name="n_1aveValue【消防施設】&#10;有形固定資産減価償却率">
          <a:extLst>
            <a:ext uri="{FF2B5EF4-FFF2-40B4-BE49-F238E27FC236}">
              <a16:creationId xmlns:a16="http://schemas.microsoft.com/office/drawing/2014/main" id="{92B1C2D4-15DB-4EE2-905C-6A503F5E7C31}"/>
            </a:ext>
          </a:extLst>
        </xdr:cNvPr>
        <xdr:cNvSpPr txBox="1"/>
      </xdr:nvSpPr>
      <xdr:spPr>
        <a:xfrm>
          <a:off x="134372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38752</xdr:rowOff>
    </xdr:from>
    <xdr:ext cx="405111" cy="259045"/>
    <xdr:sp macro="" textlink="">
      <xdr:nvSpPr>
        <xdr:cNvPr id="452" name="n_2aveValue【消防施設】&#10;有形固定資産減価償却率">
          <a:extLst>
            <a:ext uri="{FF2B5EF4-FFF2-40B4-BE49-F238E27FC236}">
              <a16:creationId xmlns:a16="http://schemas.microsoft.com/office/drawing/2014/main" id="{507F2AD6-01C0-43D9-97EC-284626F73C19}"/>
            </a:ext>
          </a:extLst>
        </xdr:cNvPr>
        <xdr:cNvSpPr txBox="1"/>
      </xdr:nvSpPr>
      <xdr:spPr>
        <a:xfrm>
          <a:off x="12675244" y="1361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133366</xdr:rowOff>
    </xdr:from>
    <xdr:ext cx="405111" cy="259045"/>
    <xdr:sp macro="" textlink="">
      <xdr:nvSpPr>
        <xdr:cNvPr id="453" name="n_3aveValue【消防施設】&#10;有形固定資産減価償却率">
          <a:extLst>
            <a:ext uri="{FF2B5EF4-FFF2-40B4-BE49-F238E27FC236}">
              <a16:creationId xmlns:a16="http://schemas.microsoft.com/office/drawing/2014/main" id="{E1BEA4DE-4204-4D34-9D79-DF215CD0EADF}"/>
            </a:ext>
          </a:extLst>
        </xdr:cNvPr>
        <xdr:cNvSpPr txBox="1"/>
      </xdr:nvSpPr>
      <xdr:spPr>
        <a:xfrm>
          <a:off x="11900544" y="13879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59072</xdr:rowOff>
    </xdr:from>
    <xdr:ext cx="405111" cy="259045"/>
    <xdr:sp macro="" textlink="">
      <xdr:nvSpPr>
        <xdr:cNvPr id="454" name="n_4aveValue【消防施設】&#10;有形固定資産減価償却率">
          <a:extLst>
            <a:ext uri="{FF2B5EF4-FFF2-40B4-BE49-F238E27FC236}">
              <a16:creationId xmlns:a16="http://schemas.microsoft.com/office/drawing/2014/main" id="{408D0013-81BF-4BE6-9B41-8A4F8C08F260}"/>
            </a:ext>
          </a:extLst>
        </xdr:cNvPr>
        <xdr:cNvSpPr txBox="1"/>
      </xdr:nvSpPr>
      <xdr:spPr>
        <a:xfrm>
          <a:off x="11102984" y="1397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120666</xdr:rowOff>
    </xdr:from>
    <xdr:ext cx="405111" cy="259045"/>
    <xdr:sp macro="" textlink="">
      <xdr:nvSpPr>
        <xdr:cNvPr id="455" name="n_1mainValue【消防施設】&#10;有形固定資産減価償却率">
          <a:extLst>
            <a:ext uri="{FF2B5EF4-FFF2-40B4-BE49-F238E27FC236}">
              <a16:creationId xmlns:a16="http://schemas.microsoft.com/office/drawing/2014/main" id="{61F9F364-C5BE-4921-BB5B-0E58D8443717}"/>
            </a:ext>
          </a:extLst>
        </xdr:cNvPr>
        <xdr:cNvSpPr txBox="1"/>
      </xdr:nvSpPr>
      <xdr:spPr>
        <a:xfrm>
          <a:off x="13437244" y="1353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24782</xdr:rowOff>
    </xdr:from>
    <xdr:ext cx="405111" cy="259045"/>
    <xdr:sp macro="" textlink="">
      <xdr:nvSpPr>
        <xdr:cNvPr id="456" name="n_2mainValue【消防施設】&#10;有形固定資産減価償却率">
          <a:extLst>
            <a:ext uri="{FF2B5EF4-FFF2-40B4-BE49-F238E27FC236}">
              <a16:creationId xmlns:a16="http://schemas.microsoft.com/office/drawing/2014/main" id="{0EC5E382-94B5-42D5-8466-57D3CC7E2ABB}"/>
            </a:ext>
          </a:extLst>
        </xdr:cNvPr>
        <xdr:cNvSpPr txBox="1"/>
      </xdr:nvSpPr>
      <xdr:spPr>
        <a:xfrm>
          <a:off x="12675244" y="1393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141622</xdr:rowOff>
    </xdr:from>
    <xdr:ext cx="405111" cy="259045"/>
    <xdr:sp macro="" textlink="">
      <xdr:nvSpPr>
        <xdr:cNvPr id="457" name="n_3mainValue【消防施設】&#10;有形固定資産減価償却率">
          <a:extLst>
            <a:ext uri="{FF2B5EF4-FFF2-40B4-BE49-F238E27FC236}">
              <a16:creationId xmlns:a16="http://schemas.microsoft.com/office/drawing/2014/main" id="{2AEDFFCF-BD90-40F4-A86D-CDC41B635875}"/>
            </a:ext>
          </a:extLst>
        </xdr:cNvPr>
        <xdr:cNvSpPr txBox="1"/>
      </xdr:nvSpPr>
      <xdr:spPr>
        <a:xfrm>
          <a:off x="11900544" y="1355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48277</xdr:rowOff>
    </xdr:from>
    <xdr:ext cx="405111" cy="259045"/>
    <xdr:sp macro="" textlink="">
      <xdr:nvSpPr>
        <xdr:cNvPr id="458" name="n_4mainValue【消防施設】&#10;有形固定資産減価償却率">
          <a:extLst>
            <a:ext uri="{FF2B5EF4-FFF2-40B4-BE49-F238E27FC236}">
              <a16:creationId xmlns:a16="http://schemas.microsoft.com/office/drawing/2014/main" id="{066D4583-4B83-4904-BB04-396E031B20F2}"/>
            </a:ext>
          </a:extLst>
        </xdr:cNvPr>
        <xdr:cNvSpPr txBox="1"/>
      </xdr:nvSpPr>
      <xdr:spPr>
        <a:xfrm>
          <a:off x="11102984" y="1345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59" name="正方形/長方形 458">
          <a:extLst>
            <a:ext uri="{FF2B5EF4-FFF2-40B4-BE49-F238E27FC236}">
              <a16:creationId xmlns:a16="http://schemas.microsoft.com/office/drawing/2014/main" id="{547A0FFF-B90B-4D83-A010-215109FE7817}"/>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0" name="正方形/長方形 459">
          <a:extLst>
            <a:ext uri="{FF2B5EF4-FFF2-40B4-BE49-F238E27FC236}">
              <a16:creationId xmlns:a16="http://schemas.microsoft.com/office/drawing/2014/main" id="{6D7AE182-D3FC-46C4-9EBD-5D0EC396CAFB}"/>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1" name="正方形/長方形 460">
          <a:extLst>
            <a:ext uri="{FF2B5EF4-FFF2-40B4-BE49-F238E27FC236}">
              <a16:creationId xmlns:a16="http://schemas.microsoft.com/office/drawing/2014/main" id="{63588E1B-3005-4574-8855-B360F6052402}"/>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2" name="正方形/長方形 461">
          <a:extLst>
            <a:ext uri="{FF2B5EF4-FFF2-40B4-BE49-F238E27FC236}">
              <a16:creationId xmlns:a16="http://schemas.microsoft.com/office/drawing/2014/main" id="{E998303E-2FB0-4859-8754-20AF1F82774A}"/>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3" name="正方形/長方形 462">
          <a:extLst>
            <a:ext uri="{FF2B5EF4-FFF2-40B4-BE49-F238E27FC236}">
              <a16:creationId xmlns:a16="http://schemas.microsoft.com/office/drawing/2014/main" id="{27591C74-5360-43DD-96E1-6250BB55C186}"/>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4" name="正方形/長方形 463">
          <a:extLst>
            <a:ext uri="{FF2B5EF4-FFF2-40B4-BE49-F238E27FC236}">
              <a16:creationId xmlns:a16="http://schemas.microsoft.com/office/drawing/2014/main" id="{76D39C43-194B-4852-9810-D75C34EB5995}"/>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5" name="正方形/長方形 464">
          <a:extLst>
            <a:ext uri="{FF2B5EF4-FFF2-40B4-BE49-F238E27FC236}">
              <a16:creationId xmlns:a16="http://schemas.microsoft.com/office/drawing/2014/main" id="{5DEF5DCB-401E-4F3B-9EA2-7189092F3447}"/>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6" name="正方形/長方形 465">
          <a:extLst>
            <a:ext uri="{FF2B5EF4-FFF2-40B4-BE49-F238E27FC236}">
              <a16:creationId xmlns:a16="http://schemas.microsoft.com/office/drawing/2014/main" id="{6AF26374-B0CB-4905-8E6E-ED8CEB874CF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67" name="テキスト ボックス 466">
          <a:extLst>
            <a:ext uri="{FF2B5EF4-FFF2-40B4-BE49-F238E27FC236}">
              <a16:creationId xmlns:a16="http://schemas.microsoft.com/office/drawing/2014/main" id="{09459ACD-B3E1-444B-94DC-1A5E0368AE51}"/>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68" name="直線コネクタ 467">
          <a:extLst>
            <a:ext uri="{FF2B5EF4-FFF2-40B4-BE49-F238E27FC236}">
              <a16:creationId xmlns:a16="http://schemas.microsoft.com/office/drawing/2014/main" id="{15B98751-ACC5-4FF3-997C-E598576837DF}"/>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69" name="直線コネクタ 468">
          <a:extLst>
            <a:ext uri="{FF2B5EF4-FFF2-40B4-BE49-F238E27FC236}">
              <a16:creationId xmlns:a16="http://schemas.microsoft.com/office/drawing/2014/main" id="{7A9704D3-7E9C-47F4-B4AC-FE29BFDEC0EF}"/>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70" name="テキスト ボックス 469">
          <a:extLst>
            <a:ext uri="{FF2B5EF4-FFF2-40B4-BE49-F238E27FC236}">
              <a16:creationId xmlns:a16="http://schemas.microsoft.com/office/drawing/2014/main" id="{51BE5481-D26C-4B6A-A2F2-93E52BB3A25C}"/>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71" name="直線コネクタ 470">
          <a:extLst>
            <a:ext uri="{FF2B5EF4-FFF2-40B4-BE49-F238E27FC236}">
              <a16:creationId xmlns:a16="http://schemas.microsoft.com/office/drawing/2014/main" id="{20C3E26F-4715-4EB2-A1CA-4563D4B096DD}"/>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72" name="テキスト ボックス 471">
          <a:extLst>
            <a:ext uri="{FF2B5EF4-FFF2-40B4-BE49-F238E27FC236}">
              <a16:creationId xmlns:a16="http://schemas.microsoft.com/office/drawing/2014/main" id="{F290B6F3-A16D-42CA-A3EC-95786AE8BC9A}"/>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73" name="直線コネクタ 472">
          <a:extLst>
            <a:ext uri="{FF2B5EF4-FFF2-40B4-BE49-F238E27FC236}">
              <a16:creationId xmlns:a16="http://schemas.microsoft.com/office/drawing/2014/main" id="{9EC83108-623E-410F-8E5C-7E935AB94B11}"/>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74" name="テキスト ボックス 473">
          <a:extLst>
            <a:ext uri="{FF2B5EF4-FFF2-40B4-BE49-F238E27FC236}">
              <a16:creationId xmlns:a16="http://schemas.microsoft.com/office/drawing/2014/main" id="{5189E10F-8899-4B5A-A44A-34DFA0A8B3B9}"/>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75" name="直線コネクタ 474">
          <a:extLst>
            <a:ext uri="{FF2B5EF4-FFF2-40B4-BE49-F238E27FC236}">
              <a16:creationId xmlns:a16="http://schemas.microsoft.com/office/drawing/2014/main" id="{3DD618DB-5CD5-4532-B9B2-358569BA35C3}"/>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76" name="テキスト ボックス 475">
          <a:extLst>
            <a:ext uri="{FF2B5EF4-FFF2-40B4-BE49-F238E27FC236}">
              <a16:creationId xmlns:a16="http://schemas.microsoft.com/office/drawing/2014/main" id="{5638ABD8-0BB1-4AA6-8A1E-22DBF3EF2686}"/>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77" name="直線コネクタ 476">
          <a:extLst>
            <a:ext uri="{FF2B5EF4-FFF2-40B4-BE49-F238E27FC236}">
              <a16:creationId xmlns:a16="http://schemas.microsoft.com/office/drawing/2014/main" id="{02D506E8-1ED1-487B-808E-1C916C8CA2EC}"/>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78" name="テキスト ボックス 477">
          <a:extLst>
            <a:ext uri="{FF2B5EF4-FFF2-40B4-BE49-F238E27FC236}">
              <a16:creationId xmlns:a16="http://schemas.microsoft.com/office/drawing/2014/main" id="{73620D88-53E9-4B2B-89EA-BC749EAD06EB}"/>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79" name="直線コネクタ 478">
          <a:extLst>
            <a:ext uri="{FF2B5EF4-FFF2-40B4-BE49-F238E27FC236}">
              <a16:creationId xmlns:a16="http://schemas.microsoft.com/office/drawing/2014/main" id="{3D282A7D-D31F-4ABE-9FBB-33FD33907F2D}"/>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80" name="テキスト ボックス 479">
          <a:extLst>
            <a:ext uri="{FF2B5EF4-FFF2-40B4-BE49-F238E27FC236}">
              <a16:creationId xmlns:a16="http://schemas.microsoft.com/office/drawing/2014/main" id="{48213268-C02C-4CD9-880D-1981F1531542}"/>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81" name="【消防施設】&#10;一人当たり面積グラフ枠">
          <a:extLst>
            <a:ext uri="{FF2B5EF4-FFF2-40B4-BE49-F238E27FC236}">
              <a16:creationId xmlns:a16="http://schemas.microsoft.com/office/drawing/2014/main" id="{46CB205E-636A-47CD-B6AB-0372727B4254}"/>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27939</xdr:rowOff>
    </xdr:from>
    <xdr:to>
      <xdr:col>116</xdr:col>
      <xdr:colOff>62864</xdr:colOff>
      <xdr:row>86</xdr:row>
      <xdr:rowOff>85089</xdr:rowOff>
    </xdr:to>
    <xdr:cxnSp macro="">
      <xdr:nvCxnSpPr>
        <xdr:cNvPr id="482" name="直線コネクタ 481">
          <a:extLst>
            <a:ext uri="{FF2B5EF4-FFF2-40B4-BE49-F238E27FC236}">
              <a16:creationId xmlns:a16="http://schemas.microsoft.com/office/drawing/2014/main" id="{B3757BC2-46FA-4352-A498-3391DB8F84F0}"/>
            </a:ext>
          </a:extLst>
        </xdr:cNvPr>
        <xdr:cNvCxnSpPr/>
      </xdr:nvCxnSpPr>
      <xdr:spPr>
        <a:xfrm flipV="1">
          <a:off x="19509104" y="13103859"/>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88916</xdr:rowOff>
    </xdr:from>
    <xdr:ext cx="469744" cy="259045"/>
    <xdr:sp macro="" textlink="">
      <xdr:nvSpPr>
        <xdr:cNvPr id="483" name="【消防施設】&#10;一人当たり面積最小値テキスト">
          <a:extLst>
            <a:ext uri="{FF2B5EF4-FFF2-40B4-BE49-F238E27FC236}">
              <a16:creationId xmlns:a16="http://schemas.microsoft.com/office/drawing/2014/main" id="{276F782E-FC3E-46A9-89B6-904CD2525622}"/>
            </a:ext>
          </a:extLst>
        </xdr:cNvPr>
        <xdr:cNvSpPr txBox="1"/>
      </xdr:nvSpPr>
      <xdr:spPr>
        <a:xfrm>
          <a:off x="19547840" y="1450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85089</xdr:rowOff>
    </xdr:from>
    <xdr:to>
      <xdr:col>116</xdr:col>
      <xdr:colOff>152400</xdr:colOff>
      <xdr:row>86</xdr:row>
      <xdr:rowOff>85089</xdr:rowOff>
    </xdr:to>
    <xdr:cxnSp macro="">
      <xdr:nvCxnSpPr>
        <xdr:cNvPr id="484" name="直線コネクタ 483">
          <a:extLst>
            <a:ext uri="{FF2B5EF4-FFF2-40B4-BE49-F238E27FC236}">
              <a16:creationId xmlns:a16="http://schemas.microsoft.com/office/drawing/2014/main" id="{D394B262-5B95-452A-BD65-3EC9E32F761D}"/>
            </a:ext>
          </a:extLst>
        </xdr:cNvPr>
        <xdr:cNvCxnSpPr/>
      </xdr:nvCxnSpPr>
      <xdr:spPr>
        <a:xfrm>
          <a:off x="19443700" y="145021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146066</xdr:rowOff>
    </xdr:from>
    <xdr:ext cx="469744" cy="259045"/>
    <xdr:sp macro="" textlink="">
      <xdr:nvSpPr>
        <xdr:cNvPr id="485" name="【消防施設】&#10;一人当たり面積最大値テキスト">
          <a:extLst>
            <a:ext uri="{FF2B5EF4-FFF2-40B4-BE49-F238E27FC236}">
              <a16:creationId xmlns:a16="http://schemas.microsoft.com/office/drawing/2014/main" id="{B9B8C452-6F83-43C3-B919-981E7D66D544}"/>
            </a:ext>
          </a:extLst>
        </xdr:cNvPr>
        <xdr:cNvSpPr txBox="1"/>
      </xdr:nvSpPr>
      <xdr:spPr>
        <a:xfrm>
          <a:off x="19547840" y="1288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27939</xdr:rowOff>
    </xdr:from>
    <xdr:to>
      <xdr:col>116</xdr:col>
      <xdr:colOff>152400</xdr:colOff>
      <xdr:row>78</xdr:row>
      <xdr:rowOff>27939</xdr:rowOff>
    </xdr:to>
    <xdr:cxnSp macro="">
      <xdr:nvCxnSpPr>
        <xdr:cNvPr id="486" name="直線コネクタ 485">
          <a:extLst>
            <a:ext uri="{FF2B5EF4-FFF2-40B4-BE49-F238E27FC236}">
              <a16:creationId xmlns:a16="http://schemas.microsoft.com/office/drawing/2014/main" id="{E9BFB4AB-1CC2-4DAE-A8B0-0983B748EB84}"/>
            </a:ext>
          </a:extLst>
        </xdr:cNvPr>
        <xdr:cNvCxnSpPr/>
      </xdr:nvCxnSpPr>
      <xdr:spPr>
        <a:xfrm>
          <a:off x="19443700" y="131038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11447</xdr:rowOff>
    </xdr:from>
    <xdr:ext cx="469744" cy="259045"/>
    <xdr:sp macro="" textlink="">
      <xdr:nvSpPr>
        <xdr:cNvPr id="487" name="【消防施設】&#10;一人当たり面積平均値テキスト">
          <a:extLst>
            <a:ext uri="{FF2B5EF4-FFF2-40B4-BE49-F238E27FC236}">
              <a16:creationId xmlns:a16="http://schemas.microsoft.com/office/drawing/2014/main" id="{521BA18B-BF78-4024-97FB-A13F670A5502}"/>
            </a:ext>
          </a:extLst>
        </xdr:cNvPr>
        <xdr:cNvSpPr txBox="1"/>
      </xdr:nvSpPr>
      <xdr:spPr>
        <a:xfrm>
          <a:off x="19547840" y="1409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160020</xdr:rowOff>
    </xdr:from>
    <xdr:to>
      <xdr:col>116</xdr:col>
      <xdr:colOff>114300</xdr:colOff>
      <xdr:row>85</xdr:row>
      <xdr:rowOff>90170</xdr:rowOff>
    </xdr:to>
    <xdr:sp macro="" textlink="">
      <xdr:nvSpPr>
        <xdr:cNvPr id="488" name="フローチャート: 判断 487">
          <a:extLst>
            <a:ext uri="{FF2B5EF4-FFF2-40B4-BE49-F238E27FC236}">
              <a16:creationId xmlns:a16="http://schemas.microsoft.com/office/drawing/2014/main" id="{38711274-5A80-4FDF-AC11-3AD81A0C8728}"/>
            </a:ext>
          </a:extLst>
        </xdr:cNvPr>
        <xdr:cNvSpPr/>
      </xdr:nvSpPr>
      <xdr:spPr>
        <a:xfrm>
          <a:off x="19458940" y="14241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1270</xdr:rowOff>
    </xdr:from>
    <xdr:to>
      <xdr:col>112</xdr:col>
      <xdr:colOff>38100</xdr:colOff>
      <xdr:row>85</xdr:row>
      <xdr:rowOff>102870</xdr:rowOff>
    </xdr:to>
    <xdr:sp macro="" textlink="">
      <xdr:nvSpPr>
        <xdr:cNvPr id="489" name="フローチャート: 判断 488">
          <a:extLst>
            <a:ext uri="{FF2B5EF4-FFF2-40B4-BE49-F238E27FC236}">
              <a16:creationId xmlns:a16="http://schemas.microsoft.com/office/drawing/2014/main" id="{67DEF25B-1526-41EB-8E2D-5E619F7B2054}"/>
            </a:ext>
          </a:extLst>
        </xdr:cNvPr>
        <xdr:cNvSpPr/>
      </xdr:nvSpPr>
      <xdr:spPr>
        <a:xfrm>
          <a:off x="18735040" y="142506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2539</xdr:rowOff>
    </xdr:from>
    <xdr:to>
      <xdr:col>107</xdr:col>
      <xdr:colOff>101600</xdr:colOff>
      <xdr:row>85</xdr:row>
      <xdr:rowOff>104139</xdr:rowOff>
    </xdr:to>
    <xdr:sp macro="" textlink="">
      <xdr:nvSpPr>
        <xdr:cNvPr id="490" name="フローチャート: 判断 489">
          <a:extLst>
            <a:ext uri="{FF2B5EF4-FFF2-40B4-BE49-F238E27FC236}">
              <a16:creationId xmlns:a16="http://schemas.microsoft.com/office/drawing/2014/main" id="{C1AB63E6-1F5C-401E-A8DD-B32C679DB6D4}"/>
            </a:ext>
          </a:extLst>
        </xdr:cNvPr>
        <xdr:cNvSpPr/>
      </xdr:nvSpPr>
      <xdr:spPr>
        <a:xfrm>
          <a:off x="1793748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0</xdr:rowOff>
    </xdr:from>
    <xdr:to>
      <xdr:col>102</xdr:col>
      <xdr:colOff>165100</xdr:colOff>
      <xdr:row>85</xdr:row>
      <xdr:rowOff>101600</xdr:rowOff>
    </xdr:to>
    <xdr:sp macro="" textlink="">
      <xdr:nvSpPr>
        <xdr:cNvPr id="491" name="フローチャート: 判断 490">
          <a:extLst>
            <a:ext uri="{FF2B5EF4-FFF2-40B4-BE49-F238E27FC236}">
              <a16:creationId xmlns:a16="http://schemas.microsoft.com/office/drawing/2014/main" id="{4E991825-0244-40E4-8CAC-6A60F8397D49}"/>
            </a:ext>
          </a:extLst>
        </xdr:cNvPr>
        <xdr:cNvSpPr/>
      </xdr:nvSpPr>
      <xdr:spPr>
        <a:xfrm>
          <a:off x="1716278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3811</xdr:rowOff>
    </xdr:from>
    <xdr:to>
      <xdr:col>98</xdr:col>
      <xdr:colOff>38100</xdr:colOff>
      <xdr:row>85</xdr:row>
      <xdr:rowOff>105411</xdr:rowOff>
    </xdr:to>
    <xdr:sp macro="" textlink="">
      <xdr:nvSpPr>
        <xdr:cNvPr id="492" name="フローチャート: 判断 491">
          <a:extLst>
            <a:ext uri="{FF2B5EF4-FFF2-40B4-BE49-F238E27FC236}">
              <a16:creationId xmlns:a16="http://schemas.microsoft.com/office/drawing/2014/main" id="{8A520102-7522-471C-8221-BF9636A79A3B}"/>
            </a:ext>
          </a:extLst>
        </xdr:cNvPr>
        <xdr:cNvSpPr/>
      </xdr:nvSpPr>
      <xdr:spPr>
        <a:xfrm>
          <a:off x="16388080" y="142532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93" name="テキスト ボックス 492">
          <a:extLst>
            <a:ext uri="{FF2B5EF4-FFF2-40B4-BE49-F238E27FC236}">
              <a16:creationId xmlns:a16="http://schemas.microsoft.com/office/drawing/2014/main" id="{AF289041-14E5-4474-9E1D-4FC6D470E16A}"/>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94" name="テキスト ボックス 493">
          <a:extLst>
            <a:ext uri="{FF2B5EF4-FFF2-40B4-BE49-F238E27FC236}">
              <a16:creationId xmlns:a16="http://schemas.microsoft.com/office/drawing/2014/main" id="{7ED04710-F4BA-4137-9819-6DD37D367C34}"/>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95" name="テキスト ボックス 494">
          <a:extLst>
            <a:ext uri="{FF2B5EF4-FFF2-40B4-BE49-F238E27FC236}">
              <a16:creationId xmlns:a16="http://schemas.microsoft.com/office/drawing/2014/main" id="{E0F7B723-4975-4089-85E4-FBE9B28F442A}"/>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96" name="テキスト ボックス 495">
          <a:extLst>
            <a:ext uri="{FF2B5EF4-FFF2-40B4-BE49-F238E27FC236}">
              <a16:creationId xmlns:a16="http://schemas.microsoft.com/office/drawing/2014/main" id="{D505D5D7-A515-498F-84FC-215517C1F5FF}"/>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97" name="テキスト ボックス 496">
          <a:extLst>
            <a:ext uri="{FF2B5EF4-FFF2-40B4-BE49-F238E27FC236}">
              <a16:creationId xmlns:a16="http://schemas.microsoft.com/office/drawing/2014/main" id="{76C965B3-52F0-4E66-9AE4-038960A18693}"/>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498" name="楕円 497">
          <a:extLst>
            <a:ext uri="{FF2B5EF4-FFF2-40B4-BE49-F238E27FC236}">
              <a16:creationId xmlns:a16="http://schemas.microsoft.com/office/drawing/2014/main" id="{EEE97E43-FEDF-4948-A76F-7E05B8F2D2FA}"/>
            </a:ext>
          </a:extLst>
        </xdr:cNvPr>
        <xdr:cNvSpPr/>
      </xdr:nvSpPr>
      <xdr:spPr>
        <a:xfrm>
          <a:off x="19458940" y="14251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148607</xdr:rowOff>
    </xdr:from>
    <xdr:ext cx="469744" cy="259045"/>
    <xdr:sp macro="" textlink="">
      <xdr:nvSpPr>
        <xdr:cNvPr id="499" name="【消防施設】&#10;一人当たり面積該当値テキスト">
          <a:extLst>
            <a:ext uri="{FF2B5EF4-FFF2-40B4-BE49-F238E27FC236}">
              <a16:creationId xmlns:a16="http://schemas.microsoft.com/office/drawing/2014/main" id="{2345A09C-BF8A-4ADF-8191-AEDAE9277689}"/>
            </a:ext>
          </a:extLst>
        </xdr:cNvPr>
        <xdr:cNvSpPr txBox="1"/>
      </xdr:nvSpPr>
      <xdr:spPr>
        <a:xfrm>
          <a:off x="19547840" y="1423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3811</xdr:rowOff>
    </xdr:from>
    <xdr:to>
      <xdr:col>112</xdr:col>
      <xdr:colOff>38100</xdr:colOff>
      <xdr:row>85</xdr:row>
      <xdr:rowOff>105411</xdr:rowOff>
    </xdr:to>
    <xdr:sp macro="" textlink="">
      <xdr:nvSpPr>
        <xdr:cNvPr id="500" name="楕円 499">
          <a:extLst>
            <a:ext uri="{FF2B5EF4-FFF2-40B4-BE49-F238E27FC236}">
              <a16:creationId xmlns:a16="http://schemas.microsoft.com/office/drawing/2014/main" id="{350580B5-18BA-4D80-B5A5-FCA60BD7EE84}"/>
            </a:ext>
          </a:extLst>
        </xdr:cNvPr>
        <xdr:cNvSpPr/>
      </xdr:nvSpPr>
      <xdr:spPr>
        <a:xfrm>
          <a:off x="18735040" y="142532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49530</xdr:rowOff>
    </xdr:from>
    <xdr:to>
      <xdr:col>116</xdr:col>
      <xdr:colOff>63500</xdr:colOff>
      <xdr:row>85</xdr:row>
      <xdr:rowOff>54611</xdr:rowOff>
    </xdr:to>
    <xdr:cxnSp macro="">
      <xdr:nvCxnSpPr>
        <xdr:cNvPr id="501" name="直線コネクタ 500">
          <a:extLst>
            <a:ext uri="{FF2B5EF4-FFF2-40B4-BE49-F238E27FC236}">
              <a16:creationId xmlns:a16="http://schemas.microsoft.com/office/drawing/2014/main" id="{A762C293-BBCD-4039-94EA-417555A66604}"/>
            </a:ext>
          </a:extLst>
        </xdr:cNvPr>
        <xdr:cNvCxnSpPr/>
      </xdr:nvCxnSpPr>
      <xdr:spPr>
        <a:xfrm flipV="1">
          <a:off x="18778220" y="14298930"/>
          <a:ext cx="73152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20320</xdr:rowOff>
    </xdr:from>
    <xdr:to>
      <xdr:col>107</xdr:col>
      <xdr:colOff>101600</xdr:colOff>
      <xdr:row>85</xdr:row>
      <xdr:rowOff>121920</xdr:rowOff>
    </xdr:to>
    <xdr:sp macro="" textlink="">
      <xdr:nvSpPr>
        <xdr:cNvPr id="502" name="楕円 501">
          <a:extLst>
            <a:ext uri="{FF2B5EF4-FFF2-40B4-BE49-F238E27FC236}">
              <a16:creationId xmlns:a16="http://schemas.microsoft.com/office/drawing/2014/main" id="{418138B3-8879-4E4A-853F-02694ECE34F8}"/>
            </a:ext>
          </a:extLst>
        </xdr:cNvPr>
        <xdr:cNvSpPr/>
      </xdr:nvSpPr>
      <xdr:spPr>
        <a:xfrm>
          <a:off x="17937480" y="1426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54611</xdr:rowOff>
    </xdr:from>
    <xdr:to>
      <xdr:col>111</xdr:col>
      <xdr:colOff>177800</xdr:colOff>
      <xdr:row>85</xdr:row>
      <xdr:rowOff>71120</xdr:rowOff>
    </xdr:to>
    <xdr:cxnSp macro="">
      <xdr:nvCxnSpPr>
        <xdr:cNvPr id="503" name="直線コネクタ 502">
          <a:extLst>
            <a:ext uri="{FF2B5EF4-FFF2-40B4-BE49-F238E27FC236}">
              <a16:creationId xmlns:a16="http://schemas.microsoft.com/office/drawing/2014/main" id="{AF1586EB-7084-47DB-BE74-5D5328CE59C6}"/>
            </a:ext>
          </a:extLst>
        </xdr:cNvPr>
        <xdr:cNvCxnSpPr/>
      </xdr:nvCxnSpPr>
      <xdr:spPr>
        <a:xfrm flipV="1">
          <a:off x="17988280" y="14304011"/>
          <a:ext cx="78994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26670</xdr:rowOff>
    </xdr:from>
    <xdr:to>
      <xdr:col>102</xdr:col>
      <xdr:colOff>165100</xdr:colOff>
      <xdr:row>85</xdr:row>
      <xdr:rowOff>128270</xdr:rowOff>
    </xdr:to>
    <xdr:sp macro="" textlink="">
      <xdr:nvSpPr>
        <xdr:cNvPr id="504" name="楕円 503">
          <a:extLst>
            <a:ext uri="{FF2B5EF4-FFF2-40B4-BE49-F238E27FC236}">
              <a16:creationId xmlns:a16="http://schemas.microsoft.com/office/drawing/2014/main" id="{5DAA6FAA-F8B0-4EF7-8070-82C27A3D52B1}"/>
            </a:ext>
          </a:extLst>
        </xdr:cNvPr>
        <xdr:cNvSpPr/>
      </xdr:nvSpPr>
      <xdr:spPr>
        <a:xfrm>
          <a:off x="17162780" y="1427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71120</xdr:rowOff>
    </xdr:from>
    <xdr:to>
      <xdr:col>107</xdr:col>
      <xdr:colOff>50800</xdr:colOff>
      <xdr:row>85</xdr:row>
      <xdr:rowOff>77470</xdr:rowOff>
    </xdr:to>
    <xdr:cxnSp macro="">
      <xdr:nvCxnSpPr>
        <xdr:cNvPr id="505" name="直線コネクタ 504">
          <a:extLst>
            <a:ext uri="{FF2B5EF4-FFF2-40B4-BE49-F238E27FC236}">
              <a16:creationId xmlns:a16="http://schemas.microsoft.com/office/drawing/2014/main" id="{9543B19C-B6D1-4198-8BE2-36DAB8E32005}"/>
            </a:ext>
          </a:extLst>
        </xdr:cNvPr>
        <xdr:cNvCxnSpPr/>
      </xdr:nvCxnSpPr>
      <xdr:spPr>
        <a:xfrm flipV="1">
          <a:off x="17213580" y="14320520"/>
          <a:ext cx="7747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30480</xdr:rowOff>
    </xdr:from>
    <xdr:to>
      <xdr:col>98</xdr:col>
      <xdr:colOff>38100</xdr:colOff>
      <xdr:row>85</xdr:row>
      <xdr:rowOff>132080</xdr:rowOff>
    </xdr:to>
    <xdr:sp macro="" textlink="">
      <xdr:nvSpPr>
        <xdr:cNvPr id="506" name="楕円 505">
          <a:extLst>
            <a:ext uri="{FF2B5EF4-FFF2-40B4-BE49-F238E27FC236}">
              <a16:creationId xmlns:a16="http://schemas.microsoft.com/office/drawing/2014/main" id="{BD742C04-5743-4673-9624-B37600B92A7D}"/>
            </a:ext>
          </a:extLst>
        </xdr:cNvPr>
        <xdr:cNvSpPr/>
      </xdr:nvSpPr>
      <xdr:spPr>
        <a:xfrm>
          <a:off x="16388080" y="142798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77470</xdr:rowOff>
    </xdr:from>
    <xdr:to>
      <xdr:col>102</xdr:col>
      <xdr:colOff>114300</xdr:colOff>
      <xdr:row>85</xdr:row>
      <xdr:rowOff>81280</xdr:rowOff>
    </xdr:to>
    <xdr:cxnSp macro="">
      <xdr:nvCxnSpPr>
        <xdr:cNvPr id="507" name="直線コネクタ 506">
          <a:extLst>
            <a:ext uri="{FF2B5EF4-FFF2-40B4-BE49-F238E27FC236}">
              <a16:creationId xmlns:a16="http://schemas.microsoft.com/office/drawing/2014/main" id="{07066547-7EE9-4527-8BD4-96560A96EE0C}"/>
            </a:ext>
          </a:extLst>
        </xdr:cNvPr>
        <xdr:cNvCxnSpPr/>
      </xdr:nvCxnSpPr>
      <xdr:spPr>
        <a:xfrm flipV="1">
          <a:off x="16431260" y="1432687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119397</xdr:rowOff>
    </xdr:from>
    <xdr:ext cx="469744" cy="259045"/>
    <xdr:sp macro="" textlink="">
      <xdr:nvSpPr>
        <xdr:cNvPr id="508" name="n_1aveValue【消防施設】&#10;一人当たり面積">
          <a:extLst>
            <a:ext uri="{FF2B5EF4-FFF2-40B4-BE49-F238E27FC236}">
              <a16:creationId xmlns:a16="http://schemas.microsoft.com/office/drawing/2014/main" id="{6CF0C8FA-B2D9-4680-9C97-886C270D23F2}"/>
            </a:ext>
          </a:extLst>
        </xdr:cNvPr>
        <xdr:cNvSpPr txBox="1"/>
      </xdr:nvSpPr>
      <xdr:spPr>
        <a:xfrm>
          <a:off x="18561127" y="1403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120666</xdr:rowOff>
    </xdr:from>
    <xdr:ext cx="469744" cy="259045"/>
    <xdr:sp macro="" textlink="">
      <xdr:nvSpPr>
        <xdr:cNvPr id="509" name="n_2aveValue【消防施設】&#10;一人当たり面積">
          <a:extLst>
            <a:ext uri="{FF2B5EF4-FFF2-40B4-BE49-F238E27FC236}">
              <a16:creationId xmlns:a16="http://schemas.microsoft.com/office/drawing/2014/main" id="{69BBBB26-FF56-4EF1-83CF-7B8B68995A12}"/>
            </a:ext>
          </a:extLst>
        </xdr:cNvPr>
        <xdr:cNvSpPr txBox="1"/>
      </xdr:nvSpPr>
      <xdr:spPr>
        <a:xfrm>
          <a:off x="17776267" y="1403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118127</xdr:rowOff>
    </xdr:from>
    <xdr:ext cx="469744" cy="259045"/>
    <xdr:sp macro="" textlink="">
      <xdr:nvSpPr>
        <xdr:cNvPr id="510" name="n_3aveValue【消防施設】&#10;一人当たり面積">
          <a:extLst>
            <a:ext uri="{FF2B5EF4-FFF2-40B4-BE49-F238E27FC236}">
              <a16:creationId xmlns:a16="http://schemas.microsoft.com/office/drawing/2014/main" id="{A763F0E2-E6BF-4DEB-AD03-2A1F6C207236}"/>
            </a:ext>
          </a:extLst>
        </xdr:cNvPr>
        <xdr:cNvSpPr txBox="1"/>
      </xdr:nvSpPr>
      <xdr:spPr>
        <a:xfrm>
          <a:off x="17001567" y="1403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121938</xdr:rowOff>
    </xdr:from>
    <xdr:ext cx="469744" cy="259045"/>
    <xdr:sp macro="" textlink="">
      <xdr:nvSpPr>
        <xdr:cNvPr id="511" name="n_4aveValue【消防施設】&#10;一人当たり面積">
          <a:extLst>
            <a:ext uri="{FF2B5EF4-FFF2-40B4-BE49-F238E27FC236}">
              <a16:creationId xmlns:a16="http://schemas.microsoft.com/office/drawing/2014/main" id="{E203B83C-1F7E-4998-96A0-146B6AB8D85B}"/>
            </a:ext>
          </a:extLst>
        </xdr:cNvPr>
        <xdr:cNvSpPr txBox="1"/>
      </xdr:nvSpPr>
      <xdr:spPr>
        <a:xfrm>
          <a:off x="16226867" y="1403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96538</xdr:rowOff>
    </xdr:from>
    <xdr:ext cx="469744" cy="259045"/>
    <xdr:sp macro="" textlink="">
      <xdr:nvSpPr>
        <xdr:cNvPr id="512" name="n_1mainValue【消防施設】&#10;一人当たり面積">
          <a:extLst>
            <a:ext uri="{FF2B5EF4-FFF2-40B4-BE49-F238E27FC236}">
              <a16:creationId xmlns:a16="http://schemas.microsoft.com/office/drawing/2014/main" id="{5A59D013-7E2D-4516-8165-954F49275621}"/>
            </a:ext>
          </a:extLst>
        </xdr:cNvPr>
        <xdr:cNvSpPr txBox="1"/>
      </xdr:nvSpPr>
      <xdr:spPr>
        <a:xfrm>
          <a:off x="18561127" y="14345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113047</xdr:rowOff>
    </xdr:from>
    <xdr:ext cx="469744" cy="259045"/>
    <xdr:sp macro="" textlink="">
      <xdr:nvSpPr>
        <xdr:cNvPr id="513" name="n_2mainValue【消防施設】&#10;一人当たり面積">
          <a:extLst>
            <a:ext uri="{FF2B5EF4-FFF2-40B4-BE49-F238E27FC236}">
              <a16:creationId xmlns:a16="http://schemas.microsoft.com/office/drawing/2014/main" id="{62242C7A-65CA-4736-9CE9-984477D51A50}"/>
            </a:ext>
          </a:extLst>
        </xdr:cNvPr>
        <xdr:cNvSpPr txBox="1"/>
      </xdr:nvSpPr>
      <xdr:spPr>
        <a:xfrm>
          <a:off x="1777626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119397</xdr:rowOff>
    </xdr:from>
    <xdr:ext cx="469744" cy="259045"/>
    <xdr:sp macro="" textlink="">
      <xdr:nvSpPr>
        <xdr:cNvPr id="514" name="n_3mainValue【消防施設】&#10;一人当たり面積">
          <a:extLst>
            <a:ext uri="{FF2B5EF4-FFF2-40B4-BE49-F238E27FC236}">
              <a16:creationId xmlns:a16="http://schemas.microsoft.com/office/drawing/2014/main" id="{1A26416E-CCFC-46C7-89E2-5B89FAB8FF05}"/>
            </a:ext>
          </a:extLst>
        </xdr:cNvPr>
        <xdr:cNvSpPr txBox="1"/>
      </xdr:nvSpPr>
      <xdr:spPr>
        <a:xfrm>
          <a:off x="17001567" y="1436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123207</xdr:rowOff>
    </xdr:from>
    <xdr:ext cx="469744" cy="259045"/>
    <xdr:sp macro="" textlink="">
      <xdr:nvSpPr>
        <xdr:cNvPr id="515" name="n_4mainValue【消防施設】&#10;一人当たり面積">
          <a:extLst>
            <a:ext uri="{FF2B5EF4-FFF2-40B4-BE49-F238E27FC236}">
              <a16:creationId xmlns:a16="http://schemas.microsoft.com/office/drawing/2014/main" id="{720D2B1C-31F5-4A68-8970-DC514536016A}"/>
            </a:ext>
          </a:extLst>
        </xdr:cNvPr>
        <xdr:cNvSpPr txBox="1"/>
      </xdr:nvSpPr>
      <xdr:spPr>
        <a:xfrm>
          <a:off x="16226867" y="1437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6" name="正方形/長方形 515">
          <a:extLst>
            <a:ext uri="{FF2B5EF4-FFF2-40B4-BE49-F238E27FC236}">
              <a16:creationId xmlns:a16="http://schemas.microsoft.com/office/drawing/2014/main" id="{A4E21CD3-A98E-4359-94B6-C34769F88D2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7" name="正方形/長方形 516">
          <a:extLst>
            <a:ext uri="{FF2B5EF4-FFF2-40B4-BE49-F238E27FC236}">
              <a16:creationId xmlns:a16="http://schemas.microsoft.com/office/drawing/2014/main" id="{3450BDD7-CFD4-4A30-BFB9-839A35587CF6}"/>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8" name="正方形/長方形 517">
          <a:extLst>
            <a:ext uri="{FF2B5EF4-FFF2-40B4-BE49-F238E27FC236}">
              <a16:creationId xmlns:a16="http://schemas.microsoft.com/office/drawing/2014/main" id="{EC93D570-444F-49D9-A4DB-909E276C37F6}"/>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9" name="正方形/長方形 518">
          <a:extLst>
            <a:ext uri="{FF2B5EF4-FFF2-40B4-BE49-F238E27FC236}">
              <a16:creationId xmlns:a16="http://schemas.microsoft.com/office/drawing/2014/main" id="{4D0FF166-4C36-4A46-83D9-A907BC039312}"/>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0" name="正方形/長方形 519">
          <a:extLst>
            <a:ext uri="{FF2B5EF4-FFF2-40B4-BE49-F238E27FC236}">
              <a16:creationId xmlns:a16="http://schemas.microsoft.com/office/drawing/2014/main" id="{6A92FECA-CF82-4920-8C86-2B31AA6EBD9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1" name="正方形/長方形 520">
          <a:extLst>
            <a:ext uri="{FF2B5EF4-FFF2-40B4-BE49-F238E27FC236}">
              <a16:creationId xmlns:a16="http://schemas.microsoft.com/office/drawing/2014/main" id="{3F89F918-EA8E-4971-B9BD-09137B210F9F}"/>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2" name="正方形/長方形 521">
          <a:extLst>
            <a:ext uri="{FF2B5EF4-FFF2-40B4-BE49-F238E27FC236}">
              <a16:creationId xmlns:a16="http://schemas.microsoft.com/office/drawing/2014/main" id="{7F09DC5B-F452-4ADB-9CC6-66AFD5C8900B}"/>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3" name="正方形/長方形 522">
          <a:extLst>
            <a:ext uri="{FF2B5EF4-FFF2-40B4-BE49-F238E27FC236}">
              <a16:creationId xmlns:a16="http://schemas.microsoft.com/office/drawing/2014/main" id="{69557D64-D54A-45E2-AB56-3C5D30D9160A}"/>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4" name="テキスト ボックス 523">
          <a:extLst>
            <a:ext uri="{FF2B5EF4-FFF2-40B4-BE49-F238E27FC236}">
              <a16:creationId xmlns:a16="http://schemas.microsoft.com/office/drawing/2014/main" id="{93C2AB50-3DD2-4356-84D9-DE14923E24DE}"/>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5" name="直線コネクタ 524">
          <a:extLst>
            <a:ext uri="{FF2B5EF4-FFF2-40B4-BE49-F238E27FC236}">
              <a16:creationId xmlns:a16="http://schemas.microsoft.com/office/drawing/2014/main" id="{946B6C95-E701-4294-8F6D-EFE0987084AF}"/>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6" name="テキスト ボックス 525">
          <a:extLst>
            <a:ext uri="{FF2B5EF4-FFF2-40B4-BE49-F238E27FC236}">
              <a16:creationId xmlns:a16="http://schemas.microsoft.com/office/drawing/2014/main" id="{556B488E-B0C9-4A5A-92E9-345AF5981BFF}"/>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27" name="直線コネクタ 526">
          <a:extLst>
            <a:ext uri="{FF2B5EF4-FFF2-40B4-BE49-F238E27FC236}">
              <a16:creationId xmlns:a16="http://schemas.microsoft.com/office/drawing/2014/main" id="{36418E4A-F758-4598-A84F-81396CFC758A}"/>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28" name="テキスト ボックス 527">
          <a:extLst>
            <a:ext uri="{FF2B5EF4-FFF2-40B4-BE49-F238E27FC236}">
              <a16:creationId xmlns:a16="http://schemas.microsoft.com/office/drawing/2014/main" id="{CF707F36-7CC9-4B6A-9976-BDBB6FF6F9F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9" name="直線コネクタ 528">
          <a:extLst>
            <a:ext uri="{FF2B5EF4-FFF2-40B4-BE49-F238E27FC236}">
              <a16:creationId xmlns:a16="http://schemas.microsoft.com/office/drawing/2014/main" id="{566B690B-FD90-4A51-AA19-4F3EC8993FEF}"/>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30" name="テキスト ボックス 529">
          <a:extLst>
            <a:ext uri="{FF2B5EF4-FFF2-40B4-BE49-F238E27FC236}">
              <a16:creationId xmlns:a16="http://schemas.microsoft.com/office/drawing/2014/main" id="{CE53A50C-F0E9-4F55-BA88-5D7854701CF6}"/>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31" name="直線コネクタ 530">
          <a:extLst>
            <a:ext uri="{FF2B5EF4-FFF2-40B4-BE49-F238E27FC236}">
              <a16:creationId xmlns:a16="http://schemas.microsoft.com/office/drawing/2014/main" id="{1A784A35-A796-46B5-A8CE-7DB7019F7207}"/>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32" name="テキスト ボックス 531">
          <a:extLst>
            <a:ext uri="{FF2B5EF4-FFF2-40B4-BE49-F238E27FC236}">
              <a16:creationId xmlns:a16="http://schemas.microsoft.com/office/drawing/2014/main" id="{6479E490-ADBD-42C0-BC37-C86D4FCA644A}"/>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33" name="直線コネクタ 532">
          <a:extLst>
            <a:ext uri="{FF2B5EF4-FFF2-40B4-BE49-F238E27FC236}">
              <a16:creationId xmlns:a16="http://schemas.microsoft.com/office/drawing/2014/main" id="{15789FDC-46E0-4DE6-8B61-319A8C02F6EF}"/>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34" name="テキスト ボックス 533">
          <a:extLst>
            <a:ext uri="{FF2B5EF4-FFF2-40B4-BE49-F238E27FC236}">
              <a16:creationId xmlns:a16="http://schemas.microsoft.com/office/drawing/2014/main" id="{1CCC0631-EE60-4483-AD9F-224D41A457A4}"/>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5" name="直線コネクタ 534">
          <a:extLst>
            <a:ext uri="{FF2B5EF4-FFF2-40B4-BE49-F238E27FC236}">
              <a16:creationId xmlns:a16="http://schemas.microsoft.com/office/drawing/2014/main" id="{0A1B9410-C0D8-4B0D-BB90-58F2680201D2}"/>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6" name="テキスト ボックス 535">
          <a:extLst>
            <a:ext uri="{FF2B5EF4-FFF2-40B4-BE49-F238E27FC236}">
              <a16:creationId xmlns:a16="http://schemas.microsoft.com/office/drawing/2014/main" id="{A8AC2FBC-7351-4505-A0DB-1116AD494ED7}"/>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7" name="直線コネクタ 536">
          <a:extLst>
            <a:ext uri="{FF2B5EF4-FFF2-40B4-BE49-F238E27FC236}">
              <a16:creationId xmlns:a16="http://schemas.microsoft.com/office/drawing/2014/main" id="{FD9B12B5-555D-48E5-AA0B-4D58B1719096}"/>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38" name="テキスト ボックス 537">
          <a:extLst>
            <a:ext uri="{FF2B5EF4-FFF2-40B4-BE49-F238E27FC236}">
              <a16:creationId xmlns:a16="http://schemas.microsoft.com/office/drawing/2014/main" id="{BB2744C6-E33E-4CDA-9CCB-EC4EEF4279AA}"/>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9" name="直線コネクタ 538">
          <a:extLst>
            <a:ext uri="{FF2B5EF4-FFF2-40B4-BE49-F238E27FC236}">
              <a16:creationId xmlns:a16="http://schemas.microsoft.com/office/drawing/2014/main" id="{0B070618-F086-4572-865B-59F33B7BBAC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0" name="【庁舎】&#10;有形固定資産減価償却率グラフ枠">
          <a:extLst>
            <a:ext uri="{FF2B5EF4-FFF2-40B4-BE49-F238E27FC236}">
              <a16:creationId xmlns:a16="http://schemas.microsoft.com/office/drawing/2014/main" id="{88DE45F6-3452-46CF-A7B1-2B754D39534F}"/>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46808</xdr:rowOff>
    </xdr:from>
    <xdr:to>
      <xdr:col>85</xdr:col>
      <xdr:colOff>126364</xdr:colOff>
      <xdr:row>108</xdr:row>
      <xdr:rowOff>138249</xdr:rowOff>
    </xdr:to>
    <xdr:cxnSp macro="">
      <xdr:nvCxnSpPr>
        <xdr:cNvPr id="541" name="直線コネクタ 540">
          <a:extLst>
            <a:ext uri="{FF2B5EF4-FFF2-40B4-BE49-F238E27FC236}">
              <a16:creationId xmlns:a16="http://schemas.microsoft.com/office/drawing/2014/main" id="{6FBD9F5C-52C9-4D90-9AF1-06758201287B}"/>
            </a:ext>
          </a:extLst>
        </xdr:cNvPr>
        <xdr:cNvCxnSpPr/>
      </xdr:nvCxnSpPr>
      <xdr:spPr>
        <a:xfrm flipV="1">
          <a:off x="14375764" y="16810808"/>
          <a:ext cx="0" cy="1432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142076</xdr:rowOff>
    </xdr:from>
    <xdr:ext cx="405111" cy="259045"/>
    <xdr:sp macro="" textlink="">
      <xdr:nvSpPr>
        <xdr:cNvPr id="542" name="【庁舎】&#10;有形固定資産減価償却率最小値テキスト">
          <a:extLst>
            <a:ext uri="{FF2B5EF4-FFF2-40B4-BE49-F238E27FC236}">
              <a16:creationId xmlns:a16="http://schemas.microsoft.com/office/drawing/2014/main" id="{7D133135-7DF3-4A81-9EC6-35D6CBC3C5C5}"/>
            </a:ext>
          </a:extLst>
        </xdr:cNvPr>
        <xdr:cNvSpPr txBox="1"/>
      </xdr:nvSpPr>
      <xdr:spPr>
        <a:xfrm>
          <a:off x="14414500" y="18247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138249</xdr:rowOff>
    </xdr:from>
    <xdr:to>
      <xdr:col>86</xdr:col>
      <xdr:colOff>25400</xdr:colOff>
      <xdr:row>108</xdr:row>
      <xdr:rowOff>138249</xdr:rowOff>
    </xdr:to>
    <xdr:cxnSp macro="">
      <xdr:nvCxnSpPr>
        <xdr:cNvPr id="543" name="直線コネクタ 542">
          <a:extLst>
            <a:ext uri="{FF2B5EF4-FFF2-40B4-BE49-F238E27FC236}">
              <a16:creationId xmlns:a16="http://schemas.microsoft.com/office/drawing/2014/main" id="{8088FCAC-A043-4C3A-B5AD-33A1C664D4FF}"/>
            </a:ext>
          </a:extLst>
        </xdr:cNvPr>
        <xdr:cNvCxnSpPr/>
      </xdr:nvCxnSpPr>
      <xdr:spPr>
        <a:xfrm>
          <a:off x="14287500" y="182433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164935</xdr:rowOff>
    </xdr:from>
    <xdr:ext cx="340478" cy="259045"/>
    <xdr:sp macro="" textlink="">
      <xdr:nvSpPr>
        <xdr:cNvPr id="544" name="【庁舎】&#10;有形固定資産減価償却率最大値テキスト">
          <a:extLst>
            <a:ext uri="{FF2B5EF4-FFF2-40B4-BE49-F238E27FC236}">
              <a16:creationId xmlns:a16="http://schemas.microsoft.com/office/drawing/2014/main" id="{0ACDD0F4-0073-42C1-AD47-FEB837294C03}"/>
            </a:ext>
          </a:extLst>
        </xdr:cNvPr>
        <xdr:cNvSpPr txBox="1"/>
      </xdr:nvSpPr>
      <xdr:spPr>
        <a:xfrm>
          <a:off x="14414500" y="16593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46808</xdr:rowOff>
    </xdr:from>
    <xdr:to>
      <xdr:col>86</xdr:col>
      <xdr:colOff>25400</xdr:colOff>
      <xdr:row>100</xdr:row>
      <xdr:rowOff>46808</xdr:rowOff>
    </xdr:to>
    <xdr:cxnSp macro="">
      <xdr:nvCxnSpPr>
        <xdr:cNvPr id="545" name="直線コネクタ 544">
          <a:extLst>
            <a:ext uri="{FF2B5EF4-FFF2-40B4-BE49-F238E27FC236}">
              <a16:creationId xmlns:a16="http://schemas.microsoft.com/office/drawing/2014/main" id="{642DC37D-9E2B-4F5E-9735-14D9B7B819B6}"/>
            </a:ext>
          </a:extLst>
        </xdr:cNvPr>
        <xdr:cNvCxnSpPr/>
      </xdr:nvCxnSpPr>
      <xdr:spPr>
        <a:xfrm>
          <a:off x="14287500" y="168108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120122</xdr:rowOff>
    </xdr:from>
    <xdr:ext cx="405111" cy="259045"/>
    <xdr:sp macro="" textlink="">
      <xdr:nvSpPr>
        <xdr:cNvPr id="546" name="【庁舎】&#10;有形固定資産減価償却率平均値テキスト">
          <a:extLst>
            <a:ext uri="{FF2B5EF4-FFF2-40B4-BE49-F238E27FC236}">
              <a16:creationId xmlns:a16="http://schemas.microsoft.com/office/drawing/2014/main" id="{21A1B515-7ED3-4586-A738-8BA3AF7AAA8F}"/>
            </a:ext>
          </a:extLst>
        </xdr:cNvPr>
        <xdr:cNvSpPr txBox="1"/>
      </xdr:nvSpPr>
      <xdr:spPr>
        <a:xfrm>
          <a:off x="14414500" y="173870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547" name="フローチャート: 判断 546">
          <a:extLst>
            <a:ext uri="{FF2B5EF4-FFF2-40B4-BE49-F238E27FC236}">
              <a16:creationId xmlns:a16="http://schemas.microsoft.com/office/drawing/2014/main" id="{52688892-1CA6-4BD2-835A-4D505F22E4E6}"/>
            </a:ext>
          </a:extLst>
        </xdr:cNvPr>
        <xdr:cNvSpPr/>
      </xdr:nvSpPr>
      <xdr:spPr>
        <a:xfrm>
          <a:off x="14325600" y="175318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58057</xdr:rowOff>
    </xdr:from>
    <xdr:to>
      <xdr:col>81</xdr:col>
      <xdr:colOff>101600</xdr:colOff>
      <xdr:row>104</xdr:row>
      <xdr:rowOff>159657</xdr:rowOff>
    </xdr:to>
    <xdr:sp macro="" textlink="">
      <xdr:nvSpPr>
        <xdr:cNvPr id="548" name="フローチャート: 判断 547">
          <a:extLst>
            <a:ext uri="{FF2B5EF4-FFF2-40B4-BE49-F238E27FC236}">
              <a16:creationId xmlns:a16="http://schemas.microsoft.com/office/drawing/2014/main" id="{1BE634FB-2369-44AF-9FC9-FFEE9CE28571}"/>
            </a:ext>
          </a:extLst>
        </xdr:cNvPr>
        <xdr:cNvSpPr/>
      </xdr:nvSpPr>
      <xdr:spPr>
        <a:xfrm>
          <a:off x="13578840" y="1749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64588</xdr:rowOff>
    </xdr:from>
    <xdr:to>
      <xdr:col>76</xdr:col>
      <xdr:colOff>165100</xdr:colOff>
      <xdr:row>104</xdr:row>
      <xdr:rowOff>166188</xdr:rowOff>
    </xdr:to>
    <xdr:sp macro="" textlink="">
      <xdr:nvSpPr>
        <xdr:cNvPr id="549" name="フローチャート: 判断 548">
          <a:extLst>
            <a:ext uri="{FF2B5EF4-FFF2-40B4-BE49-F238E27FC236}">
              <a16:creationId xmlns:a16="http://schemas.microsoft.com/office/drawing/2014/main" id="{71AEBC5D-C897-439E-AEBF-C0D13CAC5499}"/>
            </a:ext>
          </a:extLst>
        </xdr:cNvPr>
        <xdr:cNvSpPr/>
      </xdr:nvSpPr>
      <xdr:spPr>
        <a:xfrm>
          <a:off x="12804140" y="1749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41729</xdr:rowOff>
    </xdr:from>
    <xdr:to>
      <xdr:col>72</xdr:col>
      <xdr:colOff>38100</xdr:colOff>
      <xdr:row>104</xdr:row>
      <xdr:rowOff>143329</xdr:rowOff>
    </xdr:to>
    <xdr:sp macro="" textlink="">
      <xdr:nvSpPr>
        <xdr:cNvPr id="550" name="フローチャート: 判断 549">
          <a:extLst>
            <a:ext uri="{FF2B5EF4-FFF2-40B4-BE49-F238E27FC236}">
              <a16:creationId xmlns:a16="http://schemas.microsoft.com/office/drawing/2014/main" id="{EDD2889E-E473-4239-A051-4AB9E827F9D4}"/>
            </a:ext>
          </a:extLst>
        </xdr:cNvPr>
        <xdr:cNvSpPr/>
      </xdr:nvSpPr>
      <xdr:spPr>
        <a:xfrm>
          <a:off x="12029440" y="174762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80918</xdr:rowOff>
    </xdr:from>
    <xdr:to>
      <xdr:col>67</xdr:col>
      <xdr:colOff>101600</xdr:colOff>
      <xdr:row>105</xdr:row>
      <xdr:rowOff>11068</xdr:rowOff>
    </xdr:to>
    <xdr:sp macro="" textlink="">
      <xdr:nvSpPr>
        <xdr:cNvPr id="551" name="フローチャート: 判断 550">
          <a:extLst>
            <a:ext uri="{FF2B5EF4-FFF2-40B4-BE49-F238E27FC236}">
              <a16:creationId xmlns:a16="http://schemas.microsoft.com/office/drawing/2014/main" id="{04D08202-855B-470B-A960-26A240E419C2}"/>
            </a:ext>
          </a:extLst>
        </xdr:cNvPr>
        <xdr:cNvSpPr/>
      </xdr:nvSpPr>
      <xdr:spPr>
        <a:xfrm>
          <a:off x="11231880" y="175154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52" name="テキスト ボックス 551">
          <a:extLst>
            <a:ext uri="{FF2B5EF4-FFF2-40B4-BE49-F238E27FC236}">
              <a16:creationId xmlns:a16="http://schemas.microsoft.com/office/drawing/2014/main" id="{A12F4E4E-BD73-4A12-8A9C-FFA1D0DCEA13}"/>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3" name="テキスト ボックス 552">
          <a:extLst>
            <a:ext uri="{FF2B5EF4-FFF2-40B4-BE49-F238E27FC236}">
              <a16:creationId xmlns:a16="http://schemas.microsoft.com/office/drawing/2014/main" id="{FC09BF96-33CB-47E4-B397-B64F687CDF9C}"/>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4" name="テキスト ボックス 553">
          <a:extLst>
            <a:ext uri="{FF2B5EF4-FFF2-40B4-BE49-F238E27FC236}">
              <a16:creationId xmlns:a16="http://schemas.microsoft.com/office/drawing/2014/main" id="{F4883294-4073-4F19-AD52-2751ACBB9834}"/>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5" name="テキスト ボックス 554">
          <a:extLst>
            <a:ext uri="{FF2B5EF4-FFF2-40B4-BE49-F238E27FC236}">
              <a16:creationId xmlns:a16="http://schemas.microsoft.com/office/drawing/2014/main" id="{CE5F1A41-F8C2-451B-93CE-16CC9074FD82}"/>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6" name="テキスト ボックス 555">
          <a:extLst>
            <a:ext uri="{FF2B5EF4-FFF2-40B4-BE49-F238E27FC236}">
              <a16:creationId xmlns:a16="http://schemas.microsoft.com/office/drawing/2014/main" id="{33DE7A17-0FAC-4197-AD7D-FB6744002499}"/>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89081</xdr:rowOff>
    </xdr:from>
    <xdr:to>
      <xdr:col>85</xdr:col>
      <xdr:colOff>177800</xdr:colOff>
      <xdr:row>107</xdr:row>
      <xdr:rowOff>19231</xdr:rowOff>
    </xdr:to>
    <xdr:sp macro="" textlink="">
      <xdr:nvSpPr>
        <xdr:cNvPr id="557" name="楕円 556">
          <a:extLst>
            <a:ext uri="{FF2B5EF4-FFF2-40B4-BE49-F238E27FC236}">
              <a16:creationId xmlns:a16="http://schemas.microsoft.com/office/drawing/2014/main" id="{479B4338-E90D-4FDE-B647-7E6C4BDE9584}"/>
            </a:ext>
          </a:extLst>
        </xdr:cNvPr>
        <xdr:cNvSpPr/>
      </xdr:nvSpPr>
      <xdr:spPr>
        <a:xfrm>
          <a:off x="14325600" y="1785892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67508</xdr:rowOff>
    </xdr:from>
    <xdr:ext cx="405111" cy="259045"/>
    <xdr:sp macro="" textlink="">
      <xdr:nvSpPr>
        <xdr:cNvPr id="558" name="【庁舎】&#10;有形固定資産減価償却率該当値テキスト">
          <a:extLst>
            <a:ext uri="{FF2B5EF4-FFF2-40B4-BE49-F238E27FC236}">
              <a16:creationId xmlns:a16="http://schemas.microsoft.com/office/drawing/2014/main" id="{C0F692E2-4E90-418F-A341-266F2F7BF48F}"/>
            </a:ext>
          </a:extLst>
        </xdr:cNvPr>
        <xdr:cNvSpPr txBox="1"/>
      </xdr:nvSpPr>
      <xdr:spPr>
        <a:xfrm>
          <a:off x="14414500" y="17837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93980</xdr:rowOff>
    </xdr:from>
    <xdr:to>
      <xdr:col>81</xdr:col>
      <xdr:colOff>101600</xdr:colOff>
      <xdr:row>107</xdr:row>
      <xdr:rowOff>24130</xdr:rowOff>
    </xdr:to>
    <xdr:sp macro="" textlink="">
      <xdr:nvSpPr>
        <xdr:cNvPr id="559" name="楕円 558">
          <a:extLst>
            <a:ext uri="{FF2B5EF4-FFF2-40B4-BE49-F238E27FC236}">
              <a16:creationId xmlns:a16="http://schemas.microsoft.com/office/drawing/2014/main" id="{409B2937-31CB-4FD1-BE3C-8C3E77471C89}"/>
            </a:ext>
          </a:extLst>
        </xdr:cNvPr>
        <xdr:cNvSpPr/>
      </xdr:nvSpPr>
      <xdr:spPr>
        <a:xfrm>
          <a:off x="13578840" y="17863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139881</xdr:rowOff>
    </xdr:from>
    <xdr:to>
      <xdr:col>85</xdr:col>
      <xdr:colOff>127000</xdr:colOff>
      <xdr:row>106</xdr:row>
      <xdr:rowOff>144780</xdr:rowOff>
    </xdr:to>
    <xdr:cxnSp macro="">
      <xdr:nvCxnSpPr>
        <xdr:cNvPr id="560" name="直線コネクタ 559">
          <a:extLst>
            <a:ext uri="{FF2B5EF4-FFF2-40B4-BE49-F238E27FC236}">
              <a16:creationId xmlns:a16="http://schemas.microsoft.com/office/drawing/2014/main" id="{3655C2B3-B4D9-4A19-843A-49638C08CE1A}"/>
            </a:ext>
          </a:extLst>
        </xdr:cNvPr>
        <xdr:cNvCxnSpPr/>
      </xdr:nvCxnSpPr>
      <xdr:spPr>
        <a:xfrm flipV="1">
          <a:off x="13629640" y="17909721"/>
          <a:ext cx="74676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82550</xdr:rowOff>
    </xdr:from>
    <xdr:to>
      <xdr:col>76</xdr:col>
      <xdr:colOff>165100</xdr:colOff>
      <xdr:row>107</xdr:row>
      <xdr:rowOff>12700</xdr:rowOff>
    </xdr:to>
    <xdr:sp macro="" textlink="">
      <xdr:nvSpPr>
        <xdr:cNvPr id="561" name="楕円 560">
          <a:extLst>
            <a:ext uri="{FF2B5EF4-FFF2-40B4-BE49-F238E27FC236}">
              <a16:creationId xmlns:a16="http://schemas.microsoft.com/office/drawing/2014/main" id="{76079015-260E-4DB6-9F36-BCBBE83DFD30}"/>
            </a:ext>
          </a:extLst>
        </xdr:cNvPr>
        <xdr:cNvSpPr/>
      </xdr:nvSpPr>
      <xdr:spPr>
        <a:xfrm>
          <a:off x="12804140" y="17852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133350</xdr:rowOff>
    </xdr:from>
    <xdr:to>
      <xdr:col>81</xdr:col>
      <xdr:colOff>50800</xdr:colOff>
      <xdr:row>106</xdr:row>
      <xdr:rowOff>144780</xdr:rowOff>
    </xdr:to>
    <xdr:cxnSp macro="">
      <xdr:nvCxnSpPr>
        <xdr:cNvPr id="562" name="直線コネクタ 561">
          <a:extLst>
            <a:ext uri="{FF2B5EF4-FFF2-40B4-BE49-F238E27FC236}">
              <a16:creationId xmlns:a16="http://schemas.microsoft.com/office/drawing/2014/main" id="{F26688E5-7285-4EEE-881C-E0D13E4ED46B}"/>
            </a:ext>
          </a:extLst>
        </xdr:cNvPr>
        <xdr:cNvCxnSpPr/>
      </xdr:nvCxnSpPr>
      <xdr:spPr>
        <a:xfrm>
          <a:off x="12854940" y="17903190"/>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64588</xdr:rowOff>
    </xdr:from>
    <xdr:to>
      <xdr:col>72</xdr:col>
      <xdr:colOff>38100</xdr:colOff>
      <xdr:row>106</xdr:row>
      <xdr:rowOff>166188</xdr:rowOff>
    </xdr:to>
    <xdr:sp macro="" textlink="">
      <xdr:nvSpPr>
        <xdr:cNvPr id="563" name="楕円 562">
          <a:extLst>
            <a:ext uri="{FF2B5EF4-FFF2-40B4-BE49-F238E27FC236}">
              <a16:creationId xmlns:a16="http://schemas.microsoft.com/office/drawing/2014/main" id="{C47BA584-8E9A-44B0-A1E6-815D9ACE500D}"/>
            </a:ext>
          </a:extLst>
        </xdr:cNvPr>
        <xdr:cNvSpPr/>
      </xdr:nvSpPr>
      <xdr:spPr>
        <a:xfrm>
          <a:off x="12029440" y="178344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115388</xdr:rowOff>
    </xdr:from>
    <xdr:to>
      <xdr:col>76</xdr:col>
      <xdr:colOff>114300</xdr:colOff>
      <xdr:row>106</xdr:row>
      <xdr:rowOff>133350</xdr:rowOff>
    </xdr:to>
    <xdr:cxnSp macro="">
      <xdr:nvCxnSpPr>
        <xdr:cNvPr id="564" name="直線コネクタ 563">
          <a:extLst>
            <a:ext uri="{FF2B5EF4-FFF2-40B4-BE49-F238E27FC236}">
              <a16:creationId xmlns:a16="http://schemas.microsoft.com/office/drawing/2014/main" id="{160F9BBC-ECAF-48B2-B422-DCB946B1B7E0}"/>
            </a:ext>
          </a:extLst>
        </xdr:cNvPr>
        <xdr:cNvCxnSpPr/>
      </xdr:nvCxnSpPr>
      <xdr:spPr>
        <a:xfrm>
          <a:off x="12072620" y="17885228"/>
          <a:ext cx="78232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59689</xdr:rowOff>
    </xdr:from>
    <xdr:to>
      <xdr:col>67</xdr:col>
      <xdr:colOff>101600</xdr:colOff>
      <xdr:row>106</xdr:row>
      <xdr:rowOff>161289</xdr:rowOff>
    </xdr:to>
    <xdr:sp macro="" textlink="">
      <xdr:nvSpPr>
        <xdr:cNvPr id="565" name="楕円 564">
          <a:extLst>
            <a:ext uri="{FF2B5EF4-FFF2-40B4-BE49-F238E27FC236}">
              <a16:creationId xmlns:a16="http://schemas.microsoft.com/office/drawing/2014/main" id="{81640ABB-DA82-44A4-B899-3E736380D229}"/>
            </a:ext>
          </a:extLst>
        </xdr:cNvPr>
        <xdr:cNvSpPr/>
      </xdr:nvSpPr>
      <xdr:spPr>
        <a:xfrm>
          <a:off x="11231880" y="1782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110489</xdr:rowOff>
    </xdr:from>
    <xdr:to>
      <xdr:col>71</xdr:col>
      <xdr:colOff>177800</xdr:colOff>
      <xdr:row>106</xdr:row>
      <xdr:rowOff>115388</xdr:rowOff>
    </xdr:to>
    <xdr:cxnSp macro="">
      <xdr:nvCxnSpPr>
        <xdr:cNvPr id="566" name="直線コネクタ 565">
          <a:extLst>
            <a:ext uri="{FF2B5EF4-FFF2-40B4-BE49-F238E27FC236}">
              <a16:creationId xmlns:a16="http://schemas.microsoft.com/office/drawing/2014/main" id="{251E3A3F-8A38-46FC-ACE8-542E9EA417A5}"/>
            </a:ext>
          </a:extLst>
        </xdr:cNvPr>
        <xdr:cNvCxnSpPr/>
      </xdr:nvCxnSpPr>
      <xdr:spPr>
        <a:xfrm>
          <a:off x="11282680" y="17880329"/>
          <a:ext cx="78994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4734</xdr:rowOff>
    </xdr:from>
    <xdr:ext cx="405111" cy="259045"/>
    <xdr:sp macro="" textlink="">
      <xdr:nvSpPr>
        <xdr:cNvPr id="567" name="n_1aveValue【庁舎】&#10;有形固定資産減価償却率">
          <a:extLst>
            <a:ext uri="{FF2B5EF4-FFF2-40B4-BE49-F238E27FC236}">
              <a16:creationId xmlns:a16="http://schemas.microsoft.com/office/drawing/2014/main" id="{18500DD8-A410-48A6-BF28-C0916F4AA54E}"/>
            </a:ext>
          </a:extLst>
        </xdr:cNvPr>
        <xdr:cNvSpPr txBox="1"/>
      </xdr:nvSpPr>
      <xdr:spPr>
        <a:xfrm>
          <a:off x="13437244" y="1727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11265</xdr:rowOff>
    </xdr:from>
    <xdr:ext cx="405111" cy="259045"/>
    <xdr:sp macro="" textlink="">
      <xdr:nvSpPr>
        <xdr:cNvPr id="568" name="n_2aveValue【庁舎】&#10;有形固定資産減価償却率">
          <a:extLst>
            <a:ext uri="{FF2B5EF4-FFF2-40B4-BE49-F238E27FC236}">
              <a16:creationId xmlns:a16="http://schemas.microsoft.com/office/drawing/2014/main" id="{0974B1ED-492A-41AD-B28C-647AE4119862}"/>
            </a:ext>
          </a:extLst>
        </xdr:cNvPr>
        <xdr:cNvSpPr txBox="1"/>
      </xdr:nvSpPr>
      <xdr:spPr>
        <a:xfrm>
          <a:off x="12675244" y="1727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159856</xdr:rowOff>
    </xdr:from>
    <xdr:ext cx="405111" cy="259045"/>
    <xdr:sp macro="" textlink="">
      <xdr:nvSpPr>
        <xdr:cNvPr id="569" name="n_3aveValue【庁舎】&#10;有形固定資産減価償却率">
          <a:extLst>
            <a:ext uri="{FF2B5EF4-FFF2-40B4-BE49-F238E27FC236}">
              <a16:creationId xmlns:a16="http://schemas.microsoft.com/office/drawing/2014/main" id="{A7E65C90-A7E9-4205-AD51-9A94C9E1F81E}"/>
            </a:ext>
          </a:extLst>
        </xdr:cNvPr>
        <xdr:cNvSpPr txBox="1"/>
      </xdr:nvSpPr>
      <xdr:spPr>
        <a:xfrm>
          <a:off x="11900544" y="17259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27595</xdr:rowOff>
    </xdr:from>
    <xdr:ext cx="405111" cy="259045"/>
    <xdr:sp macro="" textlink="">
      <xdr:nvSpPr>
        <xdr:cNvPr id="570" name="n_4aveValue【庁舎】&#10;有形固定資産減価償却率">
          <a:extLst>
            <a:ext uri="{FF2B5EF4-FFF2-40B4-BE49-F238E27FC236}">
              <a16:creationId xmlns:a16="http://schemas.microsoft.com/office/drawing/2014/main" id="{CCD57DEB-3DAF-42B0-9C84-3646104A6311}"/>
            </a:ext>
          </a:extLst>
        </xdr:cNvPr>
        <xdr:cNvSpPr txBox="1"/>
      </xdr:nvSpPr>
      <xdr:spPr>
        <a:xfrm>
          <a:off x="11102984" y="17294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15257</xdr:rowOff>
    </xdr:from>
    <xdr:ext cx="405111" cy="259045"/>
    <xdr:sp macro="" textlink="">
      <xdr:nvSpPr>
        <xdr:cNvPr id="571" name="n_1mainValue【庁舎】&#10;有形固定資産減価償却率">
          <a:extLst>
            <a:ext uri="{FF2B5EF4-FFF2-40B4-BE49-F238E27FC236}">
              <a16:creationId xmlns:a16="http://schemas.microsoft.com/office/drawing/2014/main" id="{AB1E0F11-4F05-4EEA-8976-4B7C3E510846}"/>
            </a:ext>
          </a:extLst>
        </xdr:cNvPr>
        <xdr:cNvSpPr txBox="1"/>
      </xdr:nvSpPr>
      <xdr:spPr>
        <a:xfrm>
          <a:off x="13437244" y="1795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3827</xdr:rowOff>
    </xdr:from>
    <xdr:ext cx="405111" cy="259045"/>
    <xdr:sp macro="" textlink="">
      <xdr:nvSpPr>
        <xdr:cNvPr id="572" name="n_2mainValue【庁舎】&#10;有形固定資産減価償却率">
          <a:extLst>
            <a:ext uri="{FF2B5EF4-FFF2-40B4-BE49-F238E27FC236}">
              <a16:creationId xmlns:a16="http://schemas.microsoft.com/office/drawing/2014/main" id="{3DD0629A-B213-4AEB-BBF7-2BA29E55460E}"/>
            </a:ext>
          </a:extLst>
        </xdr:cNvPr>
        <xdr:cNvSpPr txBox="1"/>
      </xdr:nvSpPr>
      <xdr:spPr>
        <a:xfrm>
          <a:off x="126752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157315</xdr:rowOff>
    </xdr:from>
    <xdr:ext cx="405111" cy="259045"/>
    <xdr:sp macro="" textlink="">
      <xdr:nvSpPr>
        <xdr:cNvPr id="573" name="n_3mainValue【庁舎】&#10;有形固定資産減価償却率">
          <a:extLst>
            <a:ext uri="{FF2B5EF4-FFF2-40B4-BE49-F238E27FC236}">
              <a16:creationId xmlns:a16="http://schemas.microsoft.com/office/drawing/2014/main" id="{52A71C8E-7D76-40FC-BD52-ADB151053551}"/>
            </a:ext>
          </a:extLst>
        </xdr:cNvPr>
        <xdr:cNvSpPr txBox="1"/>
      </xdr:nvSpPr>
      <xdr:spPr>
        <a:xfrm>
          <a:off x="11900544" y="17927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152416</xdr:rowOff>
    </xdr:from>
    <xdr:ext cx="405111" cy="259045"/>
    <xdr:sp macro="" textlink="">
      <xdr:nvSpPr>
        <xdr:cNvPr id="574" name="n_4mainValue【庁舎】&#10;有形固定資産減価償却率">
          <a:extLst>
            <a:ext uri="{FF2B5EF4-FFF2-40B4-BE49-F238E27FC236}">
              <a16:creationId xmlns:a16="http://schemas.microsoft.com/office/drawing/2014/main" id="{ED42435A-5B20-42D4-8544-654B12942B2D}"/>
            </a:ext>
          </a:extLst>
        </xdr:cNvPr>
        <xdr:cNvSpPr txBox="1"/>
      </xdr:nvSpPr>
      <xdr:spPr>
        <a:xfrm>
          <a:off x="11102984" y="17922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75" name="正方形/長方形 574">
          <a:extLst>
            <a:ext uri="{FF2B5EF4-FFF2-40B4-BE49-F238E27FC236}">
              <a16:creationId xmlns:a16="http://schemas.microsoft.com/office/drawing/2014/main" id="{46242DC2-D1A4-4DF1-AAE3-8A6DB3C2F4DF}"/>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6" name="正方形/長方形 575">
          <a:extLst>
            <a:ext uri="{FF2B5EF4-FFF2-40B4-BE49-F238E27FC236}">
              <a16:creationId xmlns:a16="http://schemas.microsoft.com/office/drawing/2014/main" id="{B1ED8493-C979-4051-A38F-ED71619E7E99}"/>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7" name="正方形/長方形 576">
          <a:extLst>
            <a:ext uri="{FF2B5EF4-FFF2-40B4-BE49-F238E27FC236}">
              <a16:creationId xmlns:a16="http://schemas.microsoft.com/office/drawing/2014/main" id="{C5B755F1-9445-4EB4-9EAA-2BDA6827D61B}"/>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8" name="正方形/長方形 577">
          <a:extLst>
            <a:ext uri="{FF2B5EF4-FFF2-40B4-BE49-F238E27FC236}">
              <a16:creationId xmlns:a16="http://schemas.microsoft.com/office/drawing/2014/main" id="{5C0CF962-788A-4297-8F2B-A685BD02D2AA}"/>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9" name="正方形/長方形 578">
          <a:extLst>
            <a:ext uri="{FF2B5EF4-FFF2-40B4-BE49-F238E27FC236}">
              <a16:creationId xmlns:a16="http://schemas.microsoft.com/office/drawing/2014/main" id="{B93937DA-0E6B-4CCA-9FC5-78A91194869C}"/>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0" name="正方形/長方形 579">
          <a:extLst>
            <a:ext uri="{FF2B5EF4-FFF2-40B4-BE49-F238E27FC236}">
              <a16:creationId xmlns:a16="http://schemas.microsoft.com/office/drawing/2014/main" id="{7B09FD42-E387-4F25-8F8E-D4AD98989297}"/>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1" name="正方形/長方形 580">
          <a:extLst>
            <a:ext uri="{FF2B5EF4-FFF2-40B4-BE49-F238E27FC236}">
              <a16:creationId xmlns:a16="http://schemas.microsoft.com/office/drawing/2014/main" id="{C2BA6BC4-3E98-479E-AA72-C2C88D33CFAD}"/>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2" name="正方形/長方形 581">
          <a:extLst>
            <a:ext uri="{FF2B5EF4-FFF2-40B4-BE49-F238E27FC236}">
              <a16:creationId xmlns:a16="http://schemas.microsoft.com/office/drawing/2014/main" id="{D0C8E548-883E-4E67-8D8C-5FF24EFF7582}"/>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3" name="テキスト ボックス 582">
          <a:extLst>
            <a:ext uri="{FF2B5EF4-FFF2-40B4-BE49-F238E27FC236}">
              <a16:creationId xmlns:a16="http://schemas.microsoft.com/office/drawing/2014/main" id="{616805A6-C8F6-48C2-8826-2A87B9956AE1}"/>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4" name="直線コネクタ 583">
          <a:extLst>
            <a:ext uri="{FF2B5EF4-FFF2-40B4-BE49-F238E27FC236}">
              <a16:creationId xmlns:a16="http://schemas.microsoft.com/office/drawing/2014/main" id="{4CE24F8B-44AD-4FCD-8D91-C280BD38E621}"/>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85" name="テキスト ボックス 584">
          <a:extLst>
            <a:ext uri="{FF2B5EF4-FFF2-40B4-BE49-F238E27FC236}">
              <a16:creationId xmlns:a16="http://schemas.microsoft.com/office/drawing/2014/main" id="{4DEA4339-88AA-4242-9C17-D398A65A9302}"/>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586" name="直線コネクタ 585">
          <a:extLst>
            <a:ext uri="{FF2B5EF4-FFF2-40B4-BE49-F238E27FC236}">
              <a16:creationId xmlns:a16="http://schemas.microsoft.com/office/drawing/2014/main" id="{4E96FA27-F219-4469-8154-8CF890134F0E}"/>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87" name="テキスト ボックス 586">
          <a:extLst>
            <a:ext uri="{FF2B5EF4-FFF2-40B4-BE49-F238E27FC236}">
              <a16:creationId xmlns:a16="http://schemas.microsoft.com/office/drawing/2014/main" id="{7C7F60F5-B9CC-470A-B7B0-77691D8FE0B4}"/>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88" name="直線コネクタ 587">
          <a:extLst>
            <a:ext uri="{FF2B5EF4-FFF2-40B4-BE49-F238E27FC236}">
              <a16:creationId xmlns:a16="http://schemas.microsoft.com/office/drawing/2014/main" id="{26590DB3-F449-4549-8F75-F29184B8DF39}"/>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89" name="テキスト ボックス 588">
          <a:extLst>
            <a:ext uri="{FF2B5EF4-FFF2-40B4-BE49-F238E27FC236}">
              <a16:creationId xmlns:a16="http://schemas.microsoft.com/office/drawing/2014/main" id="{1F9AE70C-B26A-494B-9CA9-7A8EBFB62337}"/>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90" name="直線コネクタ 589">
          <a:extLst>
            <a:ext uri="{FF2B5EF4-FFF2-40B4-BE49-F238E27FC236}">
              <a16:creationId xmlns:a16="http://schemas.microsoft.com/office/drawing/2014/main" id="{D96BECF3-CE7B-4AB5-AFB2-9CDD9A7DFAC7}"/>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91" name="テキスト ボックス 590">
          <a:extLst>
            <a:ext uri="{FF2B5EF4-FFF2-40B4-BE49-F238E27FC236}">
              <a16:creationId xmlns:a16="http://schemas.microsoft.com/office/drawing/2014/main" id="{F96B7E3D-8CB5-4F93-AC5F-83113B207513}"/>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92" name="直線コネクタ 591">
          <a:extLst>
            <a:ext uri="{FF2B5EF4-FFF2-40B4-BE49-F238E27FC236}">
              <a16:creationId xmlns:a16="http://schemas.microsoft.com/office/drawing/2014/main" id="{AA168F6B-6072-4C94-96D6-F474F2A0709B}"/>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93" name="テキスト ボックス 592">
          <a:extLst>
            <a:ext uri="{FF2B5EF4-FFF2-40B4-BE49-F238E27FC236}">
              <a16:creationId xmlns:a16="http://schemas.microsoft.com/office/drawing/2014/main" id="{D911E270-ED56-4B6B-B804-80239AF1F80C}"/>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94" name="直線コネクタ 593">
          <a:extLst>
            <a:ext uri="{FF2B5EF4-FFF2-40B4-BE49-F238E27FC236}">
              <a16:creationId xmlns:a16="http://schemas.microsoft.com/office/drawing/2014/main" id="{299B1625-E297-4C32-9BBF-7D7D508D6EA2}"/>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95" name="テキスト ボックス 594">
          <a:extLst>
            <a:ext uri="{FF2B5EF4-FFF2-40B4-BE49-F238E27FC236}">
              <a16:creationId xmlns:a16="http://schemas.microsoft.com/office/drawing/2014/main" id="{FF9B257F-479D-4D29-A60E-E9DC90966639}"/>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6" name="【庁舎】&#10;一人当たり面積グラフ枠">
          <a:extLst>
            <a:ext uri="{FF2B5EF4-FFF2-40B4-BE49-F238E27FC236}">
              <a16:creationId xmlns:a16="http://schemas.microsoft.com/office/drawing/2014/main" id="{252205A9-2F77-47AE-B48D-A2293E9DC03D}"/>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83058</xdr:rowOff>
    </xdr:from>
    <xdr:to>
      <xdr:col>116</xdr:col>
      <xdr:colOff>62864</xdr:colOff>
      <xdr:row>108</xdr:row>
      <xdr:rowOff>163068</xdr:rowOff>
    </xdr:to>
    <xdr:cxnSp macro="">
      <xdr:nvCxnSpPr>
        <xdr:cNvPr id="597" name="直線コネクタ 596">
          <a:extLst>
            <a:ext uri="{FF2B5EF4-FFF2-40B4-BE49-F238E27FC236}">
              <a16:creationId xmlns:a16="http://schemas.microsoft.com/office/drawing/2014/main" id="{ECB83244-6C03-4141-B869-88C48B0C1E1E}"/>
            </a:ext>
          </a:extLst>
        </xdr:cNvPr>
        <xdr:cNvCxnSpPr/>
      </xdr:nvCxnSpPr>
      <xdr:spPr>
        <a:xfrm flipV="1">
          <a:off x="19509104" y="16847058"/>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166895</xdr:rowOff>
    </xdr:from>
    <xdr:ext cx="469744" cy="259045"/>
    <xdr:sp macro="" textlink="">
      <xdr:nvSpPr>
        <xdr:cNvPr id="598" name="【庁舎】&#10;一人当たり面積最小値テキスト">
          <a:extLst>
            <a:ext uri="{FF2B5EF4-FFF2-40B4-BE49-F238E27FC236}">
              <a16:creationId xmlns:a16="http://schemas.microsoft.com/office/drawing/2014/main" id="{11D11566-596B-4F32-A826-8A33517FE7F2}"/>
            </a:ext>
          </a:extLst>
        </xdr:cNvPr>
        <xdr:cNvSpPr txBox="1"/>
      </xdr:nvSpPr>
      <xdr:spPr>
        <a:xfrm>
          <a:off x="19547840" y="18272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163068</xdr:rowOff>
    </xdr:from>
    <xdr:to>
      <xdr:col>116</xdr:col>
      <xdr:colOff>152400</xdr:colOff>
      <xdr:row>108</xdr:row>
      <xdr:rowOff>163068</xdr:rowOff>
    </xdr:to>
    <xdr:cxnSp macro="">
      <xdr:nvCxnSpPr>
        <xdr:cNvPr id="599" name="直線コネクタ 598">
          <a:extLst>
            <a:ext uri="{FF2B5EF4-FFF2-40B4-BE49-F238E27FC236}">
              <a16:creationId xmlns:a16="http://schemas.microsoft.com/office/drawing/2014/main" id="{7FC128CE-65CA-4F10-812B-0DA9C13469CA}"/>
            </a:ext>
          </a:extLst>
        </xdr:cNvPr>
        <xdr:cNvCxnSpPr/>
      </xdr:nvCxnSpPr>
      <xdr:spPr>
        <a:xfrm>
          <a:off x="19443700" y="182681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29735</xdr:rowOff>
    </xdr:from>
    <xdr:ext cx="469744" cy="259045"/>
    <xdr:sp macro="" textlink="">
      <xdr:nvSpPr>
        <xdr:cNvPr id="600" name="【庁舎】&#10;一人当たり面積最大値テキスト">
          <a:extLst>
            <a:ext uri="{FF2B5EF4-FFF2-40B4-BE49-F238E27FC236}">
              <a16:creationId xmlns:a16="http://schemas.microsoft.com/office/drawing/2014/main" id="{C22F88DA-F2B5-4ED5-B810-E7CBB3BD3902}"/>
            </a:ext>
          </a:extLst>
        </xdr:cNvPr>
        <xdr:cNvSpPr txBox="1"/>
      </xdr:nvSpPr>
      <xdr:spPr>
        <a:xfrm>
          <a:off x="19547840" y="1662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83058</xdr:rowOff>
    </xdr:from>
    <xdr:to>
      <xdr:col>116</xdr:col>
      <xdr:colOff>152400</xdr:colOff>
      <xdr:row>100</xdr:row>
      <xdr:rowOff>83058</xdr:rowOff>
    </xdr:to>
    <xdr:cxnSp macro="">
      <xdr:nvCxnSpPr>
        <xdr:cNvPr id="601" name="直線コネクタ 600">
          <a:extLst>
            <a:ext uri="{FF2B5EF4-FFF2-40B4-BE49-F238E27FC236}">
              <a16:creationId xmlns:a16="http://schemas.microsoft.com/office/drawing/2014/main" id="{E6E0C94C-FD09-457F-B4AB-268504893D2B}"/>
            </a:ext>
          </a:extLst>
        </xdr:cNvPr>
        <xdr:cNvCxnSpPr/>
      </xdr:nvCxnSpPr>
      <xdr:spPr>
        <a:xfrm>
          <a:off x="19443700" y="168470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84853</xdr:rowOff>
    </xdr:from>
    <xdr:ext cx="469744" cy="259045"/>
    <xdr:sp macro="" textlink="">
      <xdr:nvSpPr>
        <xdr:cNvPr id="602" name="【庁舎】&#10;一人当たり面積平均値テキスト">
          <a:extLst>
            <a:ext uri="{FF2B5EF4-FFF2-40B4-BE49-F238E27FC236}">
              <a16:creationId xmlns:a16="http://schemas.microsoft.com/office/drawing/2014/main" id="{6F56DC2D-4621-42AD-ACF8-1D1A518745EE}"/>
            </a:ext>
          </a:extLst>
        </xdr:cNvPr>
        <xdr:cNvSpPr txBox="1"/>
      </xdr:nvSpPr>
      <xdr:spPr>
        <a:xfrm>
          <a:off x="19547840" y="17519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61976</xdr:rowOff>
    </xdr:from>
    <xdr:to>
      <xdr:col>116</xdr:col>
      <xdr:colOff>114300</xdr:colOff>
      <xdr:row>105</xdr:row>
      <xdr:rowOff>163576</xdr:rowOff>
    </xdr:to>
    <xdr:sp macro="" textlink="">
      <xdr:nvSpPr>
        <xdr:cNvPr id="603" name="フローチャート: 判断 602">
          <a:extLst>
            <a:ext uri="{FF2B5EF4-FFF2-40B4-BE49-F238E27FC236}">
              <a16:creationId xmlns:a16="http://schemas.microsoft.com/office/drawing/2014/main" id="{28BE06C5-F60F-44C5-8D29-3D9671714FC2}"/>
            </a:ext>
          </a:extLst>
        </xdr:cNvPr>
        <xdr:cNvSpPr/>
      </xdr:nvSpPr>
      <xdr:spPr>
        <a:xfrm>
          <a:off x="19458940" y="1766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91694</xdr:rowOff>
    </xdr:from>
    <xdr:to>
      <xdr:col>112</xdr:col>
      <xdr:colOff>38100</xdr:colOff>
      <xdr:row>106</xdr:row>
      <xdr:rowOff>21844</xdr:rowOff>
    </xdr:to>
    <xdr:sp macro="" textlink="">
      <xdr:nvSpPr>
        <xdr:cNvPr id="604" name="フローチャート: 判断 603">
          <a:extLst>
            <a:ext uri="{FF2B5EF4-FFF2-40B4-BE49-F238E27FC236}">
              <a16:creationId xmlns:a16="http://schemas.microsoft.com/office/drawing/2014/main" id="{150C40C3-D15A-4D34-84BE-AE2DEA32775D}"/>
            </a:ext>
          </a:extLst>
        </xdr:cNvPr>
        <xdr:cNvSpPr/>
      </xdr:nvSpPr>
      <xdr:spPr>
        <a:xfrm>
          <a:off x="18735040" y="176938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112268</xdr:rowOff>
    </xdr:from>
    <xdr:to>
      <xdr:col>107</xdr:col>
      <xdr:colOff>101600</xdr:colOff>
      <xdr:row>106</xdr:row>
      <xdr:rowOff>42418</xdr:rowOff>
    </xdr:to>
    <xdr:sp macro="" textlink="">
      <xdr:nvSpPr>
        <xdr:cNvPr id="605" name="フローチャート: 判断 604">
          <a:extLst>
            <a:ext uri="{FF2B5EF4-FFF2-40B4-BE49-F238E27FC236}">
              <a16:creationId xmlns:a16="http://schemas.microsoft.com/office/drawing/2014/main" id="{7502EAD6-1B50-446B-8439-1D8E2D52E77C}"/>
            </a:ext>
          </a:extLst>
        </xdr:cNvPr>
        <xdr:cNvSpPr/>
      </xdr:nvSpPr>
      <xdr:spPr>
        <a:xfrm>
          <a:off x="17937480" y="177144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160274</xdr:rowOff>
    </xdr:from>
    <xdr:to>
      <xdr:col>102</xdr:col>
      <xdr:colOff>165100</xdr:colOff>
      <xdr:row>106</xdr:row>
      <xdr:rowOff>90424</xdr:rowOff>
    </xdr:to>
    <xdr:sp macro="" textlink="">
      <xdr:nvSpPr>
        <xdr:cNvPr id="606" name="フローチャート: 判断 605">
          <a:extLst>
            <a:ext uri="{FF2B5EF4-FFF2-40B4-BE49-F238E27FC236}">
              <a16:creationId xmlns:a16="http://schemas.microsoft.com/office/drawing/2014/main" id="{7B51326A-447E-41F2-B816-03DCAC731FB9}"/>
            </a:ext>
          </a:extLst>
        </xdr:cNvPr>
        <xdr:cNvSpPr/>
      </xdr:nvSpPr>
      <xdr:spPr>
        <a:xfrm>
          <a:off x="17162780" y="177624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64263</xdr:rowOff>
    </xdr:from>
    <xdr:to>
      <xdr:col>98</xdr:col>
      <xdr:colOff>38100</xdr:colOff>
      <xdr:row>106</xdr:row>
      <xdr:rowOff>165863</xdr:rowOff>
    </xdr:to>
    <xdr:sp macro="" textlink="">
      <xdr:nvSpPr>
        <xdr:cNvPr id="607" name="フローチャート: 判断 606">
          <a:extLst>
            <a:ext uri="{FF2B5EF4-FFF2-40B4-BE49-F238E27FC236}">
              <a16:creationId xmlns:a16="http://schemas.microsoft.com/office/drawing/2014/main" id="{42DF885D-34C7-4962-80C3-DADB7434414F}"/>
            </a:ext>
          </a:extLst>
        </xdr:cNvPr>
        <xdr:cNvSpPr/>
      </xdr:nvSpPr>
      <xdr:spPr>
        <a:xfrm>
          <a:off x="16388080" y="178341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8" name="テキスト ボックス 607">
          <a:extLst>
            <a:ext uri="{FF2B5EF4-FFF2-40B4-BE49-F238E27FC236}">
              <a16:creationId xmlns:a16="http://schemas.microsoft.com/office/drawing/2014/main" id="{6740AA80-E993-4335-A189-8BAB39DEC2A6}"/>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9" name="テキスト ボックス 608">
          <a:extLst>
            <a:ext uri="{FF2B5EF4-FFF2-40B4-BE49-F238E27FC236}">
              <a16:creationId xmlns:a16="http://schemas.microsoft.com/office/drawing/2014/main" id="{7503F708-A04A-49B7-9E4C-AE755415004F}"/>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0" name="テキスト ボックス 609">
          <a:extLst>
            <a:ext uri="{FF2B5EF4-FFF2-40B4-BE49-F238E27FC236}">
              <a16:creationId xmlns:a16="http://schemas.microsoft.com/office/drawing/2014/main" id="{2463FB31-FFB1-4131-9CE6-920B13F45E36}"/>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1" name="テキスト ボックス 610">
          <a:extLst>
            <a:ext uri="{FF2B5EF4-FFF2-40B4-BE49-F238E27FC236}">
              <a16:creationId xmlns:a16="http://schemas.microsoft.com/office/drawing/2014/main" id="{EA4B061E-3F5D-47CE-8BBE-EC39C70F0794}"/>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2" name="テキスト ボックス 611">
          <a:extLst>
            <a:ext uri="{FF2B5EF4-FFF2-40B4-BE49-F238E27FC236}">
              <a16:creationId xmlns:a16="http://schemas.microsoft.com/office/drawing/2014/main" id="{2DDEEC5C-B053-4BDC-BBBD-9C19D0580B72}"/>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112268</xdr:rowOff>
    </xdr:from>
    <xdr:to>
      <xdr:col>116</xdr:col>
      <xdr:colOff>114300</xdr:colOff>
      <xdr:row>108</xdr:row>
      <xdr:rowOff>42418</xdr:rowOff>
    </xdr:to>
    <xdr:sp macro="" textlink="">
      <xdr:nvSpPr>
        <xdr:cNvPr id="613" name="楕円 612">
          <a:extLst>
            <a:ext uri="{FF2B5EF4-FFF2-40B4-BE49-F238E27FC236}">
              <a16:creationId xmlns:a16="http://schemas.microsoft.com/office/drawing/2014/main" id="{82D81FAF-2E3F-41A9-9226-41A8BCDCE445}"/>
            </a:ext>
          </a:extLst>
        </xdr:cNvPr>
        <xdr:cNvSpPr/>
      </xdr:nvSpPr>
      <xdr:spPr>
        <a:xfrm>
          <a:off x="19458940" y="180497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90695</xdr:rowOff>
    </xdr:from>
    <xdr:ext cx="469744" cy="259045"/>
    <xdr:sp macro="" textlink="">
      <xdr:nvSpPr>
        <xdr:cNvPr id="614" name="【庁舎】&#10;一人当たり面積該当値テキスト">
          <a:extLst>
            <a:ext uri="{FF2B5EF4-FFF2-40B4-BE49-F238E27FC236}">
              <a16:creationId xmlns:a16="http://schemas.microsoft.com/office/drawing/2014/main" id="{3D89FA90-B36A-4DE2-8DE1-A4EF8A049ECB}"/>
            </a:ext>
          </a:extLst>
        </xdr:cNvPr>
        <xdr:cNvSpPr txBox="1"/>
      </xdr:nvSpPr>
      <xdr:spPr>
        <a:xfrm>
          <a:off x="19547840" y="1802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121413</xdr:rowOff>
    </xdr:from>
    <xdr:to>
      <xdr:col>112</xdr:col>
      <xdr:colOff>38100</xdr:colOff>
      <xdr:row>108</xdr:row>
      <xdr:rowOff>51563</xdr:rowOff>
    </xdr:to>
    <xdr:sp macro="" textlink="">
      <xdr:nvSpPr>
        <xdr:cNvPr id="615" name="楕円 614">
          <a:extLst>
            <a:ext uri="{FF2B5EF4-FFF2-40B4-BE49-F238E27FC236}">
              <a16:creationId xmlns:a16="http://schemas.microsoft.com/office/drawing/2014/main" id="{A33A8889-FE70-4C54-8D1A-6509DA8BD9B9}"/>
            </a:ext>
          </a:extLst>
        </xdr:cNvPr>
        <xdr:cNvSpPr/>
      </xdr:nvSpPr>
      <xdr:spPr>
        <a:xfrm>
          <a:off x="18735040" y="180588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163068</xdr:rowOff>
    </xdr:from>
    <xdr:to>
      <xdr:col>116</xdr:col>
      <xdr:colOff>63500</xdr:colOff>
      <xdr:row>108</xdr:row>
      <xdr:rowOff>763</xdr:rowOff>
    </xdr:to>
    <xdr:cxnSp macro="">
      <xdr:nvCxnSpPr>
        <xdr:cNvPr id="616" name="直線コネクタ 615">
          <a:extLst>
            <a:ext uri="{FF2B5EF4-FFF2-40B4-BE49-F238E27FC236}">
              <a16:creationId xmlns:a16="http://schemas.microsoft.com/office/drawing/2014/main" id="{5EF6DF74-15C9-40F9-83FA-3532305D554A}"/>
            </a:ext>
          </a:extLst>
        </xdr:cNvPr>
        <xdr:cNvCxnSpPr/>
      </xdr:nvCxnSpPr>
      <xdr:spPr>
        <a:xfrm flipV="1">
          <a:off x="18778220" y="18100548"/>
          <a:ext cx="73152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132842</xdr:rowOff>
    </xdr:from>
    <xdr:to>
      <xdr:col>107</xdr:col>
      <xdr:colOff>101600</xdr:colOff>
      <xdr:row>108</xdr:row>
      <xdr:rowOff>62992</xdr:rowOff>
    </xdr:to>
    <xdr:sp macro="" textlink="">
      <xdr:nvSpPr>
        <xdr:cNvPr id="617" name="楕円 616">
          <a:extLst>
            <a:ext uri="{FF2B5EF4-FFF2-40B4-BE49-F238E27FC236}">
              <a16:creationId xmlns:a16="http://schemas.microsoft.com/office/drawing/2014/main" id="{629A7E24-1BC2-4950-AEC8-0278BAA859A1}"/>
            </a:ext>
          </a:extLst>
        </xdr:cNvPr>
        <xdr:cNvSpPr/>
      </xdr:nvSpPr>
      <xdr:spPr>
        <a:xfrm>
          <a:off x="17937480" y="180703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763</xdr:rowOff>
    </xdr:from>
    <xdr:to>
      <xdr:col>111</xdr:col>
      <xdr:colOff>177800</xdr:colOff>
      <xdr:row>108</xdr:row>
      <xdr:rowOff>12192</xdr:rowOff>
    </xdr:to>
    <xdr:cxnSp macro="">
      <xdr:nvCxnSpPr>
        <xdr:cNvPr id="618" name="直線コネクタ 617">
          <a:extLst>
            <a:ext uri="{FF2B5EF4-FFF2-40B4-BE49-F238E27FC236}">
              <a16:creationId xmlns:a16="http://schemas.microsoft.com/office/drawing/2014/main" id="{9BB3E20C-E78E-4211-B2EF-3430A98A9E1D}"/>
            </a:ext>
          </a:extLst>
        </xdr:cNvPr>
        <xdr:cNvCxnSpPr/>
      </xdr:nvCxnSpPr>
      <xdr:spPr>
        <a:xfrm flipV="1">
          <a:off x="17988280" y="18105883"/>
          <a:ext cx="78994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141987</xdr:rowOff>
    </xdr:from>
    <xdr:to>
      <xdr:col>102</xdr:col>
      <xdr:colOff>165100</xdr:colOff>
      <xdr:row>108</xdr:row>
      <xdr:rowOff>72137</xdr:rowOff>
    </xdr:to>
    <xdr:sp macro="" textlink="">
      <xdr:nvSpPr>
        <xdr:cNvPr id="619" name="楕円 618">
          <a:extLst>
            <a:ext uri="{FF2B5EF4-FFF2-40B4-BE49-F238E27FC236}">
              <a16:creationId xmlns:a16="http://schemas.microsoft.com/office/drawing/2014/main" id="{B59F2EFB-4D75-49EB-A9EB-399DACB15D58}"/>
            </a:ext>
          </a:extLst>
        </xdr:cNvPr>
        <xdr:cNvSpPr/>
      </xdr:nvSpPr>
      <xdr:spPr>
        <a:xfrm>
          <a:off x="17162780" y="180794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12192</xdr:rowOff>
    </xdr:from>
    <xdr:to>
      <xdr:col>107</xdr:col>
      <xdr:colOff>50800</xdr:colOff>
      <xdr:row>108</xdr:row>
      <xdr:rowOff>21337</xdr:rowOff>
    </xdr:to>
    <xdr:cxnSp macro="">
      <xdr:nvCxnSpPr>
        <xdr:cNvPr id="620" name="直線コネクタ 619">
          <a:extLst>
            <a:ext uri="{FF2B5EF4-FFF2-40B4-BE49-F238E27FC236}">
              <a16:creationId xmlns:a16="http://schemas.microsoft.com/office/drawing/2014/main" id="{CF07F62E-58A1-432B-9FB4-0703FC209814}"/>
            </a:ext>
          </a:extLst>
        </xdr:cNvPr>
        <xdr:cNvCxnSpPr/>
      </xdr:nvCxnSpPr>
      <xdr:spPr>
        <a:xfrm flipV="1">
          <a:off x="17213580" y="18117312"/>
          <a:ext cx="7747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153415</xdr:rowOff>
    </xdr:from>
    <xdr:to>
      <xdr:col>98</xdr:col>
      <xdr:colOff>38100</xdr:colOff>
      <xdr:row>108</xdr:row>
      <xdr:rowOff>83565</xdr:rowOff>
    </xdr:to>
    <xdr:sp macro="" textlink="">
      <xdr:nvSpPr>
        <xdr:cNvPr id="621" name="楕円 620">
          <a:extLst>
            <a:ext uri="{FF2B5EF4-FFF2-40B4-BE49-F238E27FC236}">
              <a16:creationId xmlns:a16="http://schemas.microsoft.com/office/drawing/2014/main" id="{A59DEA54-D01B-4FED-9401-431A35DC337C}"/>
            </a:ext>
          </a:extLst>
        </xdr:cNvPr>
        <xdr:cNvSpPr/>
      </xdr:nvSpPr>
      <xdr:spPr>
        <a:xfrm>
          <a:off x="16388080" y="180908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21337</xdr:rowOff>
    </xdr:from>
    <xdr:to>
      <xdr:col>102</xdr:col>
      <xdr:colOff>114300</xdr:colOff>
      <xdr:row>108</xdr:row>
      <xdr:rowOff>32765</xdr:rowOff>
    </xdr:to>
    <xdr:cxnSp macro="">
      <xdr:nvCxnSpPr>
        <xdr:cNvPr id="622" name="直線コネクタ 621">
          <a:extLst>
            <a:ext uri="{FF2B5EF4-FFF2-40B4-BE49-F238E27FC236}">
              <a16:creationId xmlns:a16="http://schemas.microsoft.com/office/drawing/2014/main" id="{89F1E802-F552-43E3-B270-1FDD5219AE24}"/>
            </a:ext>
          </a:extLst>
        </xdr:cNvPr>
        <xdr:cNvCxnSpPr/>
      </xdr:nvCxnSpPr>
      <xdr:spPr>
        <a:xfrm flipV="1">
          <a:off x="16431260" y="18126457"/>
          <a:ext cx="78232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38371</xdr:rowOff>
    </xdr:from>
    <xdr:ext cx="469744" cy="259045"/>
    <xdr:sp macro="" textlink="">
      <xdr:nvSpPr>
        <xdr:cNvPr id="623" name="n_1aveValue【庁舎】&#10;一人当たり面積">
          <a:extLst>
            <a:ext uri="{FF2B5EF4-FFF2-40B4-BE49-F238E27FC236}">
              <a16:creationId xmlns:a16="http://schemas.microsoft.com/office/drawing/2014/main" id="{E54D0535-C432-4AC9-AEF8-1934FEE83E4C}"/>
            </a:ext>
          </a:extLst>
        </xdr:cNvPr>
        <xdr:cNvSpPr txBox="1"/>
      </xdr:nvSpPr>
      <xdr:spPr>
        <a:xfrm>
          <a:off x="18561127" y="1747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58945</xdr:rowOff>
    </xdr:from>
    <xdr:ext cx="469744" cy="259045"/>
    <xdr:sp macro="" textlink="">
      <xdr:nvSpPr>
        <xdr:cNvPr id="624" name="n_2aveValue【庁舎】&#10;一人当たり面積">
          <a:extLst>
            <a:ext uri="{FF2B5EF4-FFF2-40B4-BE49-F238E27FC236}">
              <a16:creationId xmlns:a16="http://schemas.microsoft.com/office/drawing/2014/main" id="{440A9BF0-1EE2-448D-8108-A9DEEBC1FC21}"/>
            </a:ext>
          </a:extLst>
        </xdr:cNvPr>
        <xdr:cNvSpPr txBox="1"/>
      </xdr:nvSpPr>
      <xdr:spPr>
        <a:xfrm>
          <a:off x="17776267" y="174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106951</xdr:rowOff>
    </xdr:from>
    <xdr:ext cx="469744" cy="259045"/>
    <xdr:sp macro="" textlink="">
      <xdr:nvSpPr>
        <xdr:cNvPr id="625" name="n_3aveValue【庁舎】&#10;一人当たり面積">
          <a:extLst>
            <a:ext uri="{FF2B5EF4-FFF2-40B4-BE49-F238E27FC236}">
              <a16:creationId xmlns:a16="http://schemas.microsoft.com/office/drawing/2014/main" id="{A0491DA1-D43F-4495-A3D3-F96B33EFB9D1}"/>
            </a:ext>
          </a:extLst>
        </xdr:cNvPr>
        <xdr:cNvSpPr txBox="1"/>
      </xdr:nvSpPr>
      <xdr:spPr>
        <a:xfrm>
          <a:off x="17001567" y="1754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10940</xdr:rowOff>
    </xdr:from>
    <xdr:ext cx="469744" cy="259045"/>
    <xdr:sp macro="" textlink="">
      <xdr:nvSpPr>
        <xdr:cNvPr id="626" name="n_4aveValue【庁舎】&#10;一人当たり面積">
          <a:extLst>
            <a:ext uri="{FF2B5EF4-FFF2-40B4-BE49-F238E27FC236}">
              <a16:creationId xmlns:a16="http://schemas.microsoft.com/office/drawing/2014/main" id="{253CD611-0DC5-4D4A-B396-D106FD478836}"/>
            </a:ext>
          </a:extLst>
        </xdr:cNvPr>
        <xdr:cNvSpPr txBox="1"/>
      </xdr:nvSpPr>
      <xdr:spPr>
        <a:xfrm>
          <a:off x="16226867" y="1761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42690</xdr:rowOff>
    </xdr:from>
    <xdr:ext cx="469744" cy="259045"/>
    <xdr:sp macro="" textlink="">
      <xdr:nvSpPr>
        <xdr:cNvPr id="627" name="n_1mainValue【庁舎】&#10;一人当たり面積">
          <a:extLst>
            <a:ext uri="{FF2B5EF4-FFF2-40B4-BE49-F238E27FC236}">
              <a16:creationId xmlns:a16="http://schemas.microsoft.com/office/drawing/2014/main" id="{5CA58574-3A53-4EB4-BBC3-D509471BF659}"/>
            </a:ext>
          </a:extLst>
        </xdr:cNvPr>
        <xdr:cNvSpPr txBox="1"/>
      </xdr:nvSpPr>
      <xdr:spPr>
        <a:xfrm>
          <a:off x="18561127" y="1814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54119</xdr:rowOff>
    </xdr:from>
    <xdr:ext cx="469744" cy="259045"/>
    <xdr:sp macro="" textlink="">
      <xdr:nvSpPr>
        <xdr:cNvPr id="628" name="n_2mainValue【庁舎】&#10;一人当たり面積">
          <a:extLst>
            <a:ext uri="{FF2B5EF4-FFF2-40B4-BE49-F238E27FC236}">
              <a16:creationId xmlns:a16="http://schemas.microsoft.com/office/drawing/2014/main" id="{F8461FB9-C12A-4A00-BD5A-0513D96403AA}"/>
            </a:ext>
          </a:extLst>
        </xdr:cNvPr>
        <xdr:cNvSpPr txBox="1"/>
      </xdr:nvSpPr>
      <xdr:spPr>
        <a:xfrm>
          <a:off x="17776267" y="1815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63264</xdr:rowOff>
    </xdr:from>
    <xdr:ext cx="469744" cy="259045"/>
    <xdr:sp macro="" textlink="">
      <xdr:nvSpPr>
        <xdr:cNvPr id="629" name="n_3mainValue【庁舎】&#10;一人当たり面積">
          <a:extLst>
            <a:ext uri="{FF2B5EF4-FFF2-40B4-BE49-F238E27FC236}">
              <a16:creationId xmlns:a16="http://schemas.microsoft.com/office/drawing/2014/main" id="{31B2901F-5216-49AB-B4AC-1466C805CEE3}"/>
            </a:ext>
          </a:extLst>
        </xdr:cNvPr>
        <xdr:cNvSpPr txBox="1"/>
      </xdr:nvSpPr>
      <xdr:spPr>
        <a:xfrm>
          <a:off x="17001567" y="1816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74692</xdr:rowOff>
    </xdr:from>
    <xdr:ext cx="469744" cy="259045"/>
    <xdr:sp macro="" textlink="">
      <xdr:nvSpPr>
        <xdr:cNvPr id="630" name="n_4mainValue【庁舎】&#10;一人当たり面積">
          <a:extLst>
            <a:ext uri="{FF2B5EF4-FFF2-40B4-BE49-F238E27FC236}">
              <a16:creationId xmlns:a16="http://schemas.microsoft.com/office/drawing/2014/main" id="{6919C8CD-887A-49E3-80D5-18C7D3E4E732}"/>
            </a:ext>
          </a:extLst>
        </xdr:cNvPr>
        <xdr:cNvSpPr txBox="1"/>
      </xdr:nvSpPr>
      <xdr:spPr>
        <a:xfrm>
          <a:off x="16226867" y="18179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1" name="正方形/長方形 630">
          <a:extLst>
            <a:ext uri="{FF2B5EF4-FFF2-40B4-BE49-F238E27FC236}">
              <a16:creationId xmlns:a16="http://schemas.microsoft.com/office/drawing/2014/main" id="{84F05383-7566-4AEA-8EC5-52C933D810FD}"/>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2" name="正方形/長方形 631">
          <a:extLst>
            <a:ext uri="{FF2B5EF4-FFF2-40B4-BE49-F238E27FC236}">
              <a16:creationId xmlns:a16="http://schemas.microsoft.com/office/drawing/2014/main" id="{D979DA57-DE92-4085-B28D-B8BD9D1CA716}"/>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3" name="テキスト ボックス 632">
          <a:extLst>
            <a:ext uri="{FF2B5EF4-FFF2-40B4-BE49-F238E27FC236}">
              <a16:creationId xmlns:a16="http://schemas.microsoft.com/office/drawing/2014/main" id="{E6F0B8CB-FA1D-4362-B5F8-BD81B94DCC98}"/>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20">
              <a:solidFill>
                <a:sysClr val="windowText" lastClr="000000"/>
              </a:solidFill>
              <a:effectLst/>
              <a:latin typeface="+mn-lt"/>
              <a:ea typeface="+mn-ea"/>
              <a:cs typeface="+mn-cs"/>
            </a:rPr>
            <a:t>　</a:t>
          </a:r>
          <a:r>
            <a:rPr kumimoji="1" lang="ja-JP" altLang="ja-JP" sz="950">
              <a:solidFill>
                <a:sysClr val="windowText" lastClr="000000"/>
              </a:solidFill>
              <a:effectLst/>
              <a:latin typeface="+mn-lt"/>
              <a:ea typeface="+mn-ea"/>
              <a:cs typeface="+mn-cs"/>
            </a:rPr>
            <a:t>一般廃棄物処理施設の有形固定資産減価償却率については、令和</a:t>
          </a:r>
          <a:r>
            <a:rPr kumimoji="1" lang="en-US" altLang="ja-JP" sz="950">
              <a:solidFill>
                <a:sysClr val="windowText" lastClr="000000"/>
              </a:solidFill>
              <a:effectLst/>
              <a:latin typeface="+mn-lt"/>
              <a:ea typeface="+mn-ea"/>
              <a:cs typeface="+mn-cs"/>
            </a:rPr>
            <a:t>2</a:t>
          </a:r>
          <a:r>
            <a:rPr kumimoji="1" lang="ja-JP" altLang="ja-JP" sz="950">
              <a:solidFill>
                <a:sysClr val="windowText" lastClr="000000"/>
              </a:solidFill>
              <a:effectLst/>
              <a:latin typeface="+mn-lt"/>
              <a:ea typeface="+mn-ea"/>
              <a:cs typeface="+mn-cs"/>
            </a:rPr>
            <a:t>年度に会津若松地方広域市町村圏整備組合においてごみ処理施設を整備したこと</a:t>
          </a:r>
          <a:r>
            <a:rPr kumimoji="1" lang="ja-JP" altLang="en-US" sz="950">
              <a:solidFill>
                <a:sysClr val="windowText" lastClr="000000"/>
              </a:solidFill>
              <a:effectLst/>
              <a:latin typeface="+mn-lt"/>
              <a:ea typeface="+mn-ea"/>
              <a:cs typeface="+mn-cs"/>
            </a:rPr>
            <a:t>や令和</a:t>
          </a:r>
          <a:r>
            <a:rPr kumimoji="1" lang="en-US" altLang="ja-JP" sz="950">
              <a:solidFill>
                <a:sysClr val="windowText" lastClr="000000"/>
              </a:solidFill>
              <a:effectLst/>
              <a:latin typeface="+mn-lt"/>
              <a:ea typeface="+mn-ea"/>
              <a:cs typeface="+mn-cs"/>
            </a:rPr>
            <a:t>4</a:t>
          </a:r>
          <a:r>
            <a:rPr kumimoji="1" lang="ja-JP" altLang="en-US" sz="950">
              <a:solidFill>
                <a:sysClr val="windowText" lastClr="000000"/>
              </a:solidFill>
              <a:effectLst/>
              <a:latin typeface="+mn-lt"/>
              <a:ea typeface="+mn-ea"/>
              <a:cs typeface="+mn-cs"/>
            </a:rPr>
            <a:t>年度における</a:t>
          </a:r>
          <a:r>
            <a:rPr kumimoji="1" lang="ja-JP" altLang="ja-JP" sz="950">
              <a:solidFill>
                <a:sysClr val="windowText" lastClr="000000"/>
              </a:solidFill>
              <a:effectLst/>
              <a:latin typeface="+mn-lt"/>
              <a:ea typeface="+mn-ea"/>
              <a:cs typeface="+mn-cs"/>
            </a:rPr>
            <a:t>施設整備計画による改修等で大きく比率は減少した</a:t>
          </a:r>
          <a:r>
            <a:rPr kumimoji="1" lang="ja-JP" altLang="en-US" sz="950">
              <a:solidFill>
                <a:sysClr val="windowText" lastClr="000000"/>
              </a:solidFill>
              <a:effectLst/>
              <a:latin typeface="+mn-lt"/>
              <a:ea typeface="+mn-ea"/>
              <a:cs typeface="+mn-cs"/>
            </a:rPr>
            <a:t>が、</a:t>
          </a:r>
          <a:r>
            <a:rPr kumimoji="1" lang="ja-JP" altLang="ja-JP" sz="950">
              <a:solidFill>
                <a:sysClr val="windowText" lastClr="000000"/>
              </a:solidFill>
              <a:effectLst/>
              <a:latin typeface="+mn-lt"/>
              <a:ea typeface="+mn-ea"/>
              <a:cs typeface="+mn-cs"/>
            </a:rPr>
            <a:t>令和</a:t>
          </a:r>
          <a:r>
            <a:rPr kumimoji="1" lang="en-US" altLang="ja-JP" sz="950">
              <a:solidFill>
                <a:sysClr val="windowText" lastClr="000000"/>
              </a:solidFill>
              <a:effectLst/>
              <a:latin typeface="+mn-lt"/>
              <a:ea typeface="+mn-ea"/>
              <a:cs typeface="+mn-cs"/>
            </a:rPr>
            <a:t>5</a:t>
          </a:r>
          <a:r>
            <a:rPr kumimoji="1" lang="ja-JP" altLang="ja-JP" sz="950">
              <a:solidFill>
                <a:sysClr val="windowText" lastClr="000000"/>
              </a:solidFill>
              <a:effectLst/>
              <a:latin typeface="+mn-lt"/>
              <a:ea typeface="+mn-ea"/>
              <a:cs typeface="+mn-cs"/>
            </a:rPr>
            <a:t>年度において</a:t>
          </a:r>
          <a:r>
            <a:rPr kumimoji="1" lang="ja-JP" altLang="en-US" sz="950">
              <a:solidFill>
                <a:sysClr val="windowText" lastClr="000000"/>
              </a:solidFill>
              <a:effectLst/>
              <a:latin typeface="+mn-lt"/>
              <a:ea typeface="+mn-ea"/>
              <a:cs typeface="+mn-cs"/>
            </a:rPr>
            <a:t>は減価償却による資産価値の減の方が大きかったことにより、</a:t>
          </a:r>
          <a:r>
            <a:rPr kumimoji="1" lang="ja-JP" altLang="ja-JP" sz="950">
              <a:solidFill>
                <a:sysClr val="windowText" lastClr="000000"/>
              </a:solidFill>
              <a:effectLst/>
              <a:latin typeface="+mn-lt"/>
              <a:ea typeface="+mn-ea"/>
              <a:cs typeface="+mn-cs"/>
            </a:rPr>
            <a:t>類似団体平均値を</a:t>
          </a:r>
          <a:r>
            <a:rPr kumimoji="1" lang="ja-JP" altLang="en-US" sz="950">
              <a:solidFill>
                <a:sysClr val="windowText" lastClr="000000"/>
              </a:solidFill>
              <a:effectLst/>
              <a:latin typeface="+mn-lt"/>
              <a:ea typeface="+mn-ea"/>
              <a:cs typeface="+mn-cs"/>
            </a:rPr>
            <a:t>上回</a:t>
          </a:r>
          <a:r>
            <a:rPr kumimoji="1" lang="ja-JP" altLang="ja-JP" sz="950">
              <a:solidFill>
                <a:sysClr val="windowText" lastClr="000000"/>
              </a:solidFill>
              <a:effectLst/>
              <a:latin typeface="+mn-lt"/>
              <a:ea typeface="+mn-ea"/>
              <a:cs typeface="+mn-cs"/>
            </a:rPr>
            <a:t>る状況に転じた。</a:t>
          </a:r>
          <a:endParaRPr lang="ja-JP" altLang="ja-JP" sz="950">
            <a:solidFill>
              <a:sysClr val="windowText" lastClr="000000"/>
            </a:solidFill>
            <a:effectLst/>
          </a:endParaRPr>
        </a:p>
        <a:p>
          <a:r>
            <a:rPr kumimoji="1" lang="ja-JP" altLang="ja-JP" sz="950">
              <a:solidFill>
                <a:srgbClr val="FF0000"/>
              </a:solidFill>
              <a:effectLst/>
              <a:latin typeface="+mn-lt"/>
              <a:ea typeface="+mn-ea"/>
              <a:cs typeface="+mn-cs"/>
            </a:rPr>
            <a:t>　</a:t>
          </a:r>
          <a:r>
            <a:rPr kumimoji="1" lang="ja-JP" altLang="ja-JP" sz="950">
              <a:solidFill>
                <a:sysClr val="windowText" lastClr="000000"/>
              </a:solidFill>
              <a:effectLst/>
              <a:latin typeface="+mn-lt"/>
              <a:ea typeface="+mn-ea"/>
              <a:cs typeface="+mn-cs"/>
            </a:rPr>
            <a:t>消防施設の有形固定資産減価償却率については、</a:t>
          </a:r>
          <a:r>
            <a:rPr kumimoji="1" lang="en-US" altLang="ja-JP" sz="950">
              <a:solidFill>
                <a:sysClr val="windowText" lastClr="000000"/>
              </a:solidFill>
              <a:effectLst/>
              <a:latin typeface="+mn-lt"/>
              <a:ea typeface="+mn-ea"/>
              <a:cs typeface="+mn-cs"/>
            </a:rPr>
            <a:t>61.9</a:t>
          </a:r>
          <a:r>
            <a:rPr kumimoji="1" lang="ja-JP" altLang="ja-JP" sz="950">
              <a:solidFill>
                <a:sysClr val="windowText" lastClr="000000"/>
              </a:solidFill>
              <a:effectLst/>
              <a:latin typeface="+mn-lt"/>
              <a:ea typeface="+mn-ea"/>
              <a:cs typeface="+mn-cs"/>
            </a:rPr>
            <a:t>％で昨年度より</a:t>
          </a:r>
          <a:r>
            <a:rPr kumimoji="1" lang="en-US" altLang="ja-JP" sz="950">
              <a:solidFill>
                <a:sysClr val="windowText" lastClr="000000"/>
              </a:solidFill>
              <a:effectLst/>
              <a:latin typeface="+mn-lt"/>
              <a:ea typeface="+mn-ea"/>
              <a:cs typeface="+mn-cs"/>
            </a:rPr>
            <a:t>1.1</a:t>
          </a:r>
          <a:r>
            <a:rPr kumimoji="1" lang="ja-JP" altLang="ja-JP" sz="950">
              <a:solidFill>
                <a:sysClr val="windowText" lastClr="000000"/>
              </a:solidFill>
              <a:effectLst/>
              <a:latin typeface="+mn-lt"/>
              <a:ea typeface="+mn-ea"/>
              <a:cs typeface="+mn-cs"/>
            </a:rPr>
            <a:t>ポイント</a:t>
          </a:r>
          <a:r>
            <a:rPr kumimoji="1" lang="ja-JP" altLang="en-US" sz="950">
              <a:solidFill>
                <a:sysClr val="windowText" lastClr="000000"/>
              </a:solidFill>
              <a:effectLst/>
              <a:latin typeface="+mn-lt"/>
              <a:ea typeface="+mn-ea"/>
              <a:cs typeface="+mn-cs"/>
            </a:rPr>
            <a:t>増</a:t>
          </a:r>
          <a:r>
            <a:rPr kumimoji="1" lang="ja-JP" altLang="ja-JP" sz="950">
              <a:solidFill>
                <a:sysClr val="windowText" lastClr="000000"/>
              </a:solidFill>
              <a:effectLst/>
              <a:latin typeface="+mn-lt"/>
              <a:ea typeface="+mn-ea"/>
              <a:cs typeface="+mn-cs"/>
            </a:rPr>
            <a:t>とな</a:t>
          </a:r>
          <a:r>
            <a:rPr kumimoji="1" lang="ja-JP" altLang="en-US" sz="950">
              <a:solidFill>
                <a:sysClr val="windowText" lastClr="000000"/>
              </a:solidFill>
              <a:effectLst/>
              <a:latin typeface="+mn-lt"/>
              <a:ea typeface="+mn-ea"/>
              <a:cs typeface="+mn-cs"/>
            </a:rPr>
            <a:t>り、屯所の建て替え工事や防火貯水槽の設置があったものの、</a:t>
          </a:r>
          <a:r>
            <a:rPr kumimoji="1" lang="ja-JP" altLang="ja-JP" sz="950">
              <a:solidFill>
                <a:schemeClr val="dk1"/>
              </a:solidFill>
              <a:effectLst/>
              <a:latin typeface="+mn-lt"/>
              <a:ea typeface="+mn-ea"/>
              <a:cs typeface="+mn-cs"/>
            </a:rPr>
            <a:t>減価償却による資産価値の減</a:t>
          </a:r>
          <a:r>
            <a:rPr kumimoji="1" lang="ja-JP" altLang="en-US" sz="950">
              <a:solidFill>
                <a:schemeClr val="dk1"/>
              </a:solidFill>
              <a:effectLst/>
              <a:latin typeface="+mn-lt"/>
              <a:ea typeface="+mn-ea"/>
              <a:cs typeface="+mn-cs"/>
            </a:rPr>
            <a:t>が上回った。しかし、</a:t>
          </a:r>
          <a:r>
            <a:rPr kumimoji="1" lang="ja-JP" altLang="en-US" sz="950">
              <a:solidFill>
                <a:sysClr val="windowText" lastClr="000000"/>
              </a:solidFill>
              <a:effectLst/>
              <a:latin typeface="+mn-lt"/>
              <a:ea typeface="+mn-ea"/>
              <a:cs typeface="+mn-cs"/>
            </a:rPr>
            <a:t>昨年度と同じく</a:t>
          </a:r>
          <a:r>
            <a:rPr kumimoji="1" lang="ja-JP" altLang="ja-JP" sz="950">
              <a:solidFill>
                <a:sysClr val="windowText" lastClr="000000"/>
              </a:solidFill>
              <a:effectLst/>
              <a:latin typeface="+mn-lt"/>
              <a:ea typeface="+mn-ea"/>
              <a:cs typeface="+mn-cs"/>
            </a:rPr>
            <a:t>類似団体平均値</a:t>
          </a:r>
          <a:r>
            <a:rPr kumimoji="1" lang="ja-JP" altLang="en-US" sz="950">
              <a:solidFill>
                <a:sysClr val="windowText" lastClr="000000"/>
              </a:solidFill>
              <a:effectLst/>
              <a:latin typeface="+mn-lt"/>
              <a:ea typeface="+mn-ea"/>
              <a:cs typeface="+mn-cs"/>
            </a:rPr>
            <a:t>よりは</a:t>
          </a:r>
          <a:r>
            <a:rPr kumimoji="1" lang="ja-JP" altLang="ja-JP" sz="950">
              <a:solidFill>
                <a:sysClr val="windowText" lastClr="000000"/>
              </a:solidFill>
              <a:effectLst/>
              <a:latin typeface="+mn-lt"/>
              <a:ea typeface="+mn-ea"/>
              <a:cs typeface="+mn-cs"/>
            </a:rPr>
            <a:t>下回る状況</a:t>
          </a:r>
          <a:r>
            <a:rPr kumimoji="1" lang="ja-JP" altLang="en-US" sz="950">
              <a:solidFill>
                <a:sysClr val="windowText" lastClr="000000"/>
              </a:solidFill>
              <a:effectLst/>
              <a:latin typeface="+mn-lt"/>
              <a:ea typeface="+mn-ea"/>
              <a:cs typeface="+mn-cs"/>
            </a:rPr>
            <a:t>にある</a:t>
          </a:r>
          <a:r>
            <a:rPr kumimoji="1" lang="ja-JP" altLang="ja-JP" sz="950">
              <a:solidFill>
                <a:sysClr val="windowText" lastClr="000000"/>
              </a:solidFill>
              <a:effectLst/>
              <a:latin typeface="+mn-lt"/>
              <a:ea typeface="+mn-ea"/>
              <a:cs typeface="+mn-cs"/>
            </a:rPr>
            <a:t>。今後、個別施設計画に沿った改修等が予定されて</a:t>
          </a:r>
          <a:r>
            <a:rPr kumimoji="1" lang="ja-JP" altLang="en-US" sz="950">
              <a:solidFill>
                <a:sysClr val="windowText" lastClr="000000"/>
              </a:solidFill>
              <a:effectLst/>
              <a:latin typeface="+mn-lt"/>
              <a:ea typeface="+mn-ea"/>
              <a:cs typeface="+mn-cs"/>
            </a:rPr>
            <a:t>おり</a:t>
          </a:r>
          <a:r>
            <a:rPr kumimoji="1" lang="ja-JP" altLang="ja-JP" sz="950">
              <a:solidFill>
                <a:sysClr val="windowText" lastClr="000000"/>
              </a:solidFill>
              <a:effectLst/>
              <a:latin typeface="+mn-lt"/>
              <a:ea typeface="+mn-ea"/>
              <a:cs typeface="+mn-cs"/>
            </a:rPr>
            <a:t>、比率は</a:t>
          </a:r>
          <a:r>
            <a:rPr kumimoji="1" lang="ja-JP" altLang="en-US" sz="950">
              <a:solidFill>
                <a:sysClr val="windowText" lastClr="000000"/>
              </a:solidFill>
              <a:effectLst/>
              <a:latin typeface="+mn-lt"/>
              <a:ea typeface="+mn-ea"/>
              <a:cs typeface="+mn-cs"/>
            </a:rPr>
            <a:t>同程度の水準で推移し続ける</a:t>
          </a:r>
          <a:r>
            <a:rPr kumimoji="1" lang="ja-JP" altLang="ja-JP" sz="950">
              <a:solidFill>
                <a:sysClr val="windowText" lastClr="000000"/>
              </a:solidFill>
              <a:effectLst/>
              <a:latin typeface="+mn-lt"/>
              <a:ea typeface="+mn-ea"/>
              <a:cs typeface="+mn-cs"/>
            </a:rPr>
            <a:t>見込みである。</a:t>
          </a:r>
          <a:endParaRPr lang="ja-JP" altLang="ja-JP" sz="950">
            <a:solidFill>
              <a:sysClr val="windowText" lastClr="000000"/>
            </a:solidFill>
            <a:effectLst/>
          </a:endParaRPr>
        </a:p>
        <a:p>
          <a:r>
            <a:rPr kumimoji="1" lang="ja-JP" altLang="ja-JP" sz="950">
              <a:solidFill>
                <a:srgbClr val="FF0000"/>
              </a:solidFill>
              <a:effectLst/>
              <a:latin typeface="+mn-lt"/>
              <a:ea typeface="+mn-ea"/>
              <a:cs typeface="+mn-cs"/>
            </a:rPr>
            <a:t>　</a:t>
          </a:r>
          <a:r>
            <a:rPr kumimoji="1" lang="ja-JP" altLang="ja-JP" sz="950">
              <a:solidFill>
                <a:sysClr val="windowText" lastClr="000000"/>
              </a:solidFill>
              <a:effectLst/>
              <a:latin typeface="+mn-lt"/>
              <a:ea typeface="+mn-ea"/>
              <a:cs typeface="+mn-cs"/>
            </a:rPr>
            <a:t>庁舎の有形固定資産減価償却率については、類似団体平均値と比較して非常に高い状況にある。庁舎のうち一番規模の大きい本庁舎については、昭和</a:t>
          </a:r>
          <a:r>
            <a:rPr kumimoji="1" lang="en-US" altLang="ja-JP" sz="950">
              <a:solidFill>
                <a:sysClr val="windowText" lastClr="000000"/>
              </a:solidFill>
              <a:effectLst/>
              <a:latin typeface="+mn-lt"/>
              <a:ea typeface="+mn-ea"/>
              <a:cs typeface="+mn-cs"/>
            </a:rPr>
            <a:t>36</a:t>
          </a:r>
          <a:r>
            <a:rPr kumimoji="1" lang="ja-JP" altLang="ja-JP" sz="950">
              <a:solidFill>
                <a:sysClr val="windowText" lastClr="000000"/>
              </a:solidFill>
              <a:effectLst/>
              <a:latin typeface="+mn-lt"/>
              <a:ea typeface="+mn-ea"/>
              <a:cs typeface="+mn-cs"/>
            </a:rPr>
            <a:t>年竣工であり、老朽化の進行が著しい状況にある。さらに、本庁舎とつながっている北庁舎についても昭和</a:t>
          </a:r>
          <a:r>
            <a:rPr kumimoji="1" lang="en-US" altLang="ja-JP" sz="950">
              <a:solidFill>
                <a:sysClr val="windowText" lastClr="000000"/>
              </a:solidFill>
              <a:effectLst/>
              <a:latin typeface="+mn-lt"/>
              <a:ea typeface="+mn-ea"/>
              <a:cs typeface="+mn-cs"/>
            </a:rPr>
            <a:t>52</a:t>
          </a:r>
          <a:r>
            <a:rPr kumimoji="1" lang="ja-JP" altLang="ja-JP" sz="950">
              <a:solidFill>
                <a:sysClr val="windowText" lastClr="000000"/>
              </a:solidFill>
              <a:effectLst/>
              <a:latin typeface="+mn-lt"/>
              <a:ea typeface="+mn-ea"/>
              <a:cs typeface="+mn-cs"/>
            </a:rPr>
            <a:t>年竣工であり、本庁舎と同様に老朽化が進んでいる状況である。このことから、平成</a:t>
          </a:r>
          <a:r>
            <a:rPr kumimoji="1" lang="en-US" altLang="ja-JP" sz="950">
              <a:solidFill>
                <a:sysClr val="windowText" lastClr="000000"/>
              </a:solidFill>
              <a:effectLst/>
              <a:latin typeface="+mn-lt"/>
              <a:ea typeface="+mn-ea"/>
              <a:cs typeface="+mn-cs"/>
            </a:rPr>
            <a:t>29</a:t>
          </a:r>
          <a:r>
            <a:rPr kumimoji="1" lang="ja-JP" altLang="ja-JP" sz="950">
              <a:solidFill>
                <a:sysClr val="windowText" lastClr="000000"/>
              </a:solidFill>
              <a:effectLst/>
              <a:latin typeface="+mn-lt"/>
              <a:ea typeface="+mn-ea"/>
              <a:cs typeface="+mn-cs"/>
            </a:rPr>
            <a:t>年度に新庁舎検討委員会を設置して新庁舎建設に向けた検討を開始したが、財政状況の悪化により財政健全化を最優先課題と位置付けたため、平成</a:t>
          </a:r>
          <a:r>
            <a:rPr kumimoji="1" lang="en-US" altLang="ja-JP" sz="950">
              <a:solidFill>
                <a:sysClr val="windowText" lastClr="000000"/>
              </a:solidFill>
              <a:effectLst/>
              <a:latin typeface="+mn-lt"/>
              <a:ea typeface="+mn-ea"/>
              <a:cs typeface="+mn-cs"/>
            </a:rPr>
            <a:t>30</a:t>
          </a:r>
          <a:r>
            <a:rPr kumimoji="1" lang="ja-JP" altLang="ja-JP" sz="950">
              <a:solidFill>
                <a:sysClr val="windowText" lastClr="000000"/>
              </a:solidFill>
              <a:effectLst/>
              <a:latin typeface="+mn-lt"/>
              <a:ea typeface="+mn-ea"/>
              <a:cs typeface="+mn-cs"/>
            </a:rPr>
            <a:t>年度に新庁舎建設について延期の決定をした。</a:t>
          </a:r>
          <a:r>
            <a:rPr kumimoji="1" lang="ja-JP" altLang="en-US" sz="950">
              <a:solidFill>
                <a:sysClr val="windowText" lastClr="000000"/>
              </a:solidFill>
              <a:effectLst/>
              <a:latin typeface="+mn-lt"/>
              <a:ea typeface="+mn-ea"/>
              <a:cs typeface="+mn-cs"/>
            </a:rPr>
            <a:t>令和</a:t>
          </a:r>
          <a:r>
            <a:rPr kumimoji="1" lang="en-US" altLang="ja-JP" sz="950">
              <a:solidFill>
                <a:sysClr val="windowText" lastClr="000000"/>
              </a:solidFill>
              <a:effectLst/>
              <a:latin typeface="+mn-lt"/>
              <a:ea typeface="+mn-ea"/>
              <a:cs typeface="+mn-cs"/>
            </a:rPr>
            <a:t>11</a:t>
          </a:r>
          <a:r>
            <a:rPr kumimoji="1" lang="ja-JP" altLang="en-US" sz="950">
              <a:solidFill>
                <a:sysClr val="windowText" lastClr="000000"/>
              </a:solidFill>
              <a:effectLst/>
              <a:latin typeface="+mn-lt"/>
              <a:ea typeface="+mn-ea"/>
              <a:cs typeface="+mn-cs"/>
            </a:rPr>
            <a:t>年度新庁舎完成を目標に計画等進めており</a:t>
          </a:r>
          <a:r>
            <a:rPr kumimoji="1" lang="ja-JP" altLang="ja-JP" sz="950">
              <a:solidFill>
                <a:sysClr val="windowText" lastClr="000000"/>
              </a:solidFill>
              <a:effectLst/>
              <a:latin typeface="+mn-lt"/>
              <a:ea typeface="+mn-ea"/>
              <a:cs typeface="+mn-cs"/>
            </a:rPr>
            <a:t>、</a:t>
          </a:r>
          <a:r>
            <a:rPr kumimoji="1" lang="ja-JP" altLang="en-US" sz="950">
              <a:solidFill>
                <a:sysClr val="windowText" lastClr="000000"/>
              </a:solidFill>
              <a:effectLst/>
              <a:latin typeface="+mn-lt"/>
              <a:ea typeface="+mn-ea"/>
              <a:cs typeface="+mn-cs"/>
            </a:rPr>
            <a:t>令和</a:t>
          </a:r>
          <a:r>
            <a:rPr kumimoji="1" lang="en-US" altLang="ja-JP" sz="950">
              <a:solidFill>
                <a:sysClr val="windowText" lastClr="000000"/>
              </a:solidFill>
              <a:effectLst/>
              <a:latin typeface="+mn-lt"/>
              <a:ea typeface="+mn-ea"/>
              <a:cs typeface="+mn-cs"/>
            </a:rPr>
            <a:t>5</a:t>
          </a:r>
          <a:r>
            <a:rPr kumimoji="1" lang="ja-JP" altLang="en-US" sz="950">
              <a:solidFill>
                <a:sysClr val="windowText" lastClr="000000"/>
              </a:solidFill>
              <a:effectLst/>
              <a:latin typeface="+mn-lt"/>
              <a:ea typeface="+mn-ea"/>
              <a:cs typeface="+mn-cs"/>
            </a:rPr>
            <a:t>年度においては</a:t>
          </a:r>
          <a:r>
            <a:rPr kumimoji="1" lang="ja-JP" altLang="ja-JP" sz="950">
              <a:solidFill>
                <a:sysClr val="windowText" lastClr="000000"/>
              </a:solidFill>
              <a:effectLst/>
              <a:latin typeface="+mn-lt"/>
              <a:ea typeface="+mn-ea"/>
              <a:cs typeface="+mn-cs"/>
            </a:rPr>
            <a:t>建設に係る具体的な事業はなく、引き続き財政健全化に向けて取り組んだ。</a:t>
          </a:r>
          <a:endParaRPr lang="ja-JP" altLang="ja-JP" sz="95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14,552
14,422
91.59
9,283,880
8,833,181
426,466
5,224,849
5,944,689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100" baseline="0">
              <a:solidFill>
                <a:sysClr val="windowText" lastClr="000000"/>
              </a:solidFill>
              <a:effectLst/>
              <a:latin typeface="+mn-lt"/>
              <a:ea typeface="+mn-ea"/>
              <a:cs typeface="+mn-cs"/>
            </a:rPr>
            <a:t>令和</a:t>
          </a:r>
          <a:r>
            <a:rPr kumimoji="1" lang="ja-JP" altLang="en-US" sz="1100" baseline="0">
              <a:solidFill>
                <a:sysClr val="windowText" lastClr="000000"/>
              </a:solidFill>
              <a:effectLst/>
              <a:latin typeface="+mn-lt"/>
              <a:ea typeface="+mn-ea"/>
              <a:cs typeface="+mn-cs"/>
            </a:rPr>
            <a:t>５</a:t>
          </a:r>
          <a:r>
            <a:rPr kumimoji="1" lang="ja-JP" altLang="ja-JP" sz="1100" baseline="0">
              <a:solidFill>
                <a:sysClr val="windowText" lastClr="000000"/>
              </a:solidFill>
              <a:effectLst/>
              <a:latin typeface="+mn-lt"/>
              <a:ea typeface="+mn-ea"/>
              <a:cs typeface="+mn-cs"/>
            </a:rPr>
            <a:t>年度は、基準財政需要額が</a:t>
          </a:r>
          <a:r>
            <a:rPr kumimoji="1" lang="en-US" altLang="ja-JP" sz="1100" baseline="0">
              <a:solidFill>
                <a:sysClr val="windowText" lastClr="000000"/>
              </a:solidFill>
              <a:effectLst/>
              <a:latin typeface="+mn-lt"/>
              <a:ea typeface="+mn-ea"/>
              <a:cs typeface="+mn-cs"/>
            </a:rPr>
            <a:t>4,735,663</a:t>
          </a:r>
          <a:r>
            <a:rPr kumimoji="1" lang="ja-JP" altLang="ja-JP" sz="1100" baseline="0">
              <a:solidFill>
                <a:sysClr val="windowText" lastClr="000000"/>
              </a:solidFill>
              <a:effectLst/>
              <a:latin typeface="+mn-lt"/>
              <a:ea typeface="+mn-ea"/>
              <a:cs typeface="+mn-cs"/>
            </a:rPr>
            <a:t>千円、基準財政収入額が</a:t>
          </a:r>
          <a:r>
            <a:rPr kumimoji="1" lang="en-US" altLang="ja-JP" sz="1100" baseline="0">
              <a:solidFill>
                <a:sysClr val="windowText" lastClr="000000"/>
              </a:solidFill>
              <a:effectLst/>
              <a:latin typeface="+mn-lt"/>
              <a:ea typeface="+mn-ea"/>
              <a:cs typeface="+mn-cs"/>
            </a:rPr>
            <a:t>1,790,524</a:t>
          </a:r>
          <a:r>
            <a:rPr kumimoji="1" lang="ja-JP" altLang="ja-JP" sz="1100" baseline="0">
              <a:solidFill>
                <a:sysClr val="windowText" lastClr="000000"/>
              </a:solidFill>
              <a:effectLst/>
              <a:latin typeface="+mn-lt"/>
              <a:ea typeface="+mn-ea"/>
              <a:cs typeface="+mn-cs"/>
            </a:rPr>
            <a:t>千円となり、単年度の財政力指数は</a:t>
          </a:r>
          <a:r>
            <a:rPr kumimoji="1" lang="en-US" altLang="ja-JP" sz="1100" baseline="0">
              <a:solidFill>
                <a:sysClr val="windowText" lastClr="000000"/>
              </a:solidFill>
              <a:effectLst/>
              <a:latin typeface="+mn-lt"/>
              <a:ea typeface="+mn-ea"/>
              <a:cs typeface="+mn-cs"/>
            </a:rPr>
            <a:t>0.378</a:t>
          </a:r>
          <a:r>
            <a:rPr kumimoji="1" lang="ja-JP" altLang="ja-JP" sz="1100" baseline="0">
              <a:solidFill>
                <a:sysClr val="windowText" lastClr="000000"/>
              </a:solidFill>
              <a:effectLst/>
              <a:latin typeface="+mn-lt"/>
              <a:ea typeface="+mn-ea"/>
              <a:cs typeface="+mn-cs"/>
            </a:rPr>
            <a:t>となった。令和</a:t>
          </a:r>
          <a:r>
            <a:rPr kumimoji="1" lang="ja-JP" altLang="en-US" sz="1100" baseline="0">
              <a:solidFill>
                <a:sysClr val="windowText" lastClr="000000"/>
              </a:solidFill>
              <a:effectLst/>
              <a:latin typeface="+mn-lt"/>
              <a:ea typeface="+mn-ea"/>
              <a:cs typeface="+mn-cs"/>
            </a:rPr>
            <a:t>３</a:t>
          </a:r>
          <a:r>
            <a:rPr kumimoji="1" lang="ja-JP" altLang="ja-JP" sz="1100" baseline="0">
              <a:solidFill>
                <a:sysClr val="windowText" lastClr="000000"/>
              </a:solidFill>
              <a:effectLst/>
              <a:latin typeface="+mn-lt"/>
              <a:ea typeface="+mn-ea"/>
              <a:cs typeface="+mn-cs"/>
            </a:rPr>
            <a:t>年度は</a:t>
          </a:r>
          <a:r>
            <a:rPr kumimoji="1" lang="en-US" altLang="ja-JP" sz="1100" baseline="0">
              <a:solidFill>
                <a:sysClr val="windowText" lastClr="000000"/>
              </a:solidFill>
              <a:effectLst/>
              <a:latin typeface="+mn-lt"/>
              <a:ea typeface="+mn-ea"/>
              <a:cs typeface="+mn-cs"/>
            </a:rPr>
            <a:t>0.355</a:t>
          </a:r>
          <a:r>
            <a:rPr kumimoji="1" lang="ja-JP" altLang="ja-JP" sz="1100" baseline="0">
              <a:solidFill>
                <a:sysClr val="windowText" lastClr="000000"/>
              </a:solidFill>
              <a:effectLst/>
              <a:latin typeface="+mn-lt"/>
              <a:ea typeface="+mn-ea"/>
              <a:cs typeface="+mn-cs"/>
            </a:rPr>
            <a:t>、令和</a:t>
          </a:r>
          <a:r>
            <a:rPr kumimoji="1" lang="ja-JP" altLang="en-US" sz="1100" baseline="0">
              <a:solidFill>
                <a:sysClr val="windowText" lastClr="000000"/>
              </a:solidFill>
              <a:effectLst/>
              <a:latin typeface="+mn-lt"/>
              <a:ea typeface="+mn-ea"/>
              <a:cs typeface="+mn-cs"/>
            </a:rPr>
            <a:t>４</a:t>
          </a:r>
          <a:r>
            <a:rPr kumimoji="1" lang="ja-JP" altLang="ja-JP" sz="1100" baseline="0">
              <a:solidFill>
                <a:sysClr val="windowText" lastClr="000000"/>
              </a:solidFill>
              <a:effectLst/>
              <a:latin typeface="+mn-lt"/>
              <a:ea typeface="+mn-ea"/>
              <a:cs typeface="+mn-cs"/>
            </a:rPr>
            <a:t>年度は</a:t>
          </a:r>
          <a:r>
            <a:rPr kumimoji="1" lang="en-US" altLang="ja-JP" sz="1100" baseline="0">
              <a:solidFill>
                <a:sysClr val="windowText" lastClr="000000"/>
              </a:solidFill>
              <a:effectLst/>
              <a:latin typeface="+mn-lt"/>
              <a:ea typeface="+mn-ea"/>
              <a:cs typeface="+mn-cs"/>
            </a:rPr>
            <a:t>0.370</a:t>
          </a:r>
          <a:r>
            <a:rPr kumimoji="1" lang="ja-JP" altLang="ja-JP" sz="1100" baseline="0">
              <a:solidFill>
                <a:sysClr val="windowText" lastClr="000000"/>
              </a:solidFill>
              <a:effectLst/>
              <a:latin typeface="+mn-lt"/>
              <a:ea typeface="+mn-ea"/>
              <a:cs typeface="+mn-cs"/>
            </a:rPr>
            <a:t>であったため、３ヶ年平均は昨年度と同じ</a:t>
          </a:r>
          <a:r>
            <a:rPr kumimoji="1" lang="en-US" altLang="ja-JP" sz="1100" baseline="0">
              <a:solidFill>
                <a:sysClr val="windowText" lastClr="000000"/>
              </a:solidFill>
              <a:effectLst/>
              <a:latin typeface="+mn-lt"/>
              <a:ea typeface="+mn-ea"/>
              <a:cs typeface="+mn-cs"/>
            </a:rPr>
            <a:t>0.37</a:t>
          </a:r>
          <a:r>
            <a:rPr kumimoji="1" lang="ja-JP" altLang="ja-JP" sz="1100" baseline="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baseline="0">
              <a:solidFill>
                <a:srgbClr val="FF0000"/>
              </a:solidFill>
              <a:effectLst/>
              <a:latin typeface="+mn-lt"/>
              <a:ea typeface="+mn-ea"/>
              <a:cs typeface="+mn-cs"/>
            </a:rPr>
            <a:t>　</a:t>
          </a:r>
          <a:r>
            <a:rPr kumimoji="1" lang="ja-JP" altLang="ja-JP" sz="1100" baseline="0">
              <a:solidFill>
                <a:sysClr val="windowText" lastClr="000000"/>
              </a:solidFill>
              <a:effectLst/>
              <a:latin typeface="+mn-lt"/>
              <a:ea typeface="+mn-ea"/>
              <a:cs typeface="+mn-cs"/>
            </a:rPr>
            <a:t>全国平均、県平均及び、類似団体平均と比較すると、いずれも前年度と同様に低く、財源に余裕がない状況であることから、町税の高い徴収率を維持しながら、未利用町有財産の積極的な活用・処分や受益者負担の見直し、ふるさと納税の推進等に努め、自主財源の確保に向けて取り組んでいく。</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23214"/>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9978</xdr:rowOff>
    </xdr:from>
    <xdr:to>
      <xdr:col>23</xdr:col>
      <xdr:colOff>133350</xdr:colOff>
      <xdr:row>44</xdr:row>
      <xdr:rowOff>9978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537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129012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5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9978</xdr:rowOff>
    </xdr:from>
    <xdr:to>
      <xdr:col>19</xdr:col>
      <xdr:colOff>133350</xdr:colOff>
      <xdr:row>44</xdr:row>
      <xdr:rowOff>9978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53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44</xdr:row>
      <xdr:rowOff>9978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365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78015</xdr:rowOff>
    </xdr:from>
    <xdr:to>
      <xdr:col>15</xdr:col>
      <xdr:colOff>133350</xdr:colOff>
      <xdr:row>43</xdr:row>
      <xdr:rowOff>8165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18342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43</xdr:row>
      <xdr:rowOff>164193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52812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130628</xdr:rowOff>
    </xdr:from>
    <xdr:to>
      <xdr:col>23</xdr:col>
      <xdr:colOff>184150</xdr:colOff>
      <xdr:row>44</xdr:row>
      <xdr:rowOff>60778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102705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7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130628</xdr:rowOff>
    </xdr:from>
    <xdr:to>
      <xdr:col>19</xdr:col>
      <xdr:colOff>184150</xdr:colOff>
      <xdr:row>44</xdr:row>
      <xdr:rowOff>60778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45555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89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130628</xdr:rowOff>
    </xdr:from>
    <xdr:to>
      <xdr:col>15</xdr:col>
      <xdr:colOff>133350</xdr:colOff>
      <xdr:row>44</xdr:row>
      <xdr:rowOff>60778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45555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年度は、経常的収入が</a:t>
          </a:r>
          <a:r>
            <a:rPr kumimoji="1" lang="en-US" altLang="ja-JP" sz="1100">
              <a:solidFill>
                <a:schemeClr val="dk1"/>
              </a:solidFill>
              <a:effectLst/>
              <a:latin typeface="+mn-lt"/>
              <a:ea typeface="+mn-ea"/>
              <a:cs typeface="+mn-cs"/>
            </a:rPr>
            <a:t>6,237,431</a:t>
          </a:r>
          <a:r>
            <a:rPr kumimoji="1" lang="ja-JP" altLang="ja-JP" sz="1100">
              <a:solidFill>
                <a:schemeClr val="dk1"/>
              </a:solidFill>
              <a:effectLst/>
              <a:latin typeface="+mn-lt"/>
              <a:ea typeface="+mn-ea"/>
              <a:cs typeface="+mn-cs"/>
            </a:rPr>
            <a:t>千円、経常的支出が</a:t>
          </a:r>
          <a:r>
            <a:rPr kumimoji="1" lang="en-US" altLang="ja-JP" sz="1100">
              <a:solidFill>
                <a:schemeClr val="dk1"/>
              </a:solidFill>
              <a:effectLst/>
              <a:latin typeface="+mn-lt"/>
              <a:ea typeface="+mn-ea"/>
              <a:cs typeface="+mn-cs"/>
            </a:rPr>
            <a:t>5,471,652</a:t>
          </a:r>
          <a:r>
            <a:rPr kumimoji="1" lang="ja-JP" altLang="ja-JP" sz="1100">
              <a:solidFill>
                <a:schemeClr val="dk1"/>
              </a:solidFill>
              <a:effectLst/>
              <a:latin typeface="+mn-lt"/>
              <a:ea typeface="+mn-ea"/>
              <a:cs typeface="+mn-cs"/>
            </a:rPr>
            <a:t>千円となった。令和４年度に比べ人件費や補助費等の経常経費は増額したものの、普通交付税をはじめとした経常収入に関しても増額となり、経常収支比率は前年度と比較して</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83.9</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前年度から比率が</a:t>
          </a:r>
          <a:r>
            <a:rPr kumimoji="1" lang="ja-JP" altLang="en-US" sz="1100">
              <a:solidFill>
                <a:schemeClr val="dk1"/>
              </a:solidFill>
              <a:effectLst/>
              <a:latin typeface="+mn-lt"/>
              <a:ea typeface="+mn-ea"/>
              <a:cs typeface="+mn-cs"/>
            </a:rPr>
            <a:t>低くなったことは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それほど財政的に余裕が生まれたことを意味しており、且つ適正な比率であると考えられる。この比率を維持するためにも</a:t>
          </a:r>
          <a:r>
            <a:rPr kumimoji="1" lang="ja-JP" altLang="ja-JP" sz="1100">
              <a:solidFill>
                <a:schemeClr val="dk1"/>
              </a:solidFill>
              <a:effectLst/>
              <a:latin typeface="+mn-lt"/>
              <a:ea typeface="+mn-ea"/>
              <a:cs typeface="+mn-cs"/>
            </a:rPr>
            <a:t>、真に必要な事業を見極めての歳出の抑制を図っていく必要がある。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88138</xdr:rowOff>
    </xdr:from>
    <xdr:to>
      <xdr:col>23</xdr:col>
      <xdr:colOff>133350</xdr:colOff>
      <xdr:row>66</xdr:row>
      <xdr:rowOff>24638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75138"/>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168165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24638</xdr:rowOff>
    </xdr:from>
    <xdr:to>
      <xdr:col>24</xdr:col>
      <xdr:colOff>12700</xdr:colOff>
      <xdr:row>66</xdr:row>
      <xdr:rowOff>24638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3065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11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88138</xdr:rowOff>
    </xdr:from>
    <xdr:to>
      <xdr:col>24</xdr:col>
      <xdr:colOff>12700</xdr:colOff>
      <xdr:row>60</xdr:row>
      <xdr:rowOff>88138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7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112014</xdr:rowOff>
    </xdr:from>
    <xdr:to>
      <xdr:col>23</xdr:col>
      <xdr:colOff>133350</xdr:colOff>
      <xdr:row>62</xdr:row>
      <xdr:rowOff>169926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741914"/>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59707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6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78232</xdr:rowOff>
    </xdr:from>
    <xdr:to>
      <xdr:col>19</xdr:col>
      <xdr:colOff>133350</xdr:colOff>
      <xdr:row>62</xdr:row>
      <xdr:rowOff>169926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08132"/>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78232</xdr:rowOff>
    </xdr:from>
    <xdr:to>
      <xdr:col>15</xdr:col>
      <xdr:colOff>82550</xdr:colOff>
      <xdr:row>63</xdr:row>
      <xdr:rowOff>22606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708132"/>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22606</xdr:rowOff>
    </xdr:from>
    <xdr:to>
      <xdr:col>11</xdr:col>
      <xdr:colOff>31750</xdr:colOff>
      <xdr:row>64</xdr:row>
      <xdr:rowOff>39370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823956"/>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39370</xdr:rowOff>
    </xdr:from>
    <xdr:to>
      <xdr:col>11</xdr:col>
      <xdr:colOff>82550</xdr:colOff>
      <xdr:row>63</xdr:row>
      <xdr:rowOff>140970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125747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77978</xdr:rowOff>
    </xdr:from>
    <xdr:to>
      <xdr:col>7</xdr:col>
      <xdr:colOff>31750</xdr:colOff>
      <xdr:row>64</xdr:row>
      <xdr:rowOff>8128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18305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4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77741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3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119126</xdr:rowOff>
    </xdr:from>
    <xdr:to>
      <xdr:col>19</xdr:col>
      <xdr:colOff>184150</xdr:colOff>
      <xdr:row>63</xdr:row>
      <xdr:rowOff>49276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59453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17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27432</xdr:rowOff>
    </xdr:from>
    <xdr:to>
      <xdr:col>15</xdr:col>
      <xdr:colOff>133350</xdr:colOff>
      <xdr:row>62</xdr:row>
      <xdr:rowOff>129032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139209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143256</xdr:rowOff>
    </xdr:from>
    <xdr:to>
      <xdr:col>11</xdr:col>
      <xdr:colOff>82550</xdr:colOff>
      <xdr:row>63</xdr:row>
      <xdr:rowOff>73406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83583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74947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[195,929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950">
              <a:solidFill>
                <a:sysClr val="windowText" lastClr="000000"/>
              </a:solidFill>
              <a:effectLst/>
              <a:latin typeface="+mn-ea"/>
              <a:ea typeface="+mn-ea"/>
              <a:cs typeface="+mn-cs"/>
            </a:rPr>
            <a:t>令和</a:t>
          </a:r>
          <a:r>
            <a:rPr kumimoji="1" lang="ja-JP" altLang="en-US" sz="950">
              <a:solidFill>
                <a:sysClr val="windowText" lastClr="000000"/>
              </a:solidFill>
              <a:effectLst/>
              <a:latin typeface="+mn-ea"/>
              <a:ea typeface="+mn-ea"/>
              <a:cs typeface="+mn-cs"/>
            </a:rPr>
            <a:t>５</a:t>
          </a:r>
          <a:r>
            <a:rPr kumimoji="1" lang="ja-JP" altLang="ja-JP" sz="950">
              <a:solidFill>
                <a:sysClr val="windowText" lastClr="000000"/>
              </a:solidFill>
              <a:effectLst/>
              <a:latin typeface="+mn-ea"/>
              <a:ea typeface="+mn-ea"/>
              <a:cs typeface="+mn-cs"/>
            </a:rPr>
            <a:t>年度の人件費は、前年度と比較して</a:t>
          </a:r>
          <a:r>
            <a:rPr kumimoji="1" lang="en-US" altLang="ja-JP" sz="950">
              <a:solidFill>
                <a:sysClr val="windowText" lastClr="000000"/>
              </a:solidFill>
              <a:effectLst/>
              <a:latin typeface="+mn-ea"/>
              <a:ea typeface="+mn-ea"/>
              <a:cs typeface="+mn-cs"/>
            </a:rPr>
            <a:t>74,479</a:t>
          </a:r>
          <a:r>
            <a:rPr kumimoji="1" lang="ja-JP" altLang="ja-JP" sz="950">
              <a:solidFill>
                <a:sysClr val="windowText" lastClr="000000"/>
              </a:solidFill>
              <a:effectLst/>
              <a:latin typeface="+mn-ea"/>
              <a:ea typeface="+mn-ea"/>
              <a:cs typeface="+mn-cs"/>
            </a:rPr>
            <a:t>千円</a:t>
          </a:r>
          <a:r>
            <a:rPr kumimoji="1" lang="ja-JP" altLang="en-US" sz="950">
              <a:solidFill>
                <a:sysClr val="windowText" lastClr="000000"/>
              </a:solidFill>
              <a:effectLst/>
              <a:latin typeface="+mn-ea"/>
              <a:ea typeface="+mn-ea"/>
              <a:cs typeface="+mn-cs"/>
            </a:rPr>
            <a:t>増</a:t>
          </a:r>
          <a:r>
            <a:rPr kumimoji="1" lang="ja-JP" altLang="ja-JP" sz="950">
              <a:solidFill>
                <a:sysClr val="windowText" lastClr="000000"/>
              </a:solidFill>
              <a:effectLst/>
              <a:latin typeface="+mn-ea"/>
              <a:ea typeface="+mn-ea"/>
              <a:cs typeface="+mn-cs"/>
            </a:rPr>
            <a:t>の</a:t>
          </a:r>
          <a:r>
            <a:rPr kumimoji="1" lang="en-US" altLang="ja-JP" sz="950">
              <a:solidFill>
                <a:sysClr val="windowText" lastClr="000000"/>
              </a:solidFill>
              <a:effectLst/>
              <a:latin typeface="+mn-ea"/>
              <a:ea typeface="+mn-ea"/>
              <a:cs typeface="+mn-cs"/>
            </a:rPr>
            <a:t>1,544,220</a:t>
          </a:r>
          <a:r>
            <a:rPr kumimoji="1" lang="ja-JP" altLang="ja-JP" sz="950">
              <a:solidFill>
                <a:sysClr val="windowText" lastClr="000000"/>
              </a:solidFill>
              <a:effectLst/>
              <a:latin typeface="+mn-ea"/>
              <a:ea typeface="+mn-ea"/>
              <a:cs typeface="+mn-cs"/>
            </a:rPr>
            <a:t>千円、物件費は</a:t>
          </a:r>
          <a:r>
            <a:rPr kumimoji="1" lang="en-US" altLang="ja-JP" sz="950">
              <a:solidFill>
                <a:sysClr val="windowText" lastClr="000000"/>
              </a:solidFill>
              <a:effectLst/>
              <a:latin typeface="+mn-ea"/>
              <a:ea typeface="+mn-ea"/>
              <a:cs typeface="+mn-cs"/>
            </a:rPr>
            <a:t>12,761</a:t>
          </a:r>
          <a:r>
            <a:rPr kumimoji="1" lang="ja-JP" altLang="ja-JP" sz="950">
              <a:solidFill>
                <a:sysClr val="windowText" lastClr="000000"/>
              </a:solidFill>
              <a:effectLst/>
              <a:latin typeface="+mn-ea"/>
              <a:ea typeface="+mn-ea"/>
              <a:cs typeface="+mn-cs"/>
            </a:rPr>
            <a:t>千円</a:t>
          </a:r>
          <a:r>
            <a:rPr kumimoji="1" lang="ja-JP" altLang="en-US" sz="950">
              <a:solidFill>
                <a:sysClr val="windowText" lastClr="000000"/>
              </a:solidFill>
              <a:effectLst/>
              <a:latin typeface="+mn-ea"/>
              <a:ea typeface="+mn-ea"/>
              <a:cs typeface="+mn-cs"/>
            </a:rPr>
            <a:t>増</a:t>
          </a:r>
          <a:r>
            <a:rPr kumimoji="1" lang="ja-JP" altLang="ja-JP" sz="950">
              <a:solidFill>
                <a:sysClr val="windowText" lastClr="000000"/>
              </a:solidFill>
              <a:effectLst/>
              <a:latin typeface="+mn-ea"/>
              <a:ea typeface="+mn-ea"/>
              <a:cs typeface="+mn-cs"/>
            </a:rPr>
            <a:t>の</a:t>
          </a:r>
          <a:r>
            <a:rPr kumimoji="1" lang="en-US" altLang="ja-JP" sz="950">
              <a:solidFill>
                <a:sysClr val="windowText" lastClr="000000"/>
              </a:solidFill>
              <a:effectLst/>
              <a:latin typeface="+mn-ea"/>
              <a:ea typeface="+mn-ea"/>
              <a:cs typeface="+mn-cs"/>
            </a:rPr>
            <a:t>1,157,802</a:t>
          </a:r>
          <a:r>
            <a:rPr kumimoji="1" lang="ja-JP" altLang="ja-JP" sz="950">
              <a:solidFill>
                <a:sysClr val="windowText" lastClr="000000"/>
              </a:solidFill>
              <a:effectLst/>
              <a:latin typeface="+mn-ea"/>
              <a:ea typeface="+mn-ea"/>
              <a:cs typeface="+mn-cs"/>
            </a:rPr>
            <a:t>千円となった。人件費が</a:t>
          </a:r>
          <a:r>
            <a:rPr kumimoji="1" lang="ja-JP" altLang="en-US" sz="950">
              <a:solidFill>
                <a:sysClr val="windowText" lastClr="000000"/>
              </a:solidFill>
              <a:effectLst/>
              <a:latin typeface="+mn-ea"/>
              <a:ea typeface="+mn-ea"/>
              <a:cs typeface="+mn-cs"/>
            </a:rPr>
            <a:t>増加</a:t>
          </a:r>
          <a:r>
            <a:rPr kumimoji="1" lang="ja-JP" altLang="ja-JP" sz="950">
              <a:solidFill>
                <a:sysClr val="windowText" lastClr="000000"/>
              </a:solidFill>
              <a:effectLst/>
              <a:latin typeface="+mn-ea"/>
              <a:ea typeface="+mn-ea"/>
              <a:cs typeface="+mn-cs"/>
            </a:rPr>
            <a:t>した要因は、</a:t>
          </a:r>
          <a:r>
            <a:rPr lang="ja-JP" altLang="ja-JP" sz="950">
              <a:solidFill>
                <a:schemeClr val="dk1"/>
              </a:solidFill>
              <a:effectLst/>
              <a:latin typeface="+mn-ea"/>
              <a:ea typeface="+mn-ea"/>
              <a:cs typeface="+mn-cs"/>
            </a:rPr>
            <a:t>福島県人事委員会勧告に基づいた県職員給与改定に準拠した</a:t>
          </a:r>
          <a:r>
            <a:rPr lang="ja-JP" altLang="en-US" sz="950">
              <a:solidFill>
                <a:schemeClr val="dk1"/>
              </a:solidFill>
              <a:effectLst/>
              <a:latin typeface="+mn-ea"/>
              <a:ea typeface="+mn-ea"/>
              <a:cs typeface="+mn-cs"/>
            </a:rPr>
            <a:t>給与</a:t>
          </a:r>
          <a:r>
            <a:rPr lang="ja-JP" altLang="ja-JP" sz="950">
              <a:solidFill>
                <a:schemeClr val="dk1"/>
              </a:solidFill>
              <a:effectLst/>
              <a:latin typeface="+mn-ea"/>
              <a:ea typeface="+mn-ea"/>
              <a:cs typeface="+mn-cs"/>
            </a:rPr>
            <a:t>改定</a:t>
          </a:r>
          <a:r>
            <a:rPr kumimoji="1" lang="ja-JP" altLang="ja-JP" sz="950" b="0" i="0" baseline="0">
              <a:solidFill>
                <a:schemeClr val="dk1"/>
              </a:solidFill>
              <a:effectLst/>
              <a:latin typeface="+mn-ea"/>
              <a:ea typeface="+mn-ea"/>
              <a:cs typeface="+mn-cs"/>
            </a:rPr>
            <a:t>等により前年度比で増額となった</a:t>
          </a:r>
          <a:r>
            <a:rPr kumimoji="1" lang="ja-JP" altLang="en-US" sz="950" b="0" i="0" baseline="0">
              <a:solidFill>
                <a:schemeClr val="dk1"/>
              </a:solidFill>
              <a:effectLst/>
              <a:latin typeface="+mn-ea"/>
              <a:ea typeface="+mn-ea"/>
              <a:cs typeface="+mn-cs"/>
            </a:rPr>
            <a:t>こと等によるもので、</a:t>
          </a:r>
          <a:r>
            <a:rPr kumimoji="1" lang="ja-JP" altLang="ja-JP" sz="950">
              <a:solidFill>
                <a:sysClr val="windowText" lastClr="000000"/>
              </a:solidFill>
              <a:effectLst/>
              <a:latin typeface="+mn-ea"/>
              <a:ea typeface="+mn-ea"/>
              <a:cs typeface="+mn-cs"/>
            </a:rPr>
            <a:t>物件費が</a:t>
          </a:r>
          <a:r>
            <a:rPr kumimoji="1" lang="ja-JP" altLang="en-US" sz="950">
              <a:solidFill>
                <a:sysClr val="windowText" lastClr="000000"/>
              </a:solidFill>
              <a:effectLst/>
              <a:latin typeface="+mn-ea"/>
              <a:ea typeface="+mn-ea"/>
              <a:cs typeface="+mn-cs"/>
            </a:rPr>
            <a:t>増加</a:t>
          </a:r>
          <a:r>
            <a:rPr kumimoji="1" lang="ja-JP" altLang="ja-JP" sz="950">
              <a:solidFill>
                <a:sysClr val="windowText" lastClr="000000"/>
              </a:solidFill>
              <a:effectLst/>
              <a:latin typeface="+mn-ea"/>
              <a:ea typeface="+mn-ea"/>
              <a:cs typeface="+mn-cs"/>
            </a:rPr>
            <a:t>した要因は、</a:t>
          </a:r>
          <a:r>
            <a:rPr kumimoji="1" lang="ja-JP" altLang="ja-JP" sz="950">
              <a:solidFill>
                <a:schemeClr val="dk1"/>
              </a:solidFill>
              <a:effectLst/>
              <a:latin typeface="+mn-ea"/>
              <a:ea typeface="+mn-ea"/>
              <a:cs typeface="+mn-cs"/>
            </a:rPr>
            <a:t>ふるさと納税額の増に伴い、関連経費が増額となった</a:t>
          </a:r>
          <a:r>
            <a:rPr kumimoji="1" lang="ja-JP" altLang="en-US" sz="950">
              <a:solidFill>
                <a:schemeClr val="dk1"/>
              </a:solidFill>
              <a:effectLst/>
              <a:latin typeface="+mn-ea"/>
              <a:ea typeface="+mn-ea"/>
              <a:cs typeface="+mn-cs"/>
            </a:rPr>
            <a:t>こと等による</a:t>
          </a:r>
          <a:r>
            <a:rPr kumimoji="1" lang="ja-JP" altLang="ja-JP" sz="950">
              <a:solidFill>
                <a:sysClr val="windowText" lastClr="000000"/>
              </a:solidFill>
              <a:effectLst/>
              <a:latin typeface="+mn-ea"/>
              <a:ea typeface="+mn-ea"/>
              <a:cs typeface="+mn-cs"/>
            </a:rPr>
            <a:t>。</a:t>
          </a:r>
          <a:endParaRPr lang="ja-JP" altLang="ja-JP" sz="950">
            <a:solidFill>
              <a:sysClr val="windowText" lastClr="000000"/>
            </a:solidFill>
            <a:effectLst/>
            <a:latin typeface="+mn-ea"/>
            <a:ea typeface="+mn-ea"/>
          </a:endParaRPr>
        </a:p>
        <a:p>
          <a:r>
            <a:rPr kumimoji="1" lang="ja-JP" altLang="ja-JP" sz="950">
              <a:solidFill>
                <a:srgbClr val="FF0000"/>
              </a:solidFill>
              <a:effectLst/>
              <a:latin typeface="+mn-ea"/>
              <a:ea typeface="+mn-ea"/>
              <a:cs typeface="+mn-cs"/>
            </a:rPr>
            <a:t>　</a:t>
          </a:r>
          <a:r>
            <a:rPr kumimoji="1" lang="ja-JP" altLang="ja-JP" sz="950">
              <a:solidFill>
                <a:sysClr val="windowText" lastClr="000000"/>
              </a:solidFill>
              <a:effectLst/>
              <a:latin typeface="+mn-ea"/>
              <a:ea typeface="+mn-ea"/>
              <a:cs typeface="+mn-cs"/>
            </a:rPr>
            <a:t>財政健全化の取組の成果により、前年度に引き続き類似団体平均と比較して低い値となっている。今後、老朽化している施設に係る費用が増大する見込みであるため、所有する資産の維持管理や利活用について積極的に検討し、基金への積立も計画的に行うなど効率的・効果的な行財政運営に努めていく。</a:t>
          </a:r>
          <a:endParaRPr lang="ja-JP" altLang="ja-JP" sz="950">
            <a:solidFill>
              <a:sysClr val="windowText" lastClr="000000"/>
            </a:solidFill>
            <a:effectLst/>
            <a:latin typeface="+mn-ea"/>
            <a:ea typeface="+mn-ea"/>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75017</xdr:rowOff>
    </xdr:from>
    <xdr:to>
      <xdr:col>23</xdr:col>
      <xdr:colOff>133350</xdr:colOff>
      <xdr:row>89</xdr:row>
      <xdr:rowOff>87224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91017"/>
          <a:ext cx="0" cy="15552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59301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87224</xdr:rowOff>
    </xdr:from>
    <xdr:to>
      <xdr:col>24</xdr:col>
      <xdr:colOff>12700</xdr:colOff>
      <xdr:row>89</xdr:row>
      <xdr:rowOff>87224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161394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34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75017</xdr:rowOff>
    </xdr:from>
    <xdr:to>
      <xdr:col>24</xdr:col>
      <xdr:colOff>12700</xdr:colOff>
      <xdr:row>80</xdr:row>
      <xdr:rowOff>75017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9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12275</xdr:rowOff>
    </xdr:from>
    <xdr:to>
      <xdr:col>23</xdr:col>
      <xdr:colOff>133350</xdr:colOff>
      <xdr:row>83</xdr:row>
      <xdr:rowOff>94056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42625"/>
          <a:ext cx="838200" cy="8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104181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345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132104</xdr:rowOff>
    </xdr:from>
    <xdr:to>
      <xdr:col>23</xdr:col>
      <xdr:colOff>184150</xdr:colOff>
      <xdr:row>84</xdr:row>
      <xdr:rowOff>62254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6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12275</xdr:rowOff>
    </xdr:from>
    <xdr:to>
      <xdr:col>19</xdr:col>
      <xdr:colOff>133350</xdr:colOff>
      <xdr:row>83</xdr:row>
      <xdr:rowOff>21580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242625"/>
          <a:ext cx="889000" cy="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91391</xdr:rowOff>
    </xdr:from>
    <xdr:to>
      <xdr:col>19</xdr:col>
      <xdr:colOff>184150</xdr:colOff>
      <xdr:row>84</xdr:row>
      <xdr:rowOff>21541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2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6318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408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23580</xdr:rowOff>
    </xdr:from>
    <xdr:to>
      <xdr:col>15</xdr:col>
      <xdr:colOff>82550</xdr:colOff>
      <xdr:row>83</xdr:row>
      <xdr:rowOff>21580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82480"/>
          <a:ext cx="889000" cy="16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27108</xdr:rowOff>
    </xdr:from>
    <xdr:to>
      <xdr:col>15</xdr:col>
      <xdr:colOff>133350</xdr:colOff>
      <xdr:row>83</xdr:row>
      <xdr:rowOff>128708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5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113485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34661</xdr:rowOff>
    </xdr:from>
    <xdr:to>
      <xdr:col>11</xdr:col>
      <xdr:colOff>31750</xdr:colOff>
      <xdr:row>82</xdr:row>
      <xdr:rowOff>23580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22111"/>
          <a:ext cx="889000" cy="16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131121</xdr:rowOff>
    </xdr:from>
    <xdr:to>
      <xdr:col>11</xdr:col>
      <xdr:colOff>82550</xdr:colOff>
      <xdr:row>83</xdr:row>
      <xdr:rowOff>61271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9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46048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76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139770</xdr:rowOff>
    </xdr:from>
    <xdr:to>
      <xdr:col>7</xdr:col>
      <xdr:colOff>31750</xdr:colOff>
      <xdr:row>82</xdr:row>
      <xdr:rowOff>69920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2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54697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1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43256</xdr:rowOff>
    </xdr:from>
    <xdr:to>
      <xdr:col>23</xdr:col>
      <xdr:colOff>184150</xdr:colOff>
      <xdr:row>83</xdr:row>
      <xdr:rowOff>144856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7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59783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18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132925</xdr:rowOff>
    </xdr:from>
    <xdr:to>
      <xdr:col>19</xdr:col>
      <xdr:colOff>184150</xdr:colOff>
      <xdr:row>83</xdr:row>
      <xdr:rowOff>63075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9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73252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60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142230</xdr:rowOff>
    </xdr:from>
    <xdr:to>
      <xdr:col>15</xdr:col>
      <xdr:colOff>133350</xdr:colOff>
      <xdr:row>83</xdr:row>
      <xdr:rowOff>72380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82557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7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144230</xdr:rowOff>
    </xdr:from>
    <xdr:to>
      <xdr:col>11</xdr:col>
      <xdr:colOff>82550</xdr:colOff>
      <xdr:row>82</xdr:row>
      <xdr:rowOff>74380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84557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155311</xdr:rowOff>
    </xdr:from>
    <xdr:to>
      <xdr:col>7</xdr:col>
      <xdr:colOff>31750</xdr:colOff>
      <xdr:row>81</xdr:row>
      <xdr:rowOff>85461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7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95638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40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年度のラスパイレス指数は、</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98.8</a:t>
          </a:r>
          <a:r>
            <a:rPr kumimoji="1" lang="ja-JP" altLang="ja-JP" sz="1100">
              <a:solidFill>
                <a:schemeClr val="dk1"/>
              </a:solidFill>
              <a:effectLst/>
              <a:latin typeface="+mn-lt"/>
              <a:ea typeface="+mn-ea"/>
              <a:cs typeface="+mn-cs"/>
            </a:rPr>
            <a:t>％であった。</a:t>
          </a:r>
          <a:endParaRPr lang="ja-JP" altLang="ja-JP" sz="1400">
            <a:effectLst/>
          </a:endParaRPr>
        </a:p>
        <a:p>
          <a:r>
            <a:rPr kumimoji="1" lang="ja-JP" altLang="ja-JP" sz="1100">
              <a:solidFill>
                <a:schemeClr val="dk1"/>
              </a:solidFill>
              <a:effectLst/>
              <a:latin typeface="+mn-lt"/>
              <a:ea typeface="+mn-ea"/>
              <a:cs typeface="+mn-cs"/>
            </a:rPr>
            <a:t>　今後も福島県の俸給表に準拠していく。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1215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136071</xdr:rowOff>
    </xdr:from>
    <xdr:to>
      <xdr:col>81</xdr:col>
      <xdr:colOff>44450</xdr:colOff>
      <xdr:row>86</xdr:row>
      <xdr:rowOff>170543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80771"/>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13806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44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168729</xdr:rowOff>
    </xdr:from>
    <xdr:to>
      <xdr:col>81</xdr:col>
      <xdr:colOff>95250</xdr:colOff>
      <xdr:row>84</xdr:row>
      <xdr:rowOff>98879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39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49893</xdr:rowOff>
    </xdr:from>
    <xdr:to>
      <xdr:col>77</xdr:col>
      <xdr:colOff>44450</xdr:colOff>
      <xdr:row>86</xdr:row>
      <xdr:rowOff>136071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79459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126291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1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49893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256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85</xdr:row>
      <xdr:rowOff>152400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72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83457</xdr:rowOff>
    </xdr:from>
    <xdr:to>
      <xdr:col>68</xdr:col>
      <xdr:colOff>203200</xdr:colOff>
      <xdr:row>85</xdr:row>
      <xdr:rowOff>13607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23784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119743</xdr:rowOff>
    </xdr:from>
    <xdr:to>
      <xdr:col>81</xdr:col>
      <xdr:colOff>95250</xdr:colOff>
      <xdr:row>87</xdr:row>
      <xdr:rowOff>49893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91820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85271</xdr:rowOff>
    </xdr:from>
    <xdr:to>
      <xdr:col>77</xdr:col>
      <xdr:colOff>95250</xdr:colOff>
      <xdr:row>87</xdr:row>
      <xdr:rowOff>15421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170543</xdr:rowOff>
    </xdr:from>
    <xdr:to>
      <xdr:col>73</xdr:col>
      <xdr:colOff>44450</xdr:colOff>
      <xdr:row>86</xdr:row>
      <xdr:rowOff>100693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ysClr val="windowText" lastClr="000000"/>
              </a:solidFill>
              <a:effectLst/>
              <a:latin typeface="+mn-lt"/>
              <a:ea typeface="+mn-ea"/>
              <a:cs typeface="+mn-cs"/>
            </a:rPr>
            <a:t>　人口の減少により前年度と比較して</a:t>
          </a:r>
          <a:r>
            <a:rPr kumimoji="1" lang="en-US" altLang="ja-JP" sz="1100" baseline="0">
              <a:solidFill>
                <a:sysClr val="windowText" lastClr="000000"/>
              </a:solidFill>
              <a:effectLst/>
              <a:latin typeface="+mn-lt"/>
              <a:ea typeface="+mn-ea"/>
              <a:cs typeface="+mn-cs"/>
            </a:rPr>
            <a:t>0.23</a:t>
          </a:r>
          <a:r>
            <a:rPr kumimoji="1" lang="ja-JP" altLang="ja-JP" sz="1100" baseline="0">
              <a:solidFill>
                <a:sysClr val="windowText" lastClr="000000"/>
              </a:solidFill>
              <a:effectLst/>
              <a:latin typeface="+mn-lt"/>
              <a:ea typeface="+mn-ea"/>
              <a:cs typeface="+mn-cs"/>
            </a:rPr>
            <a:t>人増の</a:t>
          </a:r>
          <a:r>
            <a:rPr kumimoji="1" lang="en-US" altLang="ja-JP" sz="1100" baseline="0">
              <a:solidFill>
                <a:sysClr val="windowText" lastClr="000000"/>
              </a:solidFill>
              <a:effectLst/>
              <a:latin typeface="+mn-lt"/>
              <a:ea typeface="+mn-ea"/>
              <a:cs typeface="+mn-cs"/>
            </a:rPr>
            <a:t>10.38</a:t>
          </a:r>
          <a:r>
            <a:rPr kumimoji="1" lang="ja-JP" altLang="ja-JP" sz="1100" baseline="0">
              <a:solidFill>
                <a:sysClr val="windowText" lastClr="000000"/>
              </a:solidFill>
              <a:effectLst/>
              <a:latin typeface="+mn-lt"/>
              <a:ea typeface="+mn-ea"/>
              <a:cs typeface="+mn-cs"/>
            </a:rPr>
            <a:t>人となり、類似団体平均から</a:t>
          </a:r>
          <a:r>
            <a:rPr kumimoji="1" lang="en-US" altLang="ja-JP" sz="1100" baseline="0">
              <a:solidFill>
                <a:sysClr val="windowText" lastClr="000000"/>
              </a:solidFill>
              <a:effectLst/>
              <a:latin typeface="+mn-lt"/>
              <a:ea typeface="+mn-ea"/>
              <a:cs typeface="+mn-cs"/>
            </a:rPr>
            <a:t>0.45</a:t>
          </a:r>
          <a:r>
            <a:rPr kumimoji="1" lang="ja-JP" altLang="ja-JP" sz="1100" baseline="0">
              <a:solidFill>
                <a:sysClr val="windowText" lastClr="000000"/>
              </a:solidFill>
              <a:effectLst/>
              <a:latin typeface="+mn-lt"/>
              <a:ea typeface="+mn-ea"/>
              <a:cs typeface="+mn-cs"/>
            </a:rPr>
            <a:t>人上回る結果となった。</a:t>
          </a:r>
          <a:endParaRPr lang="ja-JP" altLang="ja-JP" sz="1400">
            <a:solidFill>
              <a:sysClr val="windowText" lastClr="000000"/>
            </a:solidFill>
            <a:effectLst/>
          </a:endParaRPr>
        </a:p>
        <a:p>
          <a:r>
            <a:rPr kumimoji="1" lang="ja-JP" altLang="ja-JP" sz="1100" baseline="0">
              <a:solidFill>
                <a:srgbClr val="FF0000"/>
              </a:solidFill>
              <a:effectLst/>
              <a:latin typeface="+mn-lt"/>
              <a:ea typeface="+mn-ea"/>
              <a:cs typeface="+mn-cs"/>
            </a:rPr>
            <a:t>　</a:t>
          </a:r>
          <a:r>
            <a:rPr kumimoji="1" lang="ja-JP" altLang="ja-JP" sz="1100" baseline="0">
              <a:solidFill>
                <a:sysClr val="windowText" lastClr="000000"/>
              </a:solidFill>
              <a:effectLst/>
              <a:latin typeface="+mn-lt"/>
              <a:ea typeface="+mn-ea"/>
              <a:cs typeface="+mn-cs"/>
            </a:rPr>
            <a:t>人口は減少傾向にあるが、住民サービスの多様化や事務の複雑化により、職員一人当たりの業務量は増加している状況にある。今後、大量退職が見込まれることから、業務の効率化を図るとともに、定員適正化計画に基づき職員の採用を計画的に進めていく。</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66</xdr:row>
      <xdr:rowOff>123916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88335"/>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95993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123916</xdr:rowOff>
    </xdr:from>
    <xdr:to>
      <xdr:col>81</xdr:col>
      <xdr:colOff>133350</xdr:colOff>
      <xdr:row>66</xdr:row>
      <xdr:rowOff>123916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18597</xdr:rowOff>
    </xdr:from>
    <xdr:to>
      <xdr:col>81</xdr:col>
      <xdr:colOff>44450</xdr:colOff>
      <xdr:row>62</xdr:row>
      <xdr:rowOff>58238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48497"/>
          <a:ext cx="838200" cy="3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117855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048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101328</xdr:rowOff>
    </xdr:from>
    <xdr:to>
      <xdr:col>81</xdr:col>
      <xdr:colOff>95250</xdr:colOff>
      <xdr:row>62</xdr:row>
      <xdr:rowOff>31478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5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140063</xdr:rowOff>
    </xdr:from>
    <xdr:to>
      <xdr:col>77</xdr:col>
      <xdr:colOff>44450</xdr:colOff>
      <xdr:row>62</xdr:row>
      <xdr:rowOff>18597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98513"/>
          <a:ext cx="889000" cy="4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99604</xdr:rowOff>
    </xdr:from>
    <xdr:to>
      <xdr:col>77</xdr:col>
      <xdr:colOff>95250</xdr:colOff>
      <xdr:row>62</xdr:row>
      <xdr:rowOff>29754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5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39931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26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105591</xdr:rowOff>
    </xdr:from>
    <xdr:to>
      <xdr:col>72</xdr:col>
      <xdr:colOff>203200</xdr:colOff>
      <xdr:row>61</xdr:row>
      <xdr:rowOff>140063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6404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61685</xdr:rowOff>
    </xdr:from>
    <xdr:to>
      <xdr:col>73</xdr:col>
      <xdr:colOff>44450</xdr:colOff>
      <xdr:row>61</xdr:row>
      <xdr:rowOff>163285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2012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8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59055</xdr:rowOff>
    </xdr:from>
    <xdr:to>
      <xdr:col>68</xdr:col>
      <xdr:colOff>152400</xdr:colOff>
      <xdr:row>61</xdr:row>
      <xdr:rowOff>105591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517505"/>
          <a:ext cx="88900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22044</xdr:rowOff>
    </xdr:from>
    <xdr:to>
      <xdr:col>68</xdr:col>
      <xdr:colOff>203200</xdr:colOff>
      <xdr:row>61</xdr:row>
      <xdr:rowOff>123644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8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133821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4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56515</xdr:rowOff>
    </xdr:from>
    <xdr:to>
      <xdr:col>64</xdr:col>
      <xdr:colOff>152400</xdr:colOff>
      <xdr:row>61</xdr:row>
      <xdr:rowOff>158115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142892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7438</xdr:rowOff>
    </xdr:from>
    <xdr:to>
      <xdr:col>81</xdr:col>
      <xdr:colOff>95250</xdr:colOff>
      <xdr:row>62</xdr:row>
      <xdr:rowOff>109038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3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150965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09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139247</xdr:rowOff>
    </xdr:from>
    <xdr:to>
      <xdr:col>77</xdr:col>
      <xdr:colOff>95250</xdr:colOff>
      <xdr:row>62</xdr:row>
      <xdr:rowOff>69397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9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54174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84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89263</xdr:rowOff>
    </xdr:from>
    <xdr:to>
      <xdr:col>73</xdr:col>
      <xdr:colOff>44450</xdr:colOff>
      <xdr:row>62</xdr:row>
      <xdr:rowOff>19413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4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4190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34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54791</xdr:rowOff>
    </xdr:from>
    <xdr:to>
      <xdr:col>68</xdr:col>
      <xdr:colOff>203200</xdr:colOff>
      <xdr:row>61</xdr:row>
      <xdr:rowOff>156391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1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141168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599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8255</xdr:rowOff>
    </xdr:from>
    <xdr:to>
      <xdr:col>64</xdr:col>
      <xdr:colOff>152400</xdr:colOff>
      <xdr:row>61</xdr:row>
      <xdr:rowOff>109855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120032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年度決算の実質公債費比率は、</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ヵ年平均が</a:t>
          </a:r>
          <a:r>
            <a:rPr kumimoji="1" lang="ja-JP" altLang="en-US" sz="1100">
              <a:solidFill>
                <a:sysClr val="windowText" lastClr="000000"/>
              </a:solidFill>
              <a:effectLst/>
              <a:latin typeface="+mn-lt"/>
              <a:ea typeface="+mn-ea"/>
              <a:cs typeface="+mn-cs"/>
            </a:rPr>
            <a:t>前年度比</a:t>
          </a:r>
          <a:r>
            <a:rPr kumimoji="1" lang="en-US" altLang="ja-JP" sz="1100">
              <a:solidFill>
                <a:sysClr val="windowText" lastClr="000000"/>
              </a:solidFill>
              <a:effectLst/>
              <a:latin typeface="+mn-lt"/>
              <a:ea typeface="+mn-ea"/>
              <a:cs typeface="+mn-cs"/>
            </a:rPr>
            <a:t>0.5%</a:t>
          </a:r>
          <a:r>
            <a:rPr kumimoji="1" lang="ja-JP" altLang="en-US" sz="1100">
              <a:solidFill>
                <a:sysClr val="windowText" lastClr="000000"/>
              </a:solidFill>
              <a:effectLst/>
              <a:latin typeface="+mn-lt"/>
              <a:ea typeface="+mn-ea"/>
              <a:cs typeface="+mn-cs"/>
            </a:rPr>
            <a:t>減の</a:t>
          </a:r>
          <a:r>
            <a:rPr kumimoji="1" lang="en-US" altLang="ja-JP" sz="1100">
              <a:solidFill>
                <a:sysClr val="windowText" lastClr="000000"/>
              </a:solidFill>
              <a:effectLst/>
              <a:latin typeface="+mn-lt"/>
              <a:ea typeface="+mn-ea"/>
              <a:cs typeface="+mn-cs"/>
            </a:rPr>
            <a:t>9.8</a:t>
          </a:r>
          <a:r>
            <a:rPr kumimoji="1" lang="ja-JP" altLang="ja-JP" sz="1100">
              <a:solidFill>
                <a:sysClr val="windowText" lastClr="000000"/>
              </a:solidFill>
              <a:effectLst/>
              <a:latin typeface="+mn-lt"/>
              <a:ea typeface="+mn-ea"/>
              <a:cs typeface="+mn-cs"/>
            </a:rPr>
            <a:t>％、単年度が前年度比</a:t>
          </a:r>
          <a:r>
            <a:rPr kumimoji="1" lang="en-US" altLang="ja-JP" sz="1100">
              <a:solidFill>
                <a:sysClr val="windowText" lastClr="000000"/>
              </a:solidFill>
              <a:effectLst/>
              <a:latin typeface="+mn-lt"/>
              <a:ea typeface="+mn-ea"/>
              <a:cs typeface="+mn-cs"/>
            </a:rPr>
            <a:t>1.1%</a:t>
          </a:r>
          <a:r>
            <a:rPr kumimoji="1" lang="ja-JP" altLang="ja-JP" sz="1100">
              <a:solidFill>
                <a:sysClr val="windowText" lastClr="000000"/>
              </a:solidFill>
              <a:effectLst/>
              <a:latin typeface="+mn-lt"/>
              <a:ea typeface="+mn-ea"/>
              <a:cs typeface="+mn-cs"/>
            </a:rPr>
            <a:t>減</a:t>
          </a:r>
          <a:r>
            <a:rPr kumimoji="1" lang="ja-JP" altLang="en-US"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9.3</a:t>
          </a:r>
          <a:r>
            <a:rPr kumimoji="1" lang="ja-JP" altLang="ja-JP" sz="1100">
              <a:solidFill>
                <a:sysClr val="windowText" lastClr="000000"/>
              </a:solidFill>
              <a:effectLst/>
              <a:latin typeface="+mn-lt"/>
              <a:ea typeface="+mn-ea"/>
              <a:cs typeface="+mn-cs"/>
            </a:rPr>
            <a:t>％となった。</a:t>
          </a:r>
          <a:r>
            <a:rPr kumimoji="1" lang="ja-JP" altLang="en-US" sz="1100">
              <a:solidFill>
                <a:sysClr val="windowText" lastClr="000000"/>
              </a:solidFill>
              <a:effectLst/>
              <a:latin typeface="+mn-lt"/>
              <a:ea typeface="+mn-ea"/>
              <a:cs typeface="+mn-cs"/>
            </a:rPr>
            <a:t>実質公債費比率減少の主な要因としては、</a:t>
          </a:r>
          <a:r>
            <a:rPr kumimoji="1" lang="ja-JP" altLang="ja-JP" sz="1100" b="0" i="0" baseline="0">
              <a:solidFill>
                <a:schemeClr val="dk1"/>
              </a:solidFill>
              <a:effectLst/>
              <a:latin typeface="+mn-lt"/>
              <a:ea typeface="+mn-ea"/>
              <a:cs typeface="+mn-cs"/>
            </a:rPr>
            <a:t>起債の新規発行抑制及び令和４年度に行った約</a:t>
          </a:r>
          <a:r>
            <a:rPr kumimoji="1" lang="en-US" altLang="ja-JP" sz="1100" b="0" i="0" baseline="0">
              <a:solidFill>
                <a:schemeClr val="dk1"/>
              </a:solidFill>
              <a:effectLst/>
              <a:latin typeface="+mn-lt"/>
              <a:ea typeface="+mn-ea"/>
              <a:cs typeface="+mn-cs"/>
            </a:rPr>
            <a:t>1</a:t>
          </a:r>
          <a:r>
            <a:rPr kumimoji="1" lang="ja-JP" altLang="en-US" sz="1100" b="0" i="0" baseline="0">
              <a:solidFill>
                <a:schemeClr val="dk1"/>
              </a:solidFill>
              <a:effectLst/>
              <a:latin typeface="+mn-lt"/>
              <a:ea typeface="+mn-ea"/>
              <a:cs typeface="+mn-cs"/>
            </a:rPr>
            <a:t>億</a:t>
          </a:r>
          <a:r>
            <a:rPr kumimoji="1" lang="ja-JP" altLang="ja-JP" sz="1100" b="0" i="0" baseline="0">
              <a:solidFill>
                <a:schemeClr val="dk1"/>
              </a:solidFill>
              <a:effectLst/>
              <a:latin typeface="+mn-lt"/>
              <a:ea typeface="+mn-ea"/>
              <a:cs typeface="+mn-cs"/>
            </a:rPr>
            <a:t>円の繰上償還を行ったことによる元利償還金の額の減少</a:t>
          </a:r>
          <a:r>
            <a:rPr kumimoji="1" lang="ja-JP" altLang="en-US" sz="1100">
              <a:solidFill>
                <a:sysClr val="windowText" lastClr="000000"/>
              </a:solidFill>
              <a:effectLst/>
              <a:latin typeface="+mn-lt"/>
              <a:ea typeface="+mn-ea"/>
              <a:cs typeface="+mn-cs"/>
            </a:rPr>
            <a:t>が挙げられる。</a:t>
          </a:r>
          <a:endParaRPr lang="ja-JP" altLang="ja-JP" sz="11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教育施設適正配置事業等で発行した地方債の償還が続いている状況であり、</a:t>
          </a:r>
          <a:r>
            <a:rPr kumimoji="1" lang="ja-JP" altLang="ja-JP" sz="1100">
              <a:solidFill>
                <a:schemeClr val="dk1"/>
              </a:solidFill>
              <a:effectLst/>
              <a:latin typeface="+mn-lt"/>
              <a:ea typeface="+mn-ea"/>
              <a:cs typeface="+mn-cs"/>
            </a:rPr>
            <a:t>令和５年度までは公債費が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億円を超え</a:t>
          </a:r>
          <a:r>
            <a:rPr kumimoji="1" lang="ja-JP" altLang="en-US" sz="1100">
              <a:solidFill>
                <a:schemeClr val="dk1"/>
              </a:solidFill>
              <a:effectLst/>
              <a:latin typeface="+mn-lt"/>
              <a:ea typeface="+mn-ea"/>
              <a:cs typeface="+mn-cs"/>
            </a:rPr>
            <a:t>ている状況であることから</a:t>
          </a:r>
          <a:r>
            <a:rPr kumimoji="1" lang="ja-JP" altLang="ja-JP" sz="1100">
              <a:solidFill>
                <a:sysClr val="windowText" lastClr="000000"/>
              </a:solidFill>
              <a:effectLst/>
              <a:latin typeface="+mn-lt"/>
              <a:ea typeface="+mn-ea"/>
              <a:cs typeface="+mn-cs"/>
            </a:rPr>
            <a:t>、実質公債費比率を</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％以下にすることを目標に、</a:t>
          </a:r>
          <a:r>
            <a:rPr kumimoji="1" lang="ja-JP" altLang="ja-JP" sz="1100" baseline="0">
              <a:solidFill>
                <a:sysClr val="windowText" lastClr="000000"/>
              </a:solidFill>
              <a:effectLst/>
              <a:latin typeface="+mn-lt"/>
              <a:ea typeface="+mn-ea"/>
              <a:cs typeface="+mn-cs"/>
            </a:rPr>
            <a:t>起債額の新規借入の抑制により公債費の縮減に努めていく。</a:t>
          </a:r>
          <a:endParaRPr lang="ja-JP" altLang="ja-JP" sz="11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86360</xdr:rowOff>
    </xdr:from>
    <xdr:to>
      <xdr:col>81</xdr:col>
      <xdr:colOff>44450</xdr:colOff>
      <xdr:row>45</xdr:row>
      <xdr:rowOff>9737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430010"/>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1287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86360</xdr:rowOff>
    </xdr:from>
    <xdr:to>
      <xdr:col>81</xdr:col>
      <xdr:colOff>133350</xdr:colOff>
      <xdr:row>37</xdr:row>
      <xdr:rowOff>86360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170180</xdr:rowOff>
    </xdr:from>
    <xdr:to>
      <xdr:col>81</xdr:col>
      <xdr:colOff>44450</xdr:colOff>
      <xdr:row>43</xdr:row>
      <xdr:rowOff>38946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37108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38946</xdr:rowOff>
    </xdr:from>
    <xdr:to>
      <xdr:col>77</xdr:col>
      <xdr:colOff>44450</xdr:colOff>
      <xdr:row>43</xdr:row>
      <xdr:rowOff>95250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41129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86377</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95250</xdr:rowOff>
    </xdr:from>
    <xdr:to>
      <xdr:col>72</xdr:col>
      <xdr:colOff>203200</xdr:colOff>
      <xdr:row>44</xdr:row>
      <xdr:rowOff>20320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4676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86377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20320</xdr:rowOff>
    </xdr:from>
    <xdr:to>
      <xdr:col>68</xdr:col>
      <xdr:colOff>152400</xdr:colOff>
      <xdr:row>44</xdr:row>
      <xdr:rowOff>108796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56412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170180</xdr:rowOff>
    </xdr:from>
    <xdr:to>
      <xdr:col>68</xdr:col>
      <xdr:colOff>203200</xdr:colOff>
      <xdr:row>42</xdr:row>
      <xdr:rowOff>100330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110507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38946</xdr:rowOff>
    </xdr:from>
    <xdr:to>
      <xdr:col>64</xdr:col>
      <xdr:colOff>152400</xdr:colOff>
      <xdr:row>42</xdr:row>
      <xdr:rowOff>140546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150723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00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119380</xdr:rowOff>
    </xdr:from>
    <xdr:to>
      <xdr:col>81</xdr:col>
      <xdr:colOff>95250</xdr:colOff>
      <xdr:row>43</xdr:row>
      <xdr:rowOff>49530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91457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159596</xdr:rowOff>
    </xdr:from>
    <xdr:to>
      <xdr:col>77</xdr:col>
      <xdr:colOff>95250</xdr:colOff>
      <xdr:row>43</xdr:row>
      <xdr:rowOff>89746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74523</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446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44450</xdr:rowOff>
    </xdr:from>
    <xdr:to>
      <xdr:col>73</xdr:col>
      <xdr:colOff>44450</xdr:colOff>
      <xdr:row>43</xdr:row>
      <xdr:rowOff>146050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140970</xdr:rowOff>
    </xdr:from>
    <xdr:to>
      <xdr:col>68</xdr:col>
      <xdr:colOff>203200</xdr:colOff>
      <xdr:row>44</xdr:row>
      <xdr:rowOff>71120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55897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57996</xdr:rowOff>
    </xdr:from>
    <xdr:to>
      <xdr:col>64</xdr:col>
      <xdr:colOff>152400</xdr:colOff>
      <xdr:row>44</xdr:row>
      <xdr:rowOff>159596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144373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6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rgbClr val="FF0000"/>
              </a:solidFill>
              <a:effectLst/>
              <a:latin typeface="+mn-lt"/>
              <a:ea typeface="+mn-ea"/>
              <a:cs typeface="+mn-cs"/>
            </a:rPr>
            <a:t>　</a:t>
          </a:r>
          <a:r>
            <a:rPr kumimoji="1" lang="ja-JP" altLang="ja-JP" sz="1000">
              <a:solidFill>
                <a:sysClr val="windowText" lastClr="000000"/>
              </a:solidFill>
              <a:effectLst/>
              <a:latin typeface="+mn-lt"/>
              <a:ea typeface="+mn-ea"/>
              <a:cs typeface="+mn-cs"/>
            </a:rPr>
            <a:t>令和</a:t>
          </a:r>
          <a:r>
            <a:rPr kumimoji="1" lang="ja-JP" altLang="en-US" sz="1000">
              <a:solidFill>
                <a:sysClr val="windowText" lastClr="000000"/>
              </a:solidFill>
              <a:effectLst/>
              <a:latin typeface="+mn-lt"/>
              <a:ea typeface="+mn-ea"/>
              <a:cs typeface="+mn-cs"/>
            </a:rPr>
            <a:t>５</a:t>
          </a:r>
          <a:r>
            <a:rPr kumimoji="1" lang="ja-JP" altLang="ja-JP" sz="1000">
              <a:solidFill>
                <a:sysClr val="windowText" lastClr="000000"/>
              </a:solidFill>
              <a:effectLst/>
              <a:latin typeface="+mn-lt"/>
              <a:ea typeface="+mn-ea"/>
              <a:cs typeface="+mn-cs"/>
            </a:rPr>
            <a:t>年度決算の将来負担比率は、前年度と比較して</a:t>
          </a:r>
          <a:r>
            <a:rPr kumimoji="1" lang="en-US" altLang="ja-JP" sz="1000">
              <a:solidFill>
                <a:sysClr val="windowText" lastClr="000000"/>
              </a:solidFill>
              <a:effectLst/>
              <a:latin typeface="+mn-lt"/>
              <a:ea typeface="+mn-ea"/>
              <a:cs typeface="+mn-cs"/>
            </a:rPr>
            <a:t>12.1</a:t>
          </a:r>
          <a:r>
            <a:rPr kumimoji="1" lang="ja-JP" altLang="ja-JP" sz="1000">
              <a:solidFill>
                <a:sysClr val="windowText" lastClr="000000"/>
              </a:solidFill>
              <a:effectLst/>
              <a:latin typeface="+mn-lt"/>
              <a:ea typeface="+mn-ea"/>
              <a:cs typeface="+mn-cs"/>
            </a:rPr>
            <a:t>ポイント減の</a:t>
          </a:r>
          <a:r>
            <a:rPr kumimoji="1" lang="en-US" altLang="ja-JP" sz="1000">
              <a:solidFill>
                <a:sysClr val="windowText" lastClr="000000"/>
              </a:solidFill>
              <a:effectLst/>
              <a:latin typeface="+mn-lt"/>
              <a:ea typeface="+mn-ea"/>
              <a:cs typeface="+mn-cs"/>
            </a:rPr>
            <a:t>24.5</a:t>
          </a:r>
          <a:r>
            <a:rPr kumimoji="1" lang="ja-JP" altLang="ja-JP" sz="1000">
              <a:solidFill>
                <a:sysClr val="windowText" lastClr="000000"/>
              </a:solidFill>
              <a:effectLst/>
              <a:latin typeface="+mn-lt"/>
              <a:ea typeface="+mn-ea"/>
              <a:cs typeface="+mn-cs"/>
            </a:rPr>
            <a:t>％となった。</a:t>
          </a:r>
          <a:r>
            <a:rPr kumimoji="1" lang="ja-JP" altLang="en-US" sz="1000">
              <a:solidFill>
                <a:sysClr val="windowText" lastClr="000000"/>
              </a:solidFill>
              <a:effectLst/>
              <a:latin typeface="+mn-lt"/>
              <a:ea typeface="+mn-ea"/>
              <a:cs typeface="+mn-cs"/>
            </a:rPr>
            <a:t>繰上償還（</a:t>
          </a:r>
          <a:r>
            <a:rPr kumimoji="1" lang="en-US" altLang="ja-JP" sz="1000">
              <a:solidFill>
                <a:sysClr val="windowText" lastClr="000000"/>
              </a:solidFill>
              <a:effectLst/>
              <a:latin typeface="+mn-lt"/>
              <a:ea typeface="+mn-ea"/>
              <a:cs typeface="+mn-cs"/>
            </a:rPr>
            <a:t>19,579</a:t>
          </a:r>
          <a:r>
            <a:rPr kumimoji="1" lang="ja-JP" altLang="en-US" sz="1000">
              <a:solidFill>
                <a:sysClr val="windowText" lastClr="000000"/>
              </a:solidFill>
              <a:effectLst/>
              <a:latin typeface="+mn-lt"/>
              <a:ea typeface="+mn-ea"/>
              <a:cs typeface="+mn-cs"/>
            </a:rPr>
            <a:t>千円）を行ったことによる地方債の現在高の減少、組合積立額の増加による退職手当負担見込額の減少（</a:t>
          </a:r>
          <a:r>
            <a:rPr kumimoji="1" lang="en-US" altLang="ja-JP" sz="1000">
              <a:solidFill>
                <a:sysClr val="windowText" lastClr="000000"/>
              </a:solidFill>
              <a:effectLst/>
              <a:latin typeface="+mn-lt"/>
              <a:ea typeface="+mn-ea"/>
              <a:cs typeface="+mn-cs"/>
            </a:rPr>
            <a:t>48,397</a:t>
          </a:r>
          <a:r>
            <a:rPr kumimoji="1" lang="ja-JP" altLang="en-US" sz="1000">
              <a:solidFill>
                <a:sysClr val="windowText" lastClr="000000"/>
              </a:solidFill>
              <a:effectLst/>
              <a:latin typeface="+mn-lt"/>
              <a:ea typeface="+mn-ea"/>
              <a:cs typeface="+mn-cs"/>
            </a:rPr>
            <a:t>千円）、</a:t>
          </a:r>
          <a:r>
            <a:rPr kumimoji="1" lang="ja-JP" altLang="ja-JP" sz="1100">
              <a:solidFill>
                <a:schemeClr val="dk1"/>
              </a:solidFill>
              <a:effectLst/>
              <a:latin typeface="+mn-lt"/>
              <a:ea typeface="+mn-ea"/>
              <a:cs typeface="+mn-cs"/>
            </a:rPr>
            <a:t>ふるさと納税寄附金等を財源とした充当可能基金の積立額の増加（</a:t>
          </a:r>
          <a:r>
            <a:rPr kumimoji="1" lang="en-US" altLang="ja-JP" sz="1100">
              <a:solidFill>
                <a:schemeClr val="dk1"/>
              </a:solidFill>
              <a:effectLst/>
              <a:latin typeface="+mn-lt"/>
              <a:ea typeface="+mn-ea"/>
              <a:cs typeface="+mn-cs"/>
            </a:rPr>
            <a:t>386,167</a:t>
          </a:r>
          <a:r>
            <a:rPr kumimoji="1" lang="ja-JP" altLang="ja-JP" sz="1100">
              <a:solidFill>
                <a:schemeClr val="dk1"/>
              </a:solidFill>
              <a:effectLst/>
              <a:latin typeface="+mn-lt"/>
              <a:ea typeface="+mn-ea"/>
              <a:cs typeface="+mn-cs"/>
            </a:rPr>
            <a:t>千円）</a:t>
          </a:r>
          <a:r>
            <a:rPr kumimoji="1" lang="ja-JP" altLang="en-US" sz="1000">
              <a:solidFill>
                <a:sysClr val="windowText" lastClr="000000"/>
              </a:solidFill>
              <a:effectLst/>
              <a:latin typeface="+mn-lt"/>
              <a:ea typeface="+mn-ea"/>
              <a:cs typeface="+mn-cs"/>
            </a:rPr>
            <a:t>が要因として挙げられる。</a:t>
          </a:r>
          <a:r>
            <a:rPr kumimoji="1" lang="ja-JP" altLang="ja-JP" sz="1000">
              <a:solidFill>
                <a:sysClr val="windowText" lastClr="000000"/>
              </a:solidFill>
              <a:effectLst/>
              <a:latin typeface="+mn-lt"/>
              <a:ea typeface="+mn-ea"/>
              <a:cs typeface="+mn-cs"/>
            </a:rPr>
            <a:t>また、</a:t>
          </a:r>
          <a:r>
            <a:rPr kumimoji="1" lang="ja-JP" altLang="en-US" sz="1000">
              <a:solidFill>
                <a:sysClr val="windowText" lastClr="000000"/>
              </a:solidFill>
              <a:effectLst/>
              <a:latin typeface="+mn-lt"/>
              <a:ea typeface="+mn-ea"/>
              <a:cs typeface="+mn-cs"/>
            </a:rPr>
            <a:t>標準税収入額等の増加や普通交付税額の増加</a:t>
          </a:r>
          <a:r>
            <a:rPr kumimoji="1" lang="ja-JP" altLang="ja-JP" sz="1000">
              <a:solidFill>
                <a:sysClr val="windowText" lastClr="000000"/>
              </a:solidFill>
              <a:effectLst/>
              <a:latin typeface="+mn-lt"/>
              <a:ea typeface="+mn-ea"/>
              <a:cs typeface="+mn-cs"/>
            </a:rPr>
            <a:t>も要因として挙げられる。</a:t>
          </a:r>
          <a:endParaRPr lang="ja-JP" altLang="ja-JP" sz="1000">
            <a:solidFill>
              <a:sysClr val="windowText" lastClr="000000"/>
            </a:solidFill>
            <a:effectLst/>
          </a:endParaRPr>
        </a:p>
        <a:p>
          <a:r>
            <a:rPr kumimoji="1" lang="ja-JP" altLang="ja-JP" sz="1000">
              <a:solidFill>
                <a:srgbClr val="FF0000"/>
              </a:solidFill>
              <a:effectLst/>
              <a:latin typeface="+mn-lt"/>
              <a:ea typeface="+mn-ea"/>
              <a:cs typeface="+mn-cs"/>
            </a:rPr>
            <a:t>　</a:t>
          </a:r>
          <a:r>
            <a:rPr kumimoji="1" lang="ja-JP" altLang="ja-JP" sz="1000">
              <a:solidFill>
                <a:sysClr val="windowText" lastClr="000000"/>
              </a:solidFill>
              <a:effectLst/>
              <a:latin typeface="+mn-lt"/>
              <a:ea typeface="+mn-ea"/>
              <a:cs typeface="+mn-cs"/>
            </a:rPr>
            <a:t>平成</a:t>
          </a:r>
          <a:r>
            <a:rPr kumimoji="1" lang="en-US" altLang="ja-JP" sz="1000">
              <a:solidFill>
                <a:sysClr val="windowText" lastClr="000000"/>
              </a:solidFill>
              <a:effectLst/>
              <a:latin typeface="+mn-lt"/>
              <a:ea typeface="+mn-ea"/>
              <a:cs typeface="+mn-cs"/>
            </a:rPr>
            <a:t>30</a:t>
          </a:r>
          <a:r>
            <a:rPr kumimoji="1" lang="ja-JP" altLang="ja-JP" sz="1000">
              <a:solidFill>
                <a:sysClr val="windowText" lastClr="000000"/>
              </a:solidFill>
              <a:effectLst/>
              <a:latin typeface="+mn-lt"/>
              <a:ea typeface="+mn-ea"/>
              <a:cs typeface="+mn-cs"/>
            </a:rPr>
            <a:t>年度から順調に改善してきてはいるが、</a:t>
          </a:r>
          <a:r>
            <a:rPr kumimoji="1" lang="ja-JP" altLang="ja-JP" sz="1000" baseline="0">
              <a:solidFill>
                <a:sysClr val="windowText" lastClr="000000"/>
              </a:solidFill>
              <a:effectLst/>
              <a:latin typeface="+mn-lt"/>
              <a:ea typeface="+mn-ea"/>
              <a:cs typeface="+mn-cs"/>
            </a:rPr>
            <a:t>全国平均、県平均及び、類似団体平均と比較すると、いずれも前年度と同様に高い状況にあることから、基金の活用による繰上償還や、起債額の上限設定による地方債残高の縮減を計画的に実施していく。</a:t>
          </a:r>
          <a:endParaRPr lang="ja-JP" altLang="ja-JP" sz="10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20</xdr:row>
      <xdr:rowOff>135527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13214"/>
          <a:ext cx="0" cy="12513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107604</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536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135527</xdr:rowOff>
    </xdr:from>
    <xdr:to>
      <xdr:col>81</xdr:col>
      <xdr:colOff>133350</xdr:colOff>
      <xdr:row>20</xdr:row>
      <xdr:rowOff>135527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564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163739</xdr:rowOff>
    </xdr:from>
    <xdr:to>
      <xdr:col>81</xdr:col>
      <xdr:colOff>44450</xdr:colOff>
      <xdr:row>17</xdr:row>
      <xdr:rowOff>29391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2735489"/>
          <a:ext cx="838200" cy="20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29391</xdr:rowOff>
    </xdr:from>
    <xdr:to>
      <xdr:col>77</xdr:col>
      <xdr:colOff>44450</xdr:colOff>
      <xdr:row>18</xdr:row>
      <xdr:rowOff>73388</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2944041"/>
          <a:ext cx="889000" cy="21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73388</xdr:rowOff>
    </xdr:from>
    <xdr:to>
      <xdr:col>72</xdr:col>
      <xdr:colOff>203200</xdr:colOff>
      <xdr:row>19</xdr:row>
      <xdr:rowOff>167368</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3159488"/>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167368</xdr:rowOff>
    </xdr:from>
    <xdr:to>
      <xdr:col>68</xdr:col>
      <xdr:colOff>152400</xdr:colOff>
      <xdr:row>22</xdr:row>
      <xdr:rowOff>47716</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3424918"/>
          <a:ext cx="889000" cy="394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93073</xdr:rowOff>
    </xdr:from>
    <xdr:to>
      <xdr:col>68</xdr:col>
      <xdr:colOff>203200</xdr:colOff>
      <xdr:row>15</xdr:row>
      <xdr:rowOff>23223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49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33400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262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129359</xdr:rowOff>
    </xdr:from>
    <xdr:to>
      <xdr:col>64</xdr:col>
      <xdr:colOff>152400</xdr:colOff>
      <xdr:row>17</xdr:row>
      <xdr:rowOff>59509</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87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69686</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64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112939</xdr:rowOff>
    </xdr:from>
    <xdr:to>
      <xdr:col>81</xdr:col>
      <xdr:colOff>95250</xdr:colOff>
      <xdr:row>16</xdr:row>
      <xdr:rowOff>43089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68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85016</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65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150041</xdr:rowOff>
    </xdr:from>
    <xdr:to>
      <xdr:col>77</xdr:col>
      <xdr:colOff>95250</xdr:colOff>
      <xdr:row>17</xdr:row>
      <xdr:rowOff>80191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89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64968</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979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22588</xdr:rowOff>
    </xdr:from>
    <xdr:to>
      <xdr:col>73</xdr:col>
      <xdr:colOff>44450</xdr:colOff>
      <xdr:row>18</xdr:row>
      <xdr:rowOff>124188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310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108965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319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116568</xdr:rowOff>
    </xdr:from>
    <xdr:to>
      <xdr:col>68</xdr:col>
      <xdr:colOff>203200</xdr:colOff>
      <xdr:row>20</xdr:row>
      <xdr:rowOff>46718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337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31495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346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168366</xdr:rowOff>
    </xdr:from>
    <xdr:to>
      <xdr:col>64</xdr:col>
      <xdr:colOff>152400</xdr:colOff>
      <xdr:row>22</xdr:row>
      <xdr:rowOff>98516</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376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83293</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385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14,552
14,422
91.59
9,283,880
8,833,181
426,466
5,224,849
5,944,689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令和</a:t>
          </a:r>
          <a:r>
            <a:rPr kumimoji="1" lang="ja-JP" altLang="en-US" sz="1100" b="0" i="0" baseline="0">
              <a:solidFill>
                <a:sysClr val="windowText" lastClr="000000"/>
              </a:solidFill>
              <a:effectLst/>
              <a:latin typeface="+mn-lt"/>
              <a:ea typeface="+mn-ea"/>
              <a:cs typeface="+mn-cs"/>
            </a:rPr>
            <a:t>５</a:t>
          </a:r>
          <a:r>
            <a:rPr kumimoji="1" lang="ja-JP" altLang="ja-JP" sz="1100" b="0" i="0" baseline="0">
              <a:solidFill>
                <a:sysClr val="windowText" lastClr="000000"/>
              </a:solidFill>
              <a:effectLst/>
              <a:latin typeface="+mn-lt"/>
              <a:ea typeface="+mn-ea"/>
              <a:cs typeface="+mn-cs"/>
            </a:rPr>
            <a:t>年度は、令和</a:t>
          </a:r>
          <a:r>
            <a:rPr kumimoji="1" lang="ja-JP" altLang="en-US" sz="1100" b="0" i="0" baseline="0">
              <a:solidFill>
                <a:sysClr val="windowText" lastClr="000000"/>
              </a:solidFill>
              <a:effectLst/>
              <a:latin typeface="+mn-lt"/>
              <a:ea typeface="+mn-ea"/>
              <a:cs typeface="+mn-cs"/>
            </a:rPr>
            <a:t>４</a:t>
          </a:r>
          <a:r>
            <a:rPr kumimoji="1" lang="ja-JP" altLang="ja-JP" sz="1100" b="0" i="0" baseline="0">
              <a:solidFill>
                <a:sysClr val="windowText" lastClr="000000"/>
              </a:solidFill>
              <a:effectLst/>
              <a:latin typeface="+mn-lt"/>
              <a:ea typeface="+mn-ea"/>
              <a:cs typeface="+mn-cs"/>
            </a:rPr>
            <a:t>年度に比べ</a:t>
          </a:r>
          <a:r>
            <a:rPr lang="ja-JP" altLang="ja-JP" sz="1100">
              <a:solidFill>
                <a:schemeClr val="dk1"/>
              </a:solidFill>
              <a:effectLst/>
              <a:latin typeface="+mn-lt"/>
              <a:ea typeface="+mn-ea"/>
              <a:cs typeface="+mn-cs"/>
            </a:rPr>
            <a:t>福島県人事委員会勧告に基づいた県職員給与改定に準拠した</a:t>
          </a:r>
          <a:r>
            <a:rPr lang="ja-JP" altLang="en-US" sz="1100">
              <a:solidFill>
                <a:schemeClr val="dk1"/>
              </a:solidFill>
              <a:effectLst/>
              <a:latin typeface="+mn-lt"/>
              <a:ea typeface="+mn-ea"/>
              <a:cs typeface="+mn-cs"/>
            </a:rPr>
            <a:t>給与改定</a:t>
          </a:r>
          <a:r>
            <a:rPr kumimoji="1" lang="ja-JP" altLang="en-US" sz="1100" b="0" i="0" baseline="0">
              <a:solidFill>
                <a:sysClr val="windowText" lastClr="000000"/>
              </a:solidFill>
              <a:effectLst/>
              <a:latin typeface="+mn-lt"/>
              <a:ea typeface="+mn-ea"/>
              <a:cs typeface="+mn-cs"/>
            </a:rPr>
            <a:t>等</a:t>
          </a:r>
          <a:r>
            <a:rPr kumimoji="1" lang="ja-JP" altLang="ja-JP" sz="1100" b="0" i="0" baseline="0">
              <a:solidFill>
                <a:sysClr val="windowText" lastClr="000000"/>
              </a:solidFill>
              <a:effectLst/>
              <a:latin typeface="+mn-lt"/>
              <a:ea typeface="+mn-ea"/>
              <a:cs typeface="+mn-cs"/>
            </a:rPr>
            <a:t>により</a:t>
          </a:r>
          <a:r>
            <a:rPr kumimoji="1" lang="ja-JP" altLang="en-US" sz="1100" b="0" i="0" baseline="0">
              <a:solidFill>
                <a:sysClr val="windowText" lastClr="000000"/>
              </a:solidFill>
              <a:effectLst/>
              <a:latin typeface="+mn-lt"/>
              <a:ea typeface="+mn-ea"/>
              <a:cs typeface="+mn-cs"/>
            </a:rPr>
            <a:t>前年度比で増額となったものの</a:t>
          </a:r>
          <a:r>
            <a:rPr kumimoji="1" lang="ja-JP" altLang="ja-JP" sz="1100" b="0" i="0" baseline="0">
              <a:solidFill>
                <a:sysClr val="windowText" lastClr="000000"/>
              </a:solidFill>
              <a:effectLst/>
              <a:latin typeface="+mn-lt"/>
              <a:ea typeface="+mn-ea"/>
              <a:cs typeface="+mn-cs"/>
            </a:rPr>
            <a:t>、</a:t>
          </a:r>
          <a:r>
            <a:rPr kumimoji="1" lang="ja-JP" altLang="ja-JP" sz="1100">
              <a:solidFill>
                <a:schemeClr val="dk1"/>
              </a:solidFill>
              <a:effectLst/>
              <a:latin typeface="+mn-lt"/>
              <a:ea typeface="+mn-ea"/>
              <a:cs typeface="+mn-cs"/>
            </a:rPr>
            <a:t>比率</a:t>
          </a:r>
          <a:r>
            <a:rPr kumimoji="1" lang="ja-JP" altLang="en-US" sz="1100">
              <a:solidFill>
                <a:schemeClr val="dk1"/>
              </a:solidFill>
              <a:effectLst/>
              <a:latin typeface="+mn-lt"/>
              <a:ea typeface="+mn-ea"/>
              <a:cs typeface="+mn-cs"/>
            </a:rPr>
            <a:t>については</a:t>
          </a:r>
          <a:r>
            <a:rPr kumimoji="1" lang="ja-JP" altLang="ja-JP" sz="1100" b="0" i="0" baseline="0">
              <a:solidFill>
                <a:sysClr val="windowText" lastClr="000000"/>
              </a:solidFill>
              <a:effectLst/>
              <a:latin typeface="+mn-lt"/>
              <a:ea typeface="+mn-ea"/>
              <a:cs typeface="+mn-cs"/>
            </a:rPr>
            <a:t>前年度と比較して</a:t>
          </a:r>
          <a:r>
            <a:rPr kumimoji="1" lang="en-US" altLang="ja-JP" sz="1100" b="0" i="0" baseline="0">
              <a:solidFill>
                <a:sysClr val="windowText" lastClr="000000"/>
              </a:solidFill>
              <a:effectLst/>
              <a:latin typeface="+mn-lt"/>
              <a:ea typeface="+mn-ea"/>
              <a:cs typeface="+mn-cs"/>
            </a:rPr>
            <a:t>1.5</a:t>
          </a:r>
          <a:r>
            <a:rPr kumimoji="1" lang="ja-JP" altLang="ja-JP" sz="1100" b="0" i="0" baseline="0">
              <a:solidFill>
                <a:sysClr val="windowText" lastClr="000000"/>
              </a:solidFill>
              <a:effectLst/>
              <a:latin typeface="+mn-lt"/>
              <a:ea typeface="+mn-ea"/>
              <a:cs typeface="+mn-cs"/>
            </a:rPr>
            <a:t>ポイント減の</a:t>
          </a:r>
          <a:r>
            <a:rPr kumimoji="1" lang="en-US" altLang="ja-JP" sz="1100" b="0" i="0" baseline="0">
              <a:solidFill>
                <a:sysClr val="windowText" lastClr="000000"/>
              </a:solidFill>
              <a:effectLst/>
              <a:latin typeface="+mn-lt"/>
              <a:ea typeface="+mn-ea"/>
              <a:cs typeface="+mn-cs"/>
            </a:rPr>
            <a:t>23.2</a:t>
          </a:r>
          <a:r>
            <a:rPr kumimoji="1" lang="ja-JP" altLang="ja-JP" sz="1100" b="0" i="0" baseline="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職員の大量退職を見据え、定員適正化計画に基づき職員数の適正化を図っていく</a:t>
          </a:r>
          <a:r>
            <a:rPr kumimoji="1" lang="ja-JP" altLang="en-US"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41</xdr:row>
      <xdr:rowOff>19558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458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163085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19558</xdr:rowOff>
    </xdr:from>
    <xdr:to>
      <xdr:col>24</xdr:col>
      <xdr:colOff>114300</xdr:colOff>
      <xdr:row>41</xdr:row>
      <xdr:rowOff>19558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159004</xdr:rowOff>
    </xdr:from>
    <xdr:to>
      <xdr:col>24</xdr:col>
      <xdr:colOff>25400</xdr:colOff>
      <xdr:row>37</xdr:row>
      <xdr:rowOff>56134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3120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98569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56134</xdr:rowOff>
    </xdr:from>
    <xdr:to>
      <xdr:col>19</xdr:col>
      <xdr:colOff>187325</xdr:colOff>
      <xdr:row>37</xdr:row>
      <xdr:rowOff>60706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997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42418</xdr:rowOff>
    </xdr:from>
    <xdr:to>
      <xdr:col>15</xdr:col>
      <xdr:colOff>98425</xdr:colOff>
      <xdr:row>37</xdr:row>
      <xdr:rowOff>60706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860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62484</xdr:rowOff>
    </xdr:from>
    <xdr:to>
      <xdr:col>15</xdr:col>
      <xdr:colOff>149225</xdr:colOff>
      <xdr:row>36</xdr:row>
      <xdr:rowOff>164084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2811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xdr:rowOff>
    </xdr:from>
    <xdr:to>
      <xdr:col>11</xdr:col>
      <xdr:colOff>9525</xdr:colOff>
      <xdr:row>37</xdr:row>
      <xdr:rowOff>42418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449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48531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71628</xdr:rowOff>
    </xdr:from>
    <xdr:to>
      <xdr:col>6</xdr:col>
      <xdr:colOff>171450</xdr:colOff>
      <xdr:row>37</xdr:row>
      <xdr:rowOff>1778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11955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124731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2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5334</xdr:rowOff>
    </xdr:from>
    <xdr:to>
      <xdr:col>20</xdr:col>
      <xdr:colOff>38100</xdr:colOff>
      <xdr:row>37</xdr:row>
      <xdr:rowOff>106934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9906</xdr:rowOff>
    </xdr:from>
    <xdr:to>
      <xdr:col>15</xdr:col>
      <xdr:colOff>149225</xdr:colOff>
      <xdr:row>37</xdr:row>
      <xdr:rowOff>111506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96283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163068</xdr:rowOff>
    </xdr:from>
    <xdr:to>
      <xdr:col>11</xdr:col>
      <xdr:colOff>60325</xdr:colOff>
      <xdr:row>37</xdr:row>
      <xdr:rowOff>93218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50">
              <a:solidFill>
                <a:sysClr val="windowText" lastClr="000000"/>
              </a:solidFill>
              <a:effectLst/>
              <a:latin typeface="+mn-lt"/>
              <a:ea typeface="+mn-ea"/>
              <a:cs typeface="+mn-cs"/>
            </a:rPr>
            <a:t>令和</a:t>
          </a:r>
          <a:r>
            <a:rPr kumimoji="1" lang="ja-JP" altLang="en-US" sz="1050">
              <a:solidFill>
                <a:sysClr val="windowText" lastClr="000000"/>
              </a:solidFill>
              <a:effectLst/>
              <a:latin typeface="+mn-lt"/>
              <a:ea typeface="+mn-ea"/>
              <a:cs typeface="+mn-cs"/>
            </a:rPr>
            <a:t>５</a:t>
          </a:r>
          <a:r>
            <a:rPr kumimoji="1" lang="ja-JP" altLang="ja-JP" sz="1050">
              <a:solidFill>
                <a:sysClr val="windowText" lastClr="000000"/>
              </a:solidFill>
              <a:effectLst/>
              <a:latin typeface="+mn-lt"/>
              <a:ea typeface="+mn-ea"/>
              <a:cs typeface="+mn-cs"/>
            </a:rPr>
            <a:t>年度は、令和</a:t>
          </a:r>
          <a:r>
            <a:rPr kumimoji="1" lang="ja-JP" altLang="en-US" sz="1050">
              <a:solidFill>
                <a:sysClr val="windowText" lastClr="000000"/>
              </a:solidFill>
              <a:effectLst/>
              <a:latin typeface="+mn-lt"/>
              <a:ea typeface="+mn-ea"/>
              <a:cs typeface="+mn-cs"/>
            </a:rPr>
            <a:t>４</a:t>
          </a:r>
          <a:r>
            <a:rPr kumimoji="1" lang="ja-JP" altLang="ja-JP" sz="1050">
              <a:solidFill>
                <a:sysClr val="windowText" lastClr="000000"/>
              </a:solidFill>
              <a:effectLst/>
              <a:latin typeface="+mn-lt"/>
              <a:ea typeface="+mn-ea"/>
              <a:cs typeface="+mn-cs"/>
            </a:rPr>
            <a:t>年度に引き続き、ふるさと納税額の増に伴い、関連経費が増額となったものの、令和</a:t>
          </a:r>
          <a:r>
            <a:rPr kumimoji="1" lang="ja-JP" altLang="en-US" sz="1050">
              <a:solidFill>
                <a:sysClr val="windowText" lastClr="000000"/>
              </a:solidFill>
              <a:effectLst/>
              <a:latin typeface="+mn-lt"/>
              <a:ea typeface="+mn-ea"/>
              <a:cs typeface="+mn-cs"/>
            </a:rPr>
            <a:t>４</a:t>
          </a:r>
          <a:r>
            <a:rPr kumimoji="1" lang="ja-JP" altLang="ja-JP" sz="1050">
              <a:solidFill>
                <a:sysClr val="windowText" lastClr="000000"/>
              </a:solidFill>
              <a:effectLst/>
              <a:latin typeface="+mn-lt"/>
              <a:ea typeface="+mn-ea"/>
              <a:cs typeface="+mn-cs"/>
            </a:rPr>
            <a:t>年度に比べ、</a:t>
          </a:r>
          <a:r>
            <a:rPr kumimoji="1" lang="ja-JP" altLang="ja-JP" sz="1050">
              <a:solidFill>
                <a:schemeClr val="dk1"/>
              </a:solidFill>
              <a:effectLst/>
              <a:latin typeface="+mn-lt"/>
              <a:ea typeface="+mn-ea"/>
              <a:cs typeface="+mn-cs"/>
            </a:rPr>
            <a:t>新型コロナ対策関連経費が減額となったこと</a:t>
          </a:r>
          <a:r>
            <a:rPr kumimoji="1" lang="ja-JP" altLang="en-US" sz="1050">
              <a:solidFill>
                <a:schemeClr val="dk1"/>
              </a:solidFill>
              <a:effectLst/>
              <a:latin typeface="+mn-lt"/>
              <a:ea typeface="+mn-ea"/>
              <a:cs typeface="+mn-cs"/>
            </a:rPr>
            <a:t>等</a:t>
          </a:r>
          <a:r>
            <a:rPr kumimoji="1" lang="ja-JP" altLang="ja-JP" sz="1050">
              <a:solidFill>
                <a:schemeClr val="dk1"/>
              </a:solidFill>
              <a:effectLst/>
              <a:latin typeface="+mn-lt"/>
              <a:ea typeface="+mn-ea"/>
              <a:cs typeface="+mn-cs"/>
            </a:rPr>
            <a:t>により</a:t>
          </a:r>
          <a:r>
            <a:rPr kumimoji="1" lang="ja-JP" altLang="en-US" sz="1050">
              <a:solidFill>
                <a:sysClr val="windowText" lastClr="000000"/>
              </a:solidFill>
              <a:effectLst/>
              <a:latin typeface="+mn-lt"/>
              <a:ea typeface="+mn-ea"/>
              <a:cs typeface="+mn-cs"/>
            </a:rPr>
            <a:t>前</a:t>
          </a:r>
          <a:r>
            <a:rPr kumimoji="1" lang="ja-JP" altLang="ja-JP" sz="1050">
              <a:solidFill>
                <a:sysClr val="windowText" lastClr="000000"/>
              </a:solidFill>
              <a:effectLst/>
              <a:latin typeface="+mn-lt"/>
              <a:ea typeface="+mn-ea"/>
              <a:cs typeface="+mn-cs"/>
            </a:rPr>
            <a:t>年度と比較して</a:t>
          </a:r>
          <a:r>
            <a:rPr kumimoji="1" lang="ja-JP" altLang="en-US" sz="1050">
              <a:solidFill>
                <a:sysClr val="windowText" lastClr="000000"/>
              </a:solidFill>
              <a:effectLst/>
              <a:latin typeface="+mn-lt"/>
              <a:ea typeface="+mn-ea"/>
              <a:cs typeface="+mn-cs"/>
            </a:rPr>
            <a:t>同率</a:t>
          </a:r>
          <a:r>
            <a:rPr kumimoji="1" lang="ja-JP" altLang="ja-JP" sz="1050">
              <a:solidFill>
                <a:sysClr val="windowText" lastClr="000000"/>
              </a:solidFill>
              <a:effectLst/>
              <a:latin typeface="+mn-lt"/>
              <a:ea typeface="+mn-ea"/>
              <a:cs typeface="+mn-cs"/>
            </a:rPr>
            <a:t>の</a:t>
          </a:r>
          <a:r>
            <a:rPr kumimoji="1" lang="en-US" altLang="ja-JP" sz="1050">
              <a:solidFill>
                <a:sysClr val="windowText" lastClr="000000"/>
              </a:solidFill>
              <a:effectLst/>
              <a:latin typeface="+mn-lt"/>
              <a:ea typeface="+mn-ea"/>
              <a:cs typeface="+mn-cs"/>
            </a:rPr>
            <a:t>11.4</a:t>
          </a:r>
          <a:r>
            <a:rPr kumimoji="1" lang="ja-JP" altLang="ja-JP" sz="1050">
              <a:solidFill>
                <a:sysClr val="windowText" lastClr="000000"/>
              </a:solidFill>
              <a:effectLst/>
              <a:latin typeface="+mn-lt"/>
              <a:ea typeface="+mn-ea"/>
              <a:cs typeface="+mn-cs"/>
            </a:rPr>
            <a:t>％となった。</a:t>
          </a:r>
          <a:endParaRPr kumimoji="1" lang="en-US" altLang="ja-JP" sz="1050">
            <a:solidFill>
              <a:sysClr val="windowText" lastClr="000000"/>
            </a:solidFill>
            <a:effectLst/>
            <a:latin typeface="+mn-lt"/>
            <a:ea typeface="+mn-ea"/>
            <a:cs typeface="+mn-cs"/>
          </a:endParaRPr>
        </a:p>
        <a:p>
          <a:r>
            <a:rPr kumimoji="1" lang="ja-JP" altLang="en-US" sz="1050">
              <a:solidFill>
                <a:sysClr val="windowText" lastClr="000000"/>
              </a:solidFill>
              <a:effectLst/>
              <a:latin typeface="+mn-lt"/>
              <a:ea typeface="+mn-ea"/>
              <a:cs typeface="+mn-cs"/>
            </a:rPr>
            <a:t>　</a:t>
          </a:r>
          <a:r>
            <a:rPr kumimoji="1" lang="ja-JP" altLang="ja-JP" sz="1050">
              <a:solidFill>
                <a:schemeClr val="dk1"/>
              </a:solidFill>
              <a:effectLst/>
              <a:latin typeface="+mn-lt"/>
              <a:ea typeface="+mn-ea"/>
              <a:cs typeface="+mn-cs"/>
            </a:rPr>
            <a:t>財政健全化の取組の成果により、平成</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年度から減少傾向にはあるが、今後施設の老朽化に伴い修繕費用等が増大する見込みであることから、所有する資産の維持管理や利活用について検討し、効率的・効果的な行財政運営に努めていく。</a:t>
          </a:r>
          <a:endParaRPr lang="ja-JP" altLang="ja-JP" sz="10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31750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79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127000</xdr:rowOff>
    </xdr:from>
    <xdr:to>
      <xdr:col>82</xdr:col>
      <xdr:colOff>107950</xdr:colOff>
      <xdr:row>13</xdr:row>
      <xdr:rowOff>127000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355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48277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0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76200</xdr:rowOff>
    </xdr:from>
    <xdr:to>
      <xdr:col>82</xdr:col>
      <xdr:colOff>158750</xdr:colOff>
      <xdr:row>16</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127000</xdr:rowOff>
    </xdr:from>
    <xdr:to>
      <xdr:col>78</xdr:col>
      <xdr:colOff>69850</xdr:colOff>
      <xdr:row>13</xdr:row>
      <xdr:rowOff>165100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355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38100</xdr:rowOff>
    </xdr:from>
    <xdr:to>
      <xdr:col>78</xdr:col>
      <xdr:colOff>120650</xdr:colOff>
      <xdr:row>15</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0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124477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9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117475</xdr:rowOff>
    </xdr:from>
    <xdr:to>
      <xdr:col>73</xdr:col>
      <xdr:colOff>180975</xdr:colOff>
      <xdr:row>13</xdr:row>
      <xdr:rowOff>165100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3463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117475</xdr:rowOff>
    </xdr:from>
    <xdr:to>
      <xdr:col>69</xdr:col>
      <xdr:colOff>92075</xdr:colOff>
      <xdr:row>14</xdr:row>
      <xdr:rowOff>155575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346325"/>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123825</xdr:rowOff>
    </xdr:from>
    <xdr:to>
      <xdr:col>65</xdr:col>
      <xdr:colOff>53975</xdr:colOff>
      <xdr:row>15</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52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38752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1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76200</xdr:rowOff>
    </xdr:from>
    <xdr:to>
      <xdr:col>82</xdr:col>
      <xdr:colOff>158750</xdr:colOff>
      <xdr:row>14</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30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156227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76200</xdr:rowOff>
    </xdr:from>
    <xdr:to>
      <xdr:col>78</xdr:col>
      <xdr:colOff>120650</xdr:colOff>
      <xdr:row>14</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30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16527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073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114300</xdr:rowOff>
    </xdr:from>
    <xdr:to>
      <xdr:col>74</xdr:col>
      <xdr:colOff>31750</xdr:colOff>
      <xdr:row>14</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4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54627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1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66675</xdr:rowOff>
    </xdr:from>
    <xdr:to>
      <xdr:col>69</xdr:col>
      <xdr:colOff>142875</xdr:colOff>
      <xdr:row>13</xdr:row>
      <xdr:rowOff>168275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29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7002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104775</xdr:rowOff>
    </xdr:from>
    <xdr:to>
      <xdr:col>65</xdr:col>
      <xdr:colOff>53975</xdr:colOff>
      <xdr:row>15</xdr:row>
      <xdr:rowOff>34925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45102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7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000">
              <a:solidFill>
                <a:sysClr val="windowText" lastClr="000000"/>
              </a:solidFill>
              <a:effectLst/>
              <a:latin typeface="+mn-lt"/>
              <a:ea typeface="+mn-ea"/>
              <a:cs typeface="+mn-cs"/>
            </a:rPr>
            <a:t>令和</a:t>
          </a:r>
          <a:r>
            <a:rPr kumimoji="1" lang="ja-JP" altLang="en-US" sz="1000">
              <a:solidFill>
                <a:sysClr val="windowText" lastClr="000000"/>
              </a:solidFill>
              <a:effectLst/>
              <a:latin typeface="+mn-lt"/>
              <a:ea typeface="+mn-ea"/>
              <a:cs typeface="+mn-cs"/>
            </a:rPr>
            <a:t>５</a:t>
          </a:r>
          <a:r>
            <a:rPr kumimoji="1" lang="ja-JP" altLang="ja-JP" sz="1000">
              <a:solidFill>
                <a:sysClr val="windowText" lastClr="000000"/>
              </a:solidFill>
              <a:effectLst/>
              <a:latin typeface="+mn-lt"/>
              <a:ea typeface="+mn-ea"/>
              <a:cs typeface="+mn-cs"/>
            </a:rPr>
            <a:t>年度は、</a:t>
          </a:r>
          <a:r>
            <a:rPr kumimoji="1" lang="ja-JP" altLang="en-US" sz="1000">
              <a:solidFill>
                <a:sysClr val="windowText" lastClr="000000"/>
              </a:solidFill>
              <a:effectLst/>
              <a:latin typeface="+mn-lt"/>
              <a:ea typeface="+mn-ea"/>
              <a:cs typeface="+mn-cs"/>
            </a:rPr>
            <a:t>令和４年度に実施した住民税非課税世帯等臨時特別支援事業及び地方創生臨時交付金を財源とした物価高騰対策低所得世帯支援事業が令和５年度にはなかったこと、自立支援医療の前年度比減等により前年度比で減額となったものの</a:t>
          </a:r>
          <a:r>
            <a:rPr kumimoji="1" lang="ja-JP" altLang="ja-JP" sz="1000">
              <a:solidFill>
                <a:sysClr val="windowText" lastClr="000000"/>
              </a:solidFill>
              <a:effectLst/>
              <a:latin typeface="+mn-lt"/>
              <a:ea typeface="+mn-ea"/>
              <a:cs typeface="+mn-cs"/>
            </a:rPr>
            <a:t>、</a:t>
          </a:r>
          <a:r>
            <a:rPr kumimoji="1" lang="ja-JP" altLang="en-US" sz="1000">
              <a:solidFill>
                <a:sysClr val="windowText" lastClr="000000"/>
              </a:solidFill>
              <a:effectLst/>
              <a:latin typeface="+mn-lt"/>
              <a:ea typeface="+mn-ea"/>
              <a:cs typeface="+mn-cs"/>
            </a:rPr>
            <a:t>比率は</a:t>
          </a:r>
          <a:r>
            <a:rPr kumimoji="1" lang="ja-JP" altLang="ja-JP" sz="1000">
              <a:solidFill>
                <a:sysClr val="windowText" lastClr="000000"/>
              </a:solidFill>
              <a:effectLst/>
              <a:latin typeface="+mn-lt"/>
              <a:ea typeface="+mn-ea"/>
              <a:cs typeface="+mn-cs"/>
            </a:rPr>
            <a:t>前年度と比較して</a:t>
          </a:r>
          <a:r>
            <a:rPr kumimoji="1" lang="en-US" altLang="ja-JP" sz="1000">
              <a:solidFill>
                <a:sysClr val="windowText" lastClr="000000"/>
              </a:solidFill>
              <a:effectLst/>
              <a:latin typeface="+mn-lt"/>
              <a:ea typeface="+mn-ea"/>
              <a:cs typeface="+mn-cs"/>
            </a:rPr>
            <a:t>0.1</a:t>
          </a:r>
          <a:r>
            <a:rPr kumimoji="1" lang="ja-JP" altLang="ja-JP" sz="1000">
              <a:solidFill>
                <a:sysClr val="windowText" lastClr="000000"/>
              </a:solidFill>
              <a:effectLst/>
              <a:latin typeface="+mn-lt"/>
              <a:ea typeface="+mn-ea"/>
              <a:cs typeface="+mn-cs"/>
            </a:rPr>
            <a:t>ポイント増の</a:t>
          </a:r>
          <a:r>
            <a:rPr kumimoji="1" lang="en-US" altLang="ja-JP" sz="1000">
              <a:solidFill>
                <a:sysClr val="windowText" lastClr="000000"/>
              </a:solidFill>
              <a:effectLst/>
              <a:latin typeface="+mn-lt"/>
              <a:ea typeface="+mn-ea"/>
              <a:cs typeface="+mn-cs"/>
            </a:rPr>
            <a:t>3.7</a:t>
          </a:r>
          <a:r>
            <a:rPr kumimoji="1" lang="ja-JP" altLang="ja-JP" sz="1000">
              <a:solidFill>
                <a:sysClr val="windowText" lastClr="000000"/>
              </a:solidFill>
              <a:effectLst/>
              <a:latin typeface="+mn-lt"/>
              <a:ea typeface="+mn-ea"/>
              <a:cs typeface="+mn-cs"/>
            </a:rPr>
            <a:t>％となった。</a:t>
          </a:r>
          <a:endParaRPr kumimoji="1" lang="en-US" altLang="ja-JP" sz="1000">
            <a:solidFill>
              <a:sysClr val="windowText" lastClr="000000"/>
            </a:solidFill>
            <a:effectLst/>
            <a:latin typeface="+mn-lt"/>
            <a:ea typeface="+mn-ea"/>
            <a:cs typeface="+mn-cs"/>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全国平均、県平均及び、類似団体平均と比較すると、いずれも前年度と同様に低い状況にあることから、引き続き予防事業を推進し、疾病の重度化防止に努め、経常的な扶助費の支出の抑制</a:t>
          </a:r>
          <a:r>
            <a:rPr kumimoji="1" lang="ja-JP" altLang="en-US" sz="1000">
              <a:solidFill>
                <a:schemeClr val="dk1"/>
              </a:solidFill>
              <a:effectLst/>
              <a:latin typeface="+mn-lt"/>
              <a:ea typeface="+mn-ea"/>
              <a:cs typeface="+mn-cs"/>
            </a:rPr>
            <a:t>をし</a:t>
          </a:r>
          <a:r>
            <a:rPr kumimoji="1" lang="ja-JP" altLang="ja-JP" sz="1000">
              <a:solidFill>
                <a:schemeClr val="dk1"/>
              </a:solidFill>
              <a:effectLst/>
              <a:latin typeface="+mn-lt"/>
              <a:ea typeface="+mn-ea"/>
              <a:cs typeface="+mn-cs"/>
            </a:rPr>
            <a:t>ていく。</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62</xdr:row>
      <xdr:rowOff>61685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07715"/>
          <a:ext cx="0" cy="1583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29028</xdr:rowOff>
    </xdr:from>
    <xdr:to>
      <xdr:col>24</xdr:col>
      <xdr:colOff>25400</xdr:colOff>
      <xdr:row>54</xdr:row>
      <xdr:rowOff>45357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2873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167822</xdr:rowOff>
    </xdr:from>
    <xdr:to>
      <xdr:col>19</xdr:col>
      <xdr:colOff>187325</xdr:colOff>
      <xdr:row>54</xdr:row>
      <xdr:rowOff>29028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254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149678</xdr:rowOff>
    </xdr:from>
    <xdr:to>
      <xdr:col>20</xdr:col>
      <xdr:colOff>38100</xdr:colOff>
      <xdr:row>56</xdr:row>
      <xdr:rowOff>79828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64605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66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167822</xdr:rowOff>
    </xdr:from>
    <xdr:to>
      <xdr:col>15</xdr:col>
      <xdr:colOff>98425</xdr:colOff>
      <xdr:row>54</xdr:row>
      <xdr:rowOff>78015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2546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78015</xdr:rowOff>
    </xdr:from>
    <xdr:to>
      <xdr:col>11</xdr:col>
      <xdr:colOff>9525</xdr:colOff>
      <xdr:row>54</xdr:row>
      <xdr:rowOff>143328</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3363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117022</xdr:rowOff>
    </xdr:from>
    <xdr:to>
      <xdr:col>11</xdr:col>
      <xdr:colOff>60325</xdr:colOff>
      <xdr:row>56</xdr:row>
      <xdr:rowOff>47172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31949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166007</xdr:rowOff>
    </xdr:from>
    <xdr:to>
      <xdr:col>24</xdr:col>
      <xdr:colOff>76200</xdr:colOff>
      <xdr:row>54</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11084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09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149678</xdr:rowOff>
    </xdr:from>
    <xdr:to>
      <xdr:col>20</xdr:col>
      <xdr:colOff>38100</xdr:colOff>
      <xdr:row>54</xdr:row>
      <xdr:rowOff>79828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90005</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00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117022</xdr:rowOff>
    </xdr:from>
    <xdr:to>
      <xdr:col>15</xdr:col>
      <xdr:colOff>149225</xdr:colOff>
      <xdr:row>54</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57349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27215</xdr:rowOff>
    </xdr:from>
    <xdr:to>
      <xdr:col>11</xdr:col>
      <xdr:colOff>60325</xdr:colOff>
      <xdr:row>54</xdr:row>
      <xdr:rowOff>128815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138992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92528</xdr:rowOff>
    </xdr:from>
    <xdr:to>
      <xdr:col>6</xdr:col>
      <xdr:colOff>171450</xdr:colOff>
      <xdr:row>55</xdr:row>
      <xdr:rowOff>22678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32855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令和</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年度は前年度と比較して、積立金の増等により</a:t>
          </a: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lt"/>
              <a:ea typeface="+mn-ea"/>
              <a:cs typeface="+mn-cs"/>
            </a:rPr>
            <a:t>ポイント増の</a:t>
          </a:r>
          <a:r>
            <a:rPr kumimoji="1" lang="en-US" altLang="ja-JP" sz="1100">
              <a:solidFill>
                <a:sysClr val="windowText" lastClr="000000"/>
              </a:solidFill>
              <a:effectLst/>
              <a:latin typeface="+mn-lt"/>
              <a:ea typeface="+mn-ea"/>
              <a:cs typeface="+mn-cs"/>
            </a:rPr>
            <a:t>13.9</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坂下東第一地区土地区画整理事業、下水道事業については、事業の有効性や採算性の観点から事業計画の見直し等を行い、繰出金の抑制を図っていく。また、少子高齢化の影響で、医療給付や介護給付等が増えていく見込みであるため、予防事業の推進等で給付費の適正化に努め、繰出金の抑制を図っていく。</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60</xdr:row>
      <xdr:rowOff>154215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8928100"/>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126292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1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154215</xdr:rowOff>
    </xdr:from>
    <xdr:to>
      <xdr:col>82</xdr:col>
      <xdr:colOff>196850</xdr:colOff>
      <xdr:row>60</xdr:row>
      <xdr:rowOff>154215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4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99077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118835</xdr:rowOff>
    </xdr:from>
    <xdr:to>
      <xdr:col>82</xdr:col>
      <xdr:colOff>107950</xdr:colOff>
      <xdr:row>55</xdr:row>
      <xdr:rowOff>129722</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5485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41020</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29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24493</xdr:rowOff>
    </xdr:from>
    <xdr:to>
      <xdr:col>82</xdr:col>
      <xdr:colOff>158750</xdr:colOff>
      <xdr:row>55</xdr:row>
      <xdr:rowOff>126093</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9978</xdr:rowOff>
    </xdr:from>
    <xdr:to>
      <xdr:col>78</xdr:col>
      <xdr:colOff>69850</xdr:colOff>
      <xdr:row>55</xdr:row>
      <xdr:rowOff>118835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439728"/>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46265</xdr:rowOff>
    </xdr:from>
    <xdr:to>
      <xdr:col>78</xdr:col>
      <xdr:colOff>120650</xdr:colOff>
      <xdr:row>55</xdr:row>
      <xdr:rowOff>147865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158042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24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9978</xdr:rowOff>
    </xdr:from>
    <xdr:to>
      <xdr:col>73</xdr:col>
      <xdr:colOff>180975</xdr:colOff>
      <xdr:row>55</xdr:row>
      <xdr:rowOff>64407</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4397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68035</xdr:rowOff>
    </xdr:from>
    <xdr:to>
      <xdr:col>74</xdr:col>
      <xdr:colOff>31750</xdr:colOff>
      <xdr:row>55</xdr:row>
      <xdr:rowOff>169635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154412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64407</xdr:rowOff>
    </xdr:from>
    <xdr:to>
      <xdr:col>69</xdr:col>
      <xdr:colOff>92075</xdr:colOff>
      <xdr:row>55</xdr:row>
      <xdr:rowOff>118835</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4941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89807</xdr:rowOff>
    </xdr:from>
    <xdr:to>
      <xdr:col>69</xdr:col>
      <xdr:colOff>142875</xdr:colOff>
      <xdr:row>56</xdr:row>
      <xdr:rowOff>19957</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4734</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155122</xdr:rowOff>
    </xdr:from>
    <xdr:to>
      <xdr:col>65</xdr:col>
      <xdr:colOff>53975</xdr:colOff>
      <xdr:row>56</xdr:row>
      <xdr:rowOff>85272</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70049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78922</xdr:rowOff>
    </xdr:from>
    <xdr:to>
      <xdr:col>82</xdr:col>
      <xdr:colOff>158750</xdr:colOff>
      <xdr:row>56</xdr:row>
      <xdr:rowOff>9072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50999</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48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68035</xdr:rowOff>
    </xdr:from>
    <xdr:to>
      <xdr:col>78</xdr:col>
      <xdr:colOff>120650</xdr:colOff>
      <xdr:row>55</xdr:row>
      <xdr:rowOff>169635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154412</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130628</xdr:rowOff>
    </xdr:from>
    <xdr:to>
      <xdr:col>74</xdr:col>
      <xdr:colOff>31750</xdr:colOff>
      <xdr:row>55</xdr:row>
      <xdr:rowOff>60778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70955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13607</xdr:rowOff>
    </xdr:from>
    <xdr:to>
      <xdr:col>69</xdr:col>
      <xdr:colOff>142875</xdr:colOff>
      <xdr:row>55</xdr:row>
      <xdr:rowOff>115207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125384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68035</xdr:rowOff>
    </xdr:from>
    <xdr:to>
      <xdr:col>65</xdr:col>
      <xdr:colOff>53975</xdr:colOff>
      <xdr:row>55</xdr:row>
      <xdr:rowOff>169635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8362</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令和</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a:t>
          </a:r>
          <a:r>
            <a:rPr kumimoji="1" lang="ja-JP" altLang="ja-JP" sz="1100">
              <a:solidFill>
                <a:schemeClr val="dk1"/>
              </a:solidFill>
              <a:effectLst/>
              <a:latin typeface="+mn-lt"/>
              <a:ea typeface="+mn-ea"/>
              <a:cs typeface="+mn-cs"/>
            </a:rPr>
            <a:t>物価高騰対応重点支援地方創生臨時交付金を財源とした給付金支給等の事業を実施したこと</a:t>
          </a:r>
          <a:r>
            <a:rPr kumimoji="1" lang="ja-JP" altLang="en-US" sz="1100">
              <a:solidFill>
                <a:schemeClr val="dk1"/>
              </a:solidFill>
              <a:effectLst/>
              <a:latin typeface="+mn-lt"/>
              <a:ea typeface="+mn-ea"/>
              <a:cs typeface="+mn-cs"/>
            </a:rPr>
            <a:t>等により、</a:t>
          </a:r>
          <a:r>
            <a:rPr kumimoji="1" lang="ja-JP" altLang="ja-JP" sz="1100">
              <a:solidFill>
                <a:sysClr val="windowText" lastClr="000000"/>
              </a:solidFill>
              <a:effectLst/>
              <a:latin typeface="+mn-lt"/>
              <a:ea typeface="+mn-ea"/>
              <a:cs typeface="+mn-cs"/>
            </a:rPr>
            <a:t>前年度と比較して</a:t>
          </a:r>
          <a:r>
            <a:rPr kumimoji="1" lang="en-US" altLang="ja-JP" sz="1100">
              <a:solidFill>
                <a:sysClr val="windowText" lastClr="000000"/>
              </a:solidFill>
              <a:effectLst/>
              <a:latin typeface="+mn-lt"/>
              <a:ea typeface="+mn-ea"/>
              <a:cs typeface="+mn-cs"/>
            </a:rPr>
            <a:t>0.5</a:t>
          </a:r>
          <a:r>
            <a:rPr kumimoji="1" lang="ja-JP" altLang="ja-JP" sz="1100">
              <a:solidFill>
                <a:sysClr val="windowText" lastClr="000000"/>
              </a:solidFill>
              <a:effectLst/>
              <a:latin typeface="+mn-lt"/>
              <a:ea typeface="+mn-ea"/>
              <a:cs typeface="+mn-cs"/>
            </a:rPr>
            <a:t>ポイント増の</a:t>
          </a:r>
          <a:r>
            <a:rPr kumimoji="1" lang="en-US" altLang="ja-JP" sz="1100">
              <a:solidFill>
                <a:sysClr val="windowText" lastClr="000000"/>
              </a:solidFill>
              <a:effectLst/>
              <a:latin typeface="+mn-lt"/>
              <a:ea typeface="+mn-ea"/>
              <a:cs typeface="+mn-cs"/>
            </a:rPr>
            <a:t>11.0</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pPr eaLnBrk="1" fontAlgn="auto" latinLnBrk="0" hangingPunct="1"/>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全国平均、県平均及び、類似団体平均と比較すると低い状況にあるが、今後関係施設の新設工事などにより一部事務組合への負担金が大きく増加する見込みであることから、事業内容を精査しながら経費の縮減に努めていく。</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17272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15152"/>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36</xdr:row>
      <xdr:rowOff>58420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2077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17272</xdr:rowOff>
    </xdr:from>
    <xdr:to>
      <xdr:col>78</xdr:col>
      <xdr:colOff>69850</xdr:colOff>
      <xdr:row>36</xdr:row>
      <xdr:rowOff>35560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1894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17272</xdr:rowOff>
    </xdr:from>
    <xdr:to>
      <xdr:col>73</xdr:col>
      <xdr:colOff>180975</xdr:colOff>
      <xdr:row>36</xdr:row>
      <xdr:rowOff>35560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1894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35560</xdr:rowOff>
    </xdr:from>
    <xdr:to>
      <xdr:col>69</xdr:col>
      <xdr:colOff>92075</xdr:colOff>
      <xdr:row>36</xdr:row>
      <xdr:rowOff>53848</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2077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24147</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137922</xdr:rowOff>
    </xdr:from>
    <xdr:to>
      <xdr:col>74</xdr:col>
      <xdr:colOff>31750</xdr:colOff>
      <xdr:row>36</xdr:row>
      <xdr:rowOff>68072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78249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156210</xdr:rowOff>
    </xdr:from>
    <xdr:to>
      <xdr:col>69</xdr:col>
      <xdr:colOff>142875</xdr:colOff>
      <xdr:row>36</xdr:row>
      <xdr:rowOff>86360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96537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114825</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令和</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年度は、前年度と比較して</a:t>
          </a:r>
          <a:r>
            <a:rPr kumimoji="1" lang="en-US" altLang="ja-JP" sz="1100">
              <a:solidFill>
                <a:sysClr val="windowText" lastClr="000000"/>
              </a:solidFill>
              <a:effectLst/>
              <a:latin typeface="+mn-lt"/>
              <a:ea typeface="+mn-ea"/>
              <a:cs typeface="+mn-cs"/>
            </a:rPr>
            <a:t>0.4</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20.7</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全国平均、県平均及び、類似団体平均と比較すると、いずれも非常に高い状況にある</a:t>
          </a:r>
          <a:r>
            <a:rPr kumimoji="1" lang="ja-JP" altLang="en-US" sz="1100">
              <a:solidFill>
                <a:sysClr val="windowText" lastClr="000000"/>
              </a:solidFill>
              <a:effectLst/>
              <a:latin typeface="+mn-lt"/>
              <a:ea typeface="+mn-ea"/>
              <a:cs typeface="+mn-cs"/>
            </a:rPr>
            <a:t>。令和５年</a:t>
          </a:r>
          <a:r>
            <a:rPr kumimoji="1" lang="ja-JP" altLang="ja-JP" sz="1100">
              <a:solidFill>
                <a:sysClr val="windowText" lastClr="000000"/>
              </a:solidFill>
              <a:effectLst/>
              <a:latin typeface="+mn-lt"/>
              <a:ea typeface="+mn-ea"/>
              <a:cs typeface="+mn-cs"/>
            </a:rPr>
            <a:t>度まで公債費が</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億円を超え</a:t>
          </a:r>
          <a:r>
            <a:rPr kumimoji="1" lang="ja-JP" altLang="en-US" sz="1100">
              <a:solidFill>
                <a:sysClr val="windowText" lastClr="000000"/>
              </a:solidFill>
              <a:effectLst/>
              <a:latin typeface="+mn-lt"/>
              <a:ea typeface="+mn-ea"/>
              <a:cs typeface="+mn-cs"/>
            </a:rPr>
            <a:t>てい状況</a:t>
          </a:r>
          <a:r>
            <a:rPr kumimoji="1" lang="ja-JP" altLang="ja-JP" sz="1100">
              <a:solidFill>
                <a:sysClr val="windowText" lastClr="000000"/>
              </a:solidFill>
              <a:effectLst/>
              <a:latin typeface="+mn-lt"/>
              <a:ea typeface="+mn-ea"/>
              <a:cs typeface="+mn-cs"/>
            </a:rPr>
            <a:t>であることから、</a:t>
          </a:r>
          <a:r>
            <a:rPr kumimoji="1" lang="ja-JP" altLang="ja-JP" sz="1100">
              <a:solidFill>
                <a:schemeClr val="dk1"/>
              </a:solidFill>
              <a:effectLst/>
              <a:latin typeface="+mn-lt"/>
              <a:ea typeface="+mn-ea"/>
              <a:cs typeface="+mn-cs"/>
            </a:rPr>
            <a:t>実質公債費比率を</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％以下にすることを目標に、</a:t>
          </a:r>
          <a:r>
            <a:rPr kumimoji="1" lang="ja-JP" altLang="ja-JP" sz="1100" b="0" i="0" baseline="0">
              <a:solidFill>
                <a:schemeClr val="dk1"/>
              </a:solidFill>
              <a:effectLst/>
              <a:latin typeface="+mn-lt"/>
              <a:ea typeface="+mn-ea"/>
              <a:cs typeface="+mn-cs"/>
            </a:rPr>
            <a:t>特段の事情分を除いて起債の新規発行</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抑制に努め、</a:t>
          </a:r>
          <a:r>
            <a:rPr kumimoji="1" lang="ja-JP" altLang="ja-JP" sz="1100" baseline="0">
              <a:solidFill>
                <a:schemeClr val="dk1"/>
              </a:solidFill>
              <a:effectLst/>
              <a:latin typeface="+mn-lt"/>
              <a:ea typeface="+mn-ea"/>
              <a:cs typeface="+mn-cs"/>
            </a:rPr>
            <a:t>公債費の縮減に努めていく。</a:t>
          </a:r>
          <a:endParaRPr lang="ja-JP" altLang="ja-JP">
            <a:effectLst/>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106426</xdr:rowOff>
    </xdr:from>
    <xdr:to>
      <xdr:col>24</xdr:col>
      <xdr:colOff>25400</xdr:colOff>
      <xdr:row>79</xdr:row>
      <xdr:rowOff>42418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22276"/>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14495</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559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42418</xdr:rowOff>
    </xdr:from>
    <xdr:to>
      <xdr:col>24</xdr:col>
      <xdr:colOff>114300</xdr:colOff>
      <xdr:row>79</xdr:row>
      <xdr:rowOff>42418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58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21353</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6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106426</xdr:rowOff>
    </xdr:from>
    <xdr:to>
      <xdr:col>24</xdr:col>
      <xdr:colOff>114300</xdr:colOff>
      <xdr:row>73</xdr:row>
      <xdr:rowOff>106426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2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159004</xdr:rowOff>
    </xdr:from>
    <xdr:to>
      <xdr:col>24</xdr:col>
      <xdr:colOff>25400</xdr:colOff>
      <xdr:row>79</xdr:row>
      <xdr:rowOff>5842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5321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31005</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6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xdr:rowOff>
    </xdr:from>
    <xdr:to>
      <xdr:col>24</xdr:col>
      <xdr:colOff>76200</xdr:colOff>
      <xdr:row>77</xdr:row>
      <xdr:rowOff>116078</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140715</xdr:rowOff>
    </xdr:from>
    <xdr:to>
      <xdr:col>19</xdr:col>
      <xdr:colOff>187325</xdr:colOff>
      <xdr:row>79</xdr:row>
      <xdr:rowOff>5842</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513815"/>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140715</xdr:rowOff>
    </xdr:from>
    <xdr:to>
      <xdr:col>15</xdr:col>
      <xdr:colOff>98425</xdr:colOff>
      <xdr:row>79</xdr:row>
      <xdr:rowOff>56135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513815"/>
          <a:ext cx="889000" cy="8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14478</xdr:rowOff>
    </xdr:from>
    <xdr:to>
      <xdr:col>15</xdr:col>
      <xdr:colOff>149225</xdr:colOff>
      <xdr:row>77</xdr:row>
      <xdr:rowOff>116078</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126255</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56135</xdr:rowOff>
    </xdr:from>
    <xdr:to>
      <xdr:col>11</xdr:col>
      <xdr:colOff>9525</xdr:colOff>
      <xdr:row>79</xdr:row>
      <xdr:rowOff>115570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600685"/>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60198</xdr:rowOff>
    </xdr:from>
    <xdr:to>
      <xdr:col>11</xdr:col>
      <xdr:colOff>60325</xdr:colOff>
      <xdr:row>77</xdr:row>
      <xdr:rowOff>161798</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525</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83058</xdr:rowOff>
    </xdr:from>
    <xdr:to>
      <xdr:col>6</xdr:col>
      <xdr:colOff>171450</xdr:colOff>
      <xdr:row>78</xdr:row>
      <xdr:rowOff>13208</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23385</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108204</xdr:rowOff>
    </xdr:from>
    <xdr:to>
      <xdr:col>24</xdr:col>
      <xdr:colOff>76200</xdr:colOff>
      <xdr:row>79</xdr:row>
      <xdr:rowOff>38354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16781</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38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126492</xdr:rowOff>
    </xdr:from>
    <xdr:to>
      <xdr:col>20</xdr:col>
      <xdr:colOff>38100</xdr:colOff>
      <xdr:row>79</xdr:row>
      <xdr:rowOff>56642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41419</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585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89915</xdr:rowOff>
    </xdr:from>
    <xdr:to>
      <xdr:col>15</xdr:col>
      <xdr:colOff>149225</xdr:colOff>
      <xdr:row>79</xdr:row>
      <xdr:rowOff>20065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4842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5335</xdr:rowOff>
    </xdr:from>
    <xdr:to>
      <xdr:col>11</xdr:col>
      <xdr:colOff>60325</xdr:colOff>
      <xdr:row>79</xdr:row>
      <xdr:rowOff>106935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91712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64770</xdr:rowOff>
    </xdr:from>
    <xdr:to>
      <xdr:col>6</xdr:col>
      <xdr:colOff>171450</xdr:colOff>
      <xdr:row>79</xdr:row>
      <xdr:rowOff>166370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151147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令和</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年度は、令和</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年度に比べ</a:t>
          </a:r>
          <a:r>
            <a:rPr kumimoji="1" lang="ja-JP" altLang="en-US" sz="1100">
              <a:solidFill>
                <a:sysClr val="windowText" lastClr="000000"/>
              </a:solidFill>
              <a:effectLst/>
              <a:latin typeface="+mn-lt"/>
              <a:ea typeface="+mn-ea"/>
              <a:cs typeface="+mn-cs"/>
            </a:rPr>
            <a:t>人件費や補助費等の経常経費は増額したものの、普通交付税をはじめとした経常収入に関しても増額となり、</a:t>
          </a:r>
          <a:r>
            <a:rPr kumimoji="1" lang="ja-JP" altLang="ja-JP" sz="1100">
              <a:solidFill>
                <a:sysClr val="windowText" lastClr="000000"/>
              </a:solidFill>
              <a:effectLst/>
              <a:latin typeface="+mn-lt"/>
              <a:ea typeface="+mn-ea"/>
              <a:cs typeface="+mn-cs"/>
            </a:rPr>
            <a:t>前年度と比較して</a:t>
          </a:r>
          <a:r>
            <a:rPr kumimoji="1" lang="en-US" altLang="ja-JP" sz="1100">
              <a:solidFill>
                <a:sysClr val="windowText" lastClr="000000"/>
              </a:solidFill>
              <a:effectLst/>
              <a:latin typeface="+mn-lt"/>
              <a:ea typeface="+mn-ea"/>
              <a:cs typeface="+mn-cs"/>
            </a:rPr>
            <a:t>0.8</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63.2</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公債費以外の経費は、類似団体平均と比較して、いずれも同程度か低い値となっていることが多いことから、公債費の負担が大きいことが伺える。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82</xdr:row>
      <xdr:rowOff>58420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533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66040</xdr:rowOff>
    </xdr:from>
    <xdr:to>
      <xdr:col>82</xdr:col>
      <xdr:colOff>107950</xdr:colOff>
      <xdr:row>74</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27533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55897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428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83820</xdr:rowOff>
    </xdr:from>
    <xdr:to>
      <xdr:col>82</xdr:col>
      <xdr:colOff>158750</xdr:colOff>
      <xdr:row>79</xdr:row>
      <xdr:rowOff>13970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43180</xdr:rowOff>
    </xdr:from>
    <xdr:to>
      <xdr:col>78</xdr:col>
      <xdr:colOff>69850</xdr:colOff>
      <xdr:row>74</xdr:row>
      <xdr:rowOff>127000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7304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140970</xdr:rowOff>
    </xdr:from>
    <xdr:to>
      <xdr:col>78</xdr:col>
      <xdr:colOff>120650</xdr:colOff>
      <xdr:row>78</xdr:row>
      <xdr:rowOff>71120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55897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42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43180</xdr:rowOff>
    </xdr:from>
    <xdr:to>
      <xdr:col>73</xdr:col>
      <xdr:colOff>180975</xdr:colOff>
      <xdr:row>74</xdr:row>
      <xdr:rowOff>81280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730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81280</xdr:rowOff>
    </xdr:from>
    <xdr:to>
      <xdr:col>69</xdr:col>
      <xdr:colOff>92075</xdr:colOff>
      <xdr:row>75</xdr:row>
      <xdr:rowOff>107950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27685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102870</xdr:rowOff>
    </xdr:from>
    <xdr:to>
      <xdr:col>69</xdr:col>
      <xdr:colOff>142875</xdr:colOff>
      <xdr:row>78</xdr:row>
      <xdr:rowOff>33020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17797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125730</xdr:rowOff>
    </xdr:from>
    <xdr:to>
      <xdr:col>65</xdr:col>
      <xdr:colOff>53975</xdr:colOff>
      <xdr:row>78</xdr:row>
      <xdr:rowOff>55880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40657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15240</xdr:rowOff>
    </xdr:from>
    <xdr:to>
      <xdr:col>82</xdr:col>
      <xdr:colOff>158750</xdr:colOff>
      <xdr:row>74</xdr:row>
      <xdr:rowOff>116840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95267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61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76200</xdr:rowOff>
    </xdr:from>
    <xdr:to>
      <xdr:col>78</xdr:col>
      <xdr:colOff>120650</xdr:colOff>
      <xdr:row>75</xdr:row>
      <xdr:rowOff>6350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163830</xdr:rowOff>
    </xdr:from>
    <xdr:to>
      <xdr:col>74</xdr:col>
      <xdr:colOff>31750</xdr:colOff>
      <xdr:row>74</xdr:row>
      <xdr:rowOff>93980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104157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30480</xdr:rowOff>
    </xdr:from>
    <xdr:to>
      <xdr:col>69</xdr:col>
      <xdr:colOff>142875</xdr:colOff>
      <xdr:row>74</xdr:row>
      <xdr:rowOff>132080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142257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168927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34738</xdr:rowOff>
    </xdr:from>
    <xdr:to>
      <xdr:col>29</xdr:col>
      <xdr:colOff>127000</xdr:colOff>
      <xdr:row>19</xdr:row>
      <xdr:rowOff>131452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68313"/>
          <a:ext cx="0" cy="14683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103529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0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131452</xdr:rowOff>
    </xdr:from>
    <xdr:to>
      <xdr:col>30</xdr:col>
      <xdr:colOff>25400</xdr:colOff>
      <xdr:row>19</xdr:row>
      <xdr:rowOff>131452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366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121115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1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34738</xdr:rowOff>
    </xdr:from>
    <xdr:to>
      <xdr:col>30</xdr:col>
      <xdr:colOff>25400</xdr:colOff>
      <xdr:row>11</xdr:row>
      <xdr:rowOff>34738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683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87561</xdr:rowOff>
    </xdr:from>
    <xdr:to>
      <xdr:col>29</xdr:col>
      <xdr:colOff>127000</xdr:colOff>
      <xdr:row>15</xdr:row>
      <xdr:rowOff>25186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535486"/>
          <a:ext cx="647700" cy="109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12969</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32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40892</xdr:rowOff>
    </xdr:from>
    <xdr:to>
      <xdr:col>29</xdr:col>
      <xdr:colOff>177800</xdr:colOff>
      <xdr:row>15</xdr:row>
      <xdr:rowOff>142492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660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25186</xdr:rowOff>
    </xdr:from>
    <xdr:to>
      <xdr:col>26</xdr:col>
      <xdr:colOff>50800</xdr:colOff>
      <xdr:row>15</xdr:row>
      <xdr:rowOff>105343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644561"/>
          <a:ext cx="698500" cy="80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106272</xdr:rowOff>
    </xdr:from>
    <xdr:to>
      <xdr:col>26</xdr:col>
      <xdr:colOff>101600</xdr:colOff>
      <xdr:row>16</xdr:row>
      <xdr:rowOff>36422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25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21199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2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105343</xdr:rowOff>
    </xdr:from>
    <xdr:to>
      <xdr:col>22</xdr:col>
      <xdr:colOff>114300</xdr:colOff>
      <xdr:row>16</xdr:row>
      <xdr:rowOff>43033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724718"/>
          <a:ext cx="698500" cy="109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154359</xdr:rowOff>
    </xdr:from>
    <xdr:to>
      <xdr:col>22</xdr:col>
      <xdr:colOff>165100</xdr:colOff>
      <xdr:row>16</xdr:row>
      <xdr:rowOff>84509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73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69286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6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43033</xdr:rowOff>
    </xdr:from>
    <xdr:to>
      <xdr:col>18</xdr:col>
      <xdr:colOff>177800</xdr:colOff>
      <xdr:row>16</xdr:row>
      <xdr:rowOff>52308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33858"/>
          <a:ext cx="698500" cy="9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57858</xdr:rowOff>
    </xdr:from>
    <xdr:to>
      <xdr:col>19</xdr:col>
      <xdr:colOff>38100</xdr:colOff>
      <xdr:row>16</xdr:row>
      <xdr:rowOff>159458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48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144235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35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66234</xdr:rowOff>
    </xdr:from>
    <xdr:to>
      <xdr:col>15</xdr:col>
      <xdr:colOff>101600</xdr:colOff>
      <xdr:row>16</xdr:row>
      <xdr:rowOff>167834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570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152611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4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36761</xdr:rowOff>
    </xdr:from>
    <xdr:to>
      <xdr:col>29</xdr:col>
      <xdr:colOff>177800</xdr:colOff>
      <xdr:row>14</xdr:row>
      <xdr:rowOff>138361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484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53288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32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145836</xdr:rowOff>
    </xdr:from>
    <xdr:to>
      <xdr:col>26</xdr:col>
      <xdr:colOff>101600</xdr:colOff>
      <xdr:row>15</xdr:row>
      <xdr:rowOff>75986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593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86163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362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54543</xdr:rowOff>
    </xdr:from>
    <xdr:to>
      <xdr:col>22</xdr:col>
      <xdr:colOff>165100</xdr:colOff>
      <xdr:row>15</xdr:row>
      <xdr:rowOff>156143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73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166320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42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163683</xdr:rowOff>
    </xdr:from>
    <xdr:to>
      <xdr:col>19</xdr:col>
      <xdr:colOff>38100</xdr:colOff>
      <xdr:row>16</xdr:row>
      <xdr:rowOff>93833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83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104010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51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1508</xdr:rowOff>
    </xdr:from>
    <xdr:to>
      <xdr:col>15</xdr:col>
      <xdr:colOff>101600</xdr:colOff>
      <xdr:row>16</xdr:row>
      <xdr:rowOff>103108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92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113285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61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220497</xdr:rowOff>
    </xdr:from>
    <xdr:to>
      <xdr:col>29</xdr:col>
      <xdr:colOff>127000</xdr:colOff>
      <xdr:row>37</xdr:row>
      <xdr:rowOff>218745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5047"/>
          <a:ext cx="0" cy="11983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190822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15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218745</xdr:rowOff>
    </xdr:from>
    <xdr:to>
      <xdr:col>30</xdr:col>
      <xdr:colOff>25400</xdr:colOff>
      <xdr:row>37</xdr:row>
      <xdr:rowOff>218745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43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135424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220497</xdr:rowOff>
    </xdr:from>
    <xdr:to>
      <xdr:col>30</xdr:col>
      <xdr:colOff>25400</xdr:colOff>
      <xdr:row>33</xdr:row>
      <xdr:rowOff>220497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50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319024</xdr:rowOff>
    </xdr:from>
    <xdr:to>
      <xdr:col>29</xdr:col>
      <xdr:colOff>127000</xdr:colOff>
      <xdr:row>35</xdr:row>
      <xdr:rowOff>21292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586474"/>
          <a:ext cx="647700" cy="45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17683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28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45606</xdr:rowOff>
    </xdr:from>
    <xdr:to>
      <xdr:col>29</xdr:col>
      <xdr:colOff>177800</xdr:colOff>
      <xdr:row>35</xdr:row>
      <xdr:rowOff>147206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55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319024</xdr:rowOff>
    </xdr:from>
    <xdr:to>
      <xdr:col>26</xdr:col>
      <xdr:colOff>50800</xdr:colOff>
      <xdr:row>34</xdr:row>
      <xdr:rowOff>337503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586474"/>
          <a:ext cx="698500" cy="18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21260</xdr:rowOff>
    </xdr:from>
    <xdr:to>
      <xdr:col>26</xdr:col>
      <xdr:colOff>101600</xdr:colOff>
      <xdr:row>35</xdr:row>
      <xdr:rowOff>122860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31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107637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17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337503</xdr:rowOff>
    </xdr:from>
    <xdr:to>
      <xdr:col>22</xdr:col>
      <xdr:colOff>114300</xdr:colOff>
      <xdr:row>35</xdr:row>
      <xdr:rowOff>3899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604953"/>
          <a:ext cx="698500" cy="9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55283</xdr:rowOff>
    </xdr:from>
    <xdr:to>
      <xdr:col>22</xdr:col>
      <xdr:colOff>165100</xdr:colOff>
      <xdr:row>35</xdr:row>
      <xdr:rowOff>156883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665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141660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752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289096</xdr:rowOff>
    </xdr:from>
    <xdr:to>
      <xdr:col>18</xdr:col>
      <xdr:colOff>177800</xdr:colOff>
      <xdr:row>35</xdr:row>
      <xdr:rowOff>3899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556546"/>
          <a:ext cx="698500" cy="57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84030</xdr:rowOff>
    </xdr:from>
    <xdr:to>
      <xdr:col>19</xdr:col>
      <xdr:colOff>38100</xdr:colOff>
      <xdr:row>35</xdr:row>
      <xdr:rowOff>185630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943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170407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78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78867</xdr:rowOff>
    </xdr:from>
    <xdr:to>
      <xdr:col>15</xdr:col>
      <xdr:colOff>101600</xdr:colOff>
      <xdr:row>35</xdr:row>
      <xdr:rowOff>180467</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892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165244</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775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313392</xdr:rowOff>
    </xdr:from>
    <xdr:to>
      <xdr:col>29</xdr:col>
      <xdr:colOff>177800</xdr:colOff>
      <xdr:row>35</xdr:row>
      <xdr:rowOff>72092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580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158469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25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268224</xdr:rowOff>
    </xdr:from>
    <xdr:to>
      <xdr:col>26</xdr:col>
      <xdr:colOff>101600</xdr:colOff>
      <xdr:row>35</xdr:row>
      <xdr:rowOff>26924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35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37101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04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286703</xdr:rowOff>
    </xdr:from>
    <xdr:to>
      <xdr:col>22</xdr:col>
      <xdr:colOff>165100</xdr:colOff>
      <xdr:row>35</xdr:row>
      <xdr:rowOff>45403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54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55580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2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295999</xdr:rowOff>
    </xdr:from>
    <xdr:to>
      <xdr:col>19</xdr:col>
      <xdr:colOff>38100</xdr:colOff>
      <xdr:row>35</xdr:row>
      <xdr:rowOff>54699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63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64876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32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238296</xdr:rowOff>
    </xdr:from>
    <xdr:to>
      <xdr:col>15</xdr:col>
      <xdr:colOff>101600</xdr:colOff>
      <xdr:row>34</xdr:row>
      <xdr:rowOff>339896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05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7173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274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14,552
14,422
91.59
9,283,880
8,833,181
426,466
5,224,849
5,944,689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121526</xdr:rowOff>
    </xdr:from>
    <xdr:to>
      <xdr:col>24</xdr:col>
      <xdr:colOff>62865</xdr:colOff>
      <xdr:row>39</xdr:row>
      <xdr:rowOff>6377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093576"/>
          <a:ext cx="1270" cy="1599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10204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9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6377</xdr:rowOff>
    </xdr:from>
    <xdr:to>
      <xdr:col>24</xdr:col>
      <xdr:colOff>152400</xdr:colOff>
      <xdr:row>39</xdr:row>
      <xdr:rowOff>6377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68203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68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121526</xdr:rowOff>
    </xdr:from>
    <xdr:to>
      <xdr:col>24</xdr:col>
      <xdr:colOff>152400</xdr:colOff>
      <xdr:row>29</xdr:row>
      <xdr:rowOff>121526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09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31654</xdr:rowOff>
    </xdr:from>
    <xdr:to>
      <xdr:col>24</xdr:col>
      <xdr:colOff>63500</xdr:colOff>
      <xdr:row>35</xdr:row>
      <xdr:rowOff>140337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32404"/>
          <a:ext cx="838200" cy="10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23599</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243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45172</xdr:rowOff>
    </xdr:from>
    <xdr:to>
      <xdr:col>24</xdr:col>
      <xdr:colOff>114300</xdr:colOff>
      <xdr:row>35</xdr:row>
      <xdr:rowOff>146772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4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140337</xdr:rowOff>
    </xdr:from>
    <xdr:to>
      <xdr:col>19</xdr:col>
      <xdr:colOff>177800</xdr:colOff>
      <xdr:row>35</xdr:row>
      <xdr:rowOff>168651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41087"/>
          <a:ext cx="889000" cy="2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96770</xdr:rowOff>
    </xdr:from>
    <xdr:to>
      <xdr:col>20</xdr:col>
      <xdr:colOff>38100</xdr:colOff>
      <xdr:row>36</xdr:row>
      <xdr:rowOff>26920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9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18047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9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168651</xdr:rowOff>
    </xdr:from>
    <xdr:to>
      <xdr:col>15</xdr:col>
      <xdr:colOff>50800</xdr:colOff>
      <xdr:row>36</xdr:row>
      <xdr:rowOff>134115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69401"/>
          <a:ext cx="889000" cy="13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129068</xdr:rowOff>
    </xdr:from>
    <xdr:to>
      <xdr:col>15</xdr:col>
      <xdr:colOff>101600</xdr:colOff>
      <xdr:row>36</xdr:row>
      <xdr:rowOff>59218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2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50345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2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134115</xdr:rowOff>
    </xdr:from>
    <xdr:to>
      <xdr:col>10</xdr:col>
      <xdr:colOff>114300</xdr:colOff>
      <xdr:row>37</xdr:row>
      <xdr:rowOff>125951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06315"/>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35195</xdr:rowOff>
    </xdr:from>
    <xdr:to>
      <xdr:col>10</xdr:col>
      <xdr:colOff>165100</xdr:colOff>
      <xdr:row>36</xdr:row>
      <xdr:rowOff>136795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153322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15862</xdr:rowOff>
    </xdr:from>
    <xdr:to>
      <xdr:col>6</xdr:col>
      <xdr:colOff>38100</xdr:colOff>
      <xdr:row>37</xdr:row>
      <xdr:rowOff>117462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133989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152304</xdr:rowOff>
    </xdr:from>
    <xdr:to>
      <xdr:col>24</xdr:col>
      <xdr:colOff>114300</xdr:colOff>
      <xdr:row>35</xdr:row>
      <xdr:rowOff>82454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8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3731</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33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89537</xdr:rowOff>
    </xdr:from>
    <xdr:to>
      <xdr:col>20</xdr:col>
      <xdr:colOff>38100</xdr:colOff>
      <xdr:row>36</xdr:row>
      <xdr:rowOff>19687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36214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6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117851</xdr:rowOff>
    </xdr:from>
    <xdr:to>
      <xdr:col>15</xdr:col>
      <xdr:colOff>101600</xdr:colOff>
      <xdr:row>36</xdr:row>
      <xdr:rowOff>48001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1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64528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9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83315</xdr:rowOff>
    </xdr:from>
    <xdr:to>
      <xdr:col>10</xdr:col>
      <xdr:colOff>165100</xdr:colOff>
      <xdr:row>37</xdr:row>
      <xdr:rowOff>13465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5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4592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34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75151</xdr:rowOff>
    </xdr:from>
    <xdr:to>
      <xdr:col>6</xdr:col>
      <xdr:colOff>38100</xdr:colOff>
      <xdr:row>38</xdr:row>
      <xdr:rowOff>5301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1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167878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1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72965</xdr:rowOff>
    </xdr:from>
    <xdr:to>
      <xdr:col>24</xdr:col>
      <xdr:colOff>62865</xdr:colOff>
      <xdr:row>59</xdr:row>
      <xdr:rowOff>42480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45465"/>
          <a:ext cx="1270" cy="151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46307</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6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42480</xdr:rowOff>
    </xdr:from>
    <xdr:to>
      <xdr:col>24</xdr:col>
      <xdr:colOff>152400</xdr:colOff>
      <xdr:row>59</xdr:row>
      <xdr:rowOff>42480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5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19642</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2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72965</xdr:rowOff>
    </xdr:from>
    <xdr:to>
      <xdr:col>24</xdr:col>
      <xdr:colOff>152400</xdr:colOff>
      <xdr:row>50</xdr:row>
      <xdr:rowOff>72965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4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122343</xdr:rowOff>
    </xdr:from>
    <xdr:to>
      <xdr:col>24</xdr:col>
      <xdr:colOff>63500</xdr:colOff>
      <xdr:row>57</xdr:row>
      <xdr:rowOff>156225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894993"/>
          <a:ext cx="838200" cy="3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125444</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383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102567</xdr:rowOff>
    </xdr:from>
    <xdr:to>
      <xdr:col>24</xdr:col>
      <xdr:colOff>114300</xdr:colOff>
      <xdr:row>56</xdr:row>
      <xdr:rowOff>32717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53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141480</xdr:rowOff>
    </xdr:from>
    <xdr:to>
      <xdr:col>19</xdr:col>
      <xdr:colOff>177800</xdr:colOff>
      <xdr:row>57</xdr:row>
      <xdr:rowOff>156225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914130"/>
          <a:ext cx="8890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123761</xdr:rowOff>
    </xdr:from>
    <xdr:to>
      <xdr:col>20</xdr:col>
      <xdr:colOff>38100</xdr:colOff>
      <xdr:row>56</xdr:row>
      <xdr:rowOff>53911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55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70438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32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141480</xdr:rowOff>
    </xdr:from>
    <xdr:to>
      <xdr:col>15</xdr:col>
      <xdr:colOff>50800</xdr:colOff>
      <xdr:row>58</xdr:row>
      <xdr:rowOff>63185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914130"/>
          <a:ext cx="889000" cy="9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32583</xdr:rowOff>
    </xdr:from>
    <xdr:to>
      <xdr:col>15</xdr:col>
      <xdr:colOff>101600</xdr:colOff>
      <xdr:row>56</xdr:row>
      <xdr:rowOff>134183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3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150710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0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63185</xdr:rowOff>
    </xdr:from>
    <xdr:to>
      <xdr:col>10</xdr:col>
      <xdr:colOff>114300</xdr:colOff>
      <xdr:row>58</xdr:row>
      <xdr:rowOff>98830</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10007285"/>
          <a:ext cx="889000" cy="3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68865</xdr:rowOff>
    </xdr:from>
    <xdr:to>
      <xdr:col>10</xdr:col>
      <xdr:colOff>165100</xdr:colOff>
      <xdr:row>56</xdr:row>
      <xdr:rowOff>170465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67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15542</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44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124578</xdr:rowOff>
    </xdr:from>
    <xdr:to>
      <xdr:col>6</xdr:col>
      <xdr:colOff>38100</xdr:colOff>
      <xdr:row>57</xdr:row>
      <xdr:rowOff>54728</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2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71255</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0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71543</xdr:rowOff>
    </xdr:from>
    <xdr:to>
      <xdr:col>24</xdr:col>
      <xdr:colOff>114300</xdr:colOff>
      <xdr:row>58</xdr:row>
      <xdr:rowOff>1693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84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49970</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82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105425</xdr:rowOff>
    </xdr:from>
    <xdr:to>
      <xdr:col>20</xdr:col>
      <xdr:colOff>38100</xdr:colOff>
      <xdr:row>58</xdr:row>
      <xdr:rowOff>35575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87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26702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97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90680</xdr:rowOff>
    </xdr:from>
    <xdr:to>
      <xdr:col>15</xdr:col>
      <xdr:colOff>101600</xdr:colOff>
      <xdr:row>58</xdr:row>
      <xdr:rowOff>20830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6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11957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9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12385</xdr:rowOff>
    </xdr:from>
    <xdr:to>
      <xdr:col>10</xdr:col>
      <xdr:colOff>165100</xdr:colOff>
      <xdr:row>58</xdr:row>
      <xdr:rowOff>113985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95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105112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04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48030</xdr:rowOff>
    </xdr:from>
    <xdr:to>
      <xdr:col>6</xdr:col>
      <xdr:colOff>38100</xdr:colOff>
      <xdr:row>58</xdr:row>
      <xdr:rowOff>149630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99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140757</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08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18771</xdr:rowOff>
    </xdr:from>
    <xdr:to>
      <xdr:col>24</xdr:col>
      <xdr:colOff>62865</xdr:colOff>
      <xdr:row>78</xdr:row>
      <xdr:rowOff>94483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363171"/>
          <a:ext cx="1270" cy="1104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98310</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71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94483</xdr:rowOff>
    </xdr:from>
    <xdr:to>
      <xdr:col>24</xdr:col>
      <xdr:colOff>152400</xdr:colOff>
      <xdr:row>78</xdr:row>
      <xdr:rowOff>94483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6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136898</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13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18771</xdr:rowOff>
    </xdr:from>
    <xdr:to>
      <xdr:col>24</xdr:col>
      <xdr:colOff>152400</xdr:colOff>
      <xdr:row>72</xdr:row>
      <xdr:rowOff>18771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363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145507</xdr:rowOff>
    </xdr:from>
    <xdr:to>
      <xdr:col>24</xdr:col>
      <xdr:colOff>63500</xdr:colOff>
      <xdr:row>75</xdr:row>
      <xdr:rowOff>36464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2832807"/>
          <a:ext cx="838200" cy="6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29151</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059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50724</xdr:rowOff>
    </xdr:from>
    <xdr:to>
      <xdr:col>24</xdr:col>
      <xdr:colOff>114300</xdr:colOff>
      <xdr:row>76</xdr:row>
      <xdr:rowOff>152324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08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168458</xdr:rowOff>
    </xdr:from>
    <xdr:to>
      <xdr:col>19</xdr:col>
      <xdr:colOff>177800</xdr:colOff>
      <xdr:row>75</xdr:row>
      <xdr:rowOff>36464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2684308"/>
          <a:ext cx="889000" cy="21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22651</xdr:rowOff>
    </xdr:from>
    <xdr:to>
      <xdr:col>20</xdr:col>
      <xdr:colOff>38100</xdr:colOff>
      <xdr:row>76</xdr:row>
      <xdr:rowOff>124251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05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115378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4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168458</xdr:rowOff>
    </xdr:from>
    <xdr:to>
      <xdr:col>15</xdr:col>
      <xdr:colOff>50800</xdr:colOff>
      <xdr:row>75</xdr:row>
      <xdr:rowOff>78938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2684308"/>
          <a:ext cx="889000" cy="25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171059</xdr:rowOff>
    </xdr:from>
    <xdr:to>
      <xdr:col>15</xdr:col>
      <xdr:colOff>101600</xdr:colOff>
      <xdr:row>76</xdr:row>
      <xdr:rowOff>101209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92336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2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78938</xdr:rowOff>
    </xdr:from>
    <xdr:to>
      <xdr:col>10</xdr:col>
      <xdr:colOff>114300</xdr:colOff>
      <xdr:row>76</xdr:row>
      <xdr:rowOff>133803</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2937688"/>
          <a:ext cx="889000" cy="22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170921</xdr:rowOff>
    </xdr:from>
    <xdr:to>
      <xdr:col>10</xdr:col>
      <xdr:colOff>165100</xdr:colOff>
      <xdr:row>76</xdr:row>
      <xdr:rowOff>101071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0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92198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2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144724</xdr:rowOff>
    </xdr:from>
    <xdr:to>
      <xdr:col>6</xdr:col>
      <xdr:colOff>38100</xdr:colOff>
      <xdr:row>77</xdr:row>
      <xdr:rowOff>74874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17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66001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26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94707</xdr:rowOff>
    </xdr:from>
    <xdr:to>
      <xdr:col>24</xdr:col>
      <xdr:colOff>114300</xdr:colOff>
      <xdr:row>75</xdr:row>
      <xdr:rowOff>24857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7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117584</xdr:rowOff>
    </xdr:from>
    <xdr:ext cx="534377"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63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157114</xdr:rowOff>
    </xdr:from>
    <xdr:to>
      <xdr:col>20</xdr:col>
      <xdr:colOff>38100</xdr:colOff>
      <xdr:row>75</xdr:row>
      <xdr:rowOff>87264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84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103791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30111" y="1261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117658</xdr:rowOff>
    </xdr:from>
    <xdr:to>
      <xdr:col>15</xdr:col>
      <xdr:colOff>101600</xdr:colOff>
      <xdr:row>74</xdr:row>
      <xdr:rowOff>47808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63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64335</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41111" y="1240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28138</xdr:rowOff>
    </xdr:from>
    <xdr:to>
      <xdr:col>10</xdr:col>
      <xdr:colOff>165100</xdr:colOff>
      <xdr:row>75</xdr:row>
      <xdr:rowOff>129738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288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146265</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52111" y="1266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83003</xdr:rowOff>
    </xdr:from>
    <xdr:to>
      <xdr:col>6</xdr:col>
      <xdr:colOff>38100</xdr:colOff>
      <xdr:row>77</xdr:row>
      <xdr:rowOff>13153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11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29679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288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133769</xdr:rowOff>
    </xdr:from>
    <xdr:to>
      <xdr:col>24</xdr:col>
      <xdr:colOff>62865</xdr:colOff>
      <xdr:row>97</xdr:row>
      <xdr:rowOff>120435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64269"/>
          <a:ext cx="1270" cy="1186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124262</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75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120435</xdr:rowOff>
    </xdr:from>
    <xdr:to>
      <xdr:col>24</xdr:col>
      <xdr:colOff>152400</xdr:colOff>
      <xdr:row>97</xdr:row>
      <xdr:rowOff>120435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751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80446</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3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133769</xdr:rowOff>
    </xdr:from>
    <xdr:to>
      <xdr:col>24</xdr:col>
      <xdr:colOff>152400</xdr:colOff>
      <xdr:row>90</xdr:row>
      <xdr:rowOff>133769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64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111176</xdr:rowOff>
    </xdr:from>
    <xdr:to>
      <xdr:col>24</xdr:col>
      <xdr:colOff>63500</xdr:colOff>
      <xdr:row>97</xdr:row>
      <xdr:rowOff>120435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741826"/>
          <a:ext cx="838200" cy="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170387</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15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147510</xdr:rowOff>
    </xdr:from>
    <xdr:to>
      <xdr:col>24</xdr:col>
      <xdr:colOff>114300</xdr:colOff>
      <xdr:row>95</xdr:row>
      <xdr:rowOff>77660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111468</xdr:rowOff>
    </xdr:from>
    <xdr:to>
      <xdr:col>19</xdr:col>
      <xdr:colOff>177800</xdr:colOff>
      <xdr:row>97</xdr:row>
      <xdr:rowOff>111176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570668"/>
          <a:ext cx="889000" cy="17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71793</xdr:rowOff>
    </xdr:from>
    <xdr:to>
      <xdr:col>20</xdr:col>
      <xdr:colOff>38100</xdr:colOff>
      <xdr:row>96</xdr:row>
      <xdr:rowOff>1943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35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18470</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13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111468</xdr:rowOff>
    </xdr:from>
    <xdr:to>
      <xdr:col>15</xdr:col>
      <xdr:colOff>50800</xdr:colOff>
      <xdr:row>98</xdr:row>
      <xdr:rowOff>20269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570668"/>
          <a:ext cx="889000" cy="25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97816</xdr:rowOff>
    </xdr:from>
    <xdr:to>
      <xdr:col>15</xdr:col>
      <xdr:colOff>101600</xdr:colOff>
      <xdr:row>95</xdr:row>
      <xdr:rowOff>27966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1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44493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598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20269</xdr:rowOff>
    </xdr:from>
    <xdr:to>
      <xdr:col>10</xdr:col>
      <xdr:colOff>114300</xdr:colOff>
      <xdr:row>98</xdr:row>
      <xdr:rowOff>39891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22369"/>
          <a:ext cx="889000" cy="1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99695</xdr:rowOff>
    </xdr:from>
    <xdr:to>
      <xdr:col>10</xdr:col>
      <xdr:colOff>165100</xdr:colOff>
      <xdr:row>97</xdr:row>
      <xdr:rowOff>29845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46372</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33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107468</xdr:rowOff>
    </xdr:from>
    <xdr:to>
      <xdr:col>6</xdr:col>
      <xdr:colOff>38100</xdr:colOff>
      <xdr:row>97</xdr:row>
      <xdr:rowOff>37618</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5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54145</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34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69635</xdr:rowOff>
    </xdr:from>
    <xdr:to>
      <xdr:col>24</xdr:col>
      <xdr:colOff>114300</xdr:colOff>
      <xdr:row>97</xdr:row>
      <xdr:rowOff>171235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7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156012</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61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60376</xdr:rowOff>
    </xdr:from>
    <xdr:to>
      <xdr:col>20</xdr:col>
      <xdr:colOff>38100</xdr:colOff>
      <xdr:row>97</xdr:row>
      <xdr:rowOff>161976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9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153103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8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60668</xdr:rowOff>
    </xdr:from>
    <xdr:to>
      <xdr:col>15</xdr:col>
      <xdr:colOff>101600</xdr:colOff>
      <xdr:row>96</xdr:row>
      <xdr:rowOff>162268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1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153395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61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140919</xdr:rowOff>
    </xdr:from>
    <xdr:to>
      <xdr:col>10</xdr:col>
      <xdr:colOff>165100</xdr:colOff>
      <xdr:row>98</xdr:row>
      <xdr:rowOff>71069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7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62196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86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160541</xdr:rowOff>
    </xdr:from>
    <xdr:to>
      <xdr:col>6</xdr:col>
      <xdr:colOff>38100</xdr:colOff>
      <xdr:row>98</xdr:row>
      <xdr:rowOff>90691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9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81818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88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139700</xdr:rowOff>
    </xdr:from>
    <xdr:to>
      <xdr:col>59</xdr:col>
      <xdr:colOff>50800</xdr:colOff>
      <xdr:row>39</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62557</xdr:rowOff>
    </xdr:from>
    <xdr:to>
      <xdr:col>54</xdr:col>
      <xdr:colOff>189865</xdr:colOff>
      <xdr:row>38</xdr:row>
      <xdr:rowOff>123155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548957"/>
          <a:ext cx="1270" cy="1089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126982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64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123155</xdr:rowOff>
    </xdr:from>
    <xdr:to>
      <xdr:col>55</xdr:col>
      <xdr:colOff>88900</xdr:colOff>
      <xdr:row>38</xdr:row>
      <xdr:rowOff>123155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63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9234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32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62557</xdr:rowOff>
    </xdr:from>
    <xdr:to>
      <xdr:col>55</xdr:col>
      <xdr:colOff>88900</xdr:colOff>
      <xdr:row>32</xdr:row>
      <xdr:rowOff>62557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54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9674</xdr:rowOff>
    </xdr:from>
    <xdr:to>
      <xdr:col>55</xdr:col>
      <xdr:colOff>0</xdr:colOff>
      <xdr:row>36</xdr:row>
      <xdr:rowOff>58528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181874"/>
          <a:ext cx="838200" cy="4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134170</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5963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111293</xdr:rowOff>
    </xdr:from>
    <xdr:to>
      <xdr:col>55</xdr:col>
      <xdr:colOff>50800</xdr:colOff>
      <xdr:row>36</xdr:row>
      <xdr:rowOff>41443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112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58528</xdr:rowOff>
    </xdr:from>
    <xdr:to>
      <xdr:col>50</xdr:col>
      <xdr:colOff>114300</xdr:colOff>
      <xdr:row>36</xdr:row>
      <xdr:rowOff>86379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230728"/>
          <a:ext cx="889000" cy="2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125647</xdr:rowOff>
    </xdr:from>
    <xdr:to>
      <xdr:col>50</xdr:col>
      <xdr:colOff>165100</xdr:colOff>
      <xdr:row>36</xdr:row>
      <xdr:rowOff>55797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12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72324</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590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116716</xdr:rowOff>
    </xdr:from>
    <xdr:to>
      <xdr:col>45</xdr:col>
      <xdr:colOff>177800</xdr:colOff>
      <xdr:row>36</xdr:row>
      <xdr:rowOff>86379</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431666"/>
          <a:ext cx="889000" cy="82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17025</xdr:rowOff>
    </xdr:from>
    <xdr:to>
      <xdr:col>46</xdr:col>
      <xdr:colOff>38100</xdr:colOff>
      <xdr:row>36</xdr:row>
      <xdr:rowOff>118625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18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135152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596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116716</xdr:rowOff>
    </xdr:from>
    <xdr:to>
      <xdr:col>41</xdr:col>
      <xdr:colOff>50800</xdr:colOff>
      <xdr:row>37</xdr:row>
      <xdr:rowOff>144977</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431666"/>
          <a:ext cx="889000" cy="105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44895</xdr:rowOff>
    </xdr:from>
    <xdr:to>
      <xdr:col>41</xdr:col>
      <xdr:colOff>101600</xdr:colOff>
      <xdr:row>30</xdr:row>
      <xdr:rowOff>146495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18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163022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4963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39522</xdr:rowOff>
    </xdr:from>
    <xdr:to>
      <xdr:col>36</xdr:col>
      <xdr:colOff>165100</xdr:colOff>
      <xdr:row>36</xdr:row>
      <xdr:rowOff>141122</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21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157649</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598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130324</xdr:rowOff>
    </xdr:from>
    <xdr:to>
      <xdr:col>55</xdr:col>
      <xdr:colOff>50800</xdr:colOff>
      <xdr:row>36</xdr:row>
      <xdr:rowOff>60474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13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108751</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10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7728</xdr:rowOff>
    </xdr:from>
    <xdr:to>
      <xdr:col>50</xdr:col>
      <xdr:colOff>165100</xdr:colOff>
      <xdr:row>36</xdr:row>
      <xdr:rowOff>109328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1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100455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27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35579</xdr:rowOff>
    </xdr:from>
    <xdr:to>
      <xdr:col>46</xdr:col>
      <xdr:colOff>38100</xdr:colOff>
      <xdr:row>36</xdr:row>
      <xdr:rowOff>137179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20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128306</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30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65916</xdr:rowOff>
    </xdr:from>
    <xdr:to>
      <xdr:col>41</xdr:col>
      <xdr:colOff>101600</xdr:colOff>
      <xdr:row>31</xdr:row>
      <xdr:rowOff>167516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38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158643</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5473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94177</xdr:rowOff>
    </xdr:from>
    <xdr:to>
      <xdr:col>36</xdr:col>
      <xdr:colOff>165100</xdr:colOff>
      <xdr:row>38</xdr:row>
      <xdr:rowOff>24327</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43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15454</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53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43903</xdr:rowOff>
    </xdr:from>
    <xdr:to>
      <xdr:col>54</xdr:col>
      <xdr:colOff>189865</xdr:colOff>
      <xdr:row>58</xdr:row>
      <xdr:rowOff>30521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959303"/>
          <a:ext cx="1270" cy="1015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34348</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997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30521</xdr:rowOff>
    </xdr:from>
    <xdr:to>
      <xdr:col>55</xdr:col>
      <xdr:colOff>88900</xdr:colOff>
      <xdr:row>58</xdr:row>
      <xdr:rowOff>30521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9974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162030</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73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43903</xdr:rowOff>
    </xdr:from>
    <xdr:to>
      <xdr:col>55</xdr:col>
      <xdr:colOff>88900</xdr:colOff>
      <xdr:row>52</xdr:row>
      <xdr:rowOff>43903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95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23265</xdr:rowOff>
    </xdr:from>
    <xdr:to>
      <xdr:col>55</xdr:col>
      <xdr:colOff>0</xdr:colOff>
      <xdr:row>57</xdr:row>
      <xdr:rowOff>89097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795915"/>
          <a:ext cx="838200" cy="6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91656</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521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68779</xdr:rowOff>
    </xdr:from>
    <xdr:to>
      <xdr:col>55</xdr:col>
      <xdr:colOff>50800</xdr:colOff>
      <xdr:row>56</xdr:row>
      <xdr:rowOff>170379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669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86464</xdr:rowOff>
    </xdr:from>
    <xdr:to>
      <xdr:col>50</xdr:col>
      <xdr:colOff>114300</xdr:colOff>
      <xdr:row>57</xdr:row>
      <xdr:rowOff>89097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687664"/>
          <a:ext cx="889000" cy="17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94876</xdr:rowOff>
    </xdr:from>
    <xdr:to>
      <xdr:col>50</xdr:col>
      <xdr:colOff>165100</xdr:colOff>
      <xdr:row>57</xdr:row>
      <xdr:rowOff>25026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696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41553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47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86464</xdr:rowOff>
    </xdr:from>
    <xdr:to>
      <xdr:col>45</xdr:col>
      <xdr:colOff>177800</xdr:colOff>
      <xdr:row>57</xdr:row>
      <xdr:rowOff>130528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687664"/>
          <a:ext cx="889000" cy="21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90875</xdr:rowOff>
    </xdr:from>
    <xdr:to>
      <xdr:col>46</xdr:col>
      <xdr:colOff>38100</xdr:colOff>
      <xdr:row>57</xdr:row>
      <xdr:rowOff>21025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69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12152</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78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130528</xdr:rowOff>
    </xdr:from>
    <xdr:to>
      <xdr:col>41</xdr:col>
      <xdr:colOff>50800</xdr:colOff>
      <xdr:row>57</xdr:row>
      <xdr:rowOff>153992</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903178"/>
          <a:ext cx="889000" cy="2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45654</xdr:rowOff>
    </xdr:from>
    <xdr:to>
      <xdr:col>41</xdr:col>
      <xdr:colOff>101600</xdr:colOff>
      <xdr:row>56</xdr:row>
      <xdr:rowOff>147254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64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163781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42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51853</xdr:rowOff>
    </xdr:from>
    <xdr:to>
      <xdr:col>36</xdr:col>
      <xdr:colOff>165100</xdr:colOff>
      <xdr:row>56</xdr:row>
      <xdr:rowOff>153453</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65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169980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42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143915</xdr:rowOff>
    </xdr:from>
    <xdr:to>
      <xdr:col>55</xdr:col>
      <xdr:colOff>50800</xdr:colOff>
      <xdr:row>57</xdr:row>
      <xdr:rowOff>74065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74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122342</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72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38297</xdr:rowOff>
    </xdr:from>
    <xdr:to>
      <xdr:col>50</xdr:col>
      <xdr:colOff>165100</xdr:colOff>
      <xdr:row>57</xdr:row>
      <xdr:rowOff>139897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81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131024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90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35664</xdr:rowOff>
    </xdr:from>
    <xdr:to>
      <xdr:col>46</xdr:col>
      <xdr:colOff>38100</xdr:colOff>
      <xdr:row>56</xdr:row>
      <xdr:rowOff>137264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63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153791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41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79728</xdr:rowOff>
    </xdr:from>
    <xdr:to>
      <xdr:col>41</xdr:col>
      <xdr:colOff>101600</xdr:colOff>
      <xdr:row>58</xdr:row>
      <xdr:rowOff>9878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85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1005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94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103192</xdr:rowOff>
    </xdr:from>
    <xdr:to>
      <xdr:col>36</xdr:col>
      <xdr:colOff>165100</xdr:colOff>
      <xdr:row>58</xdr:row>
      <xdr:rowOff>33342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87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24469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96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142081</xdr:rowOff>
    </xdr:from>
    <xdr:to>
      <xdr:col>54</xdr:col>
      <xdr:colOff>189865</xdr:colOff>
      <xdr:row>79</xdr:row>
      <xdr:rowOff>42221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315031"/>
          <a:ext cx="1270" cy="1271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46048</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0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42221</xdr:rowOff>
    </xdr:from>
    <xdr:to>
      <xdr:col>55</xdr:col>
      <xdr:colOff>88900</xdr:colOff>
      <xdr:row>79</xdr:row>
      <xdr:rowOff>42221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88758</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209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142081</xdr:rowOff>
    </xdr:from>
    <xdr:to>
      <xdr:col>55</xdr:col>
      <xdr:colOff>88900</xdr:colOff>
      <xdr:row>71</xdr:row>
      <xdr:rowOff>142081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31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37116</xdr:rowOff>
    </xdr:from>
    <xdr:to>
      <xdr:col>55</xdr:col>
      <xdr:colOff>0</xdr:colOff>
      <xdr:row>78</xdr:row>
      <xdr:rowOff>73864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238766"/>
          <a:ext cx="838200" cy="20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68172</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98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45295</xdr:rowOff>
    </xdr:from>
    <xdr:to>
      <xdr:col>55</xdr:col>
      <xdr:colOff>50800</xdr:colOff>
      <xdr:row>77</xdr:row>
      <xdr:rowOff>146895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37116</xdr:rowOff>
    </xdr:from>
    <xdr:to>
      <xdr:col>50</xdr:col>
      <xdr:colOff>114300</xdr:colOff>
      <xdr:row>78</xdr:row>
      <xdr:rowOff>35916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238766"/>
          <a:ext cx="889000" cy="17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41618</xdr:rowOff>
    </xdr:from>
    <xdr:to>
      <xdr:col>50</xdr:col>
      <xdr:colOff>165100</xdr:colOff>
      <xdr:row>77</xdr:row>
      <xdr:rowOff>143218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4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134345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33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142748</xdr:rowOff>
    </xdr:from>
    <xdr:to>
      <xdr:col>45</xdr:col>
      <xdr:colOff>177800</xdr:colOff>
      <xdr:row>78</xdr:row>
      <xdr:rowOff>35916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172948"/>
          <a:ext cx="889000" cy="23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58782</xdr:rowOff>
    </xdr:from>
    <xdr:to>
      <xdr:col>46</xdr:col>
      <xdr:colOff>38100</xdr:colOff>
      <xdr:row>77</xdr:row>
      <xdr:rowOff>160382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6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5459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03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142748</xdr:rowOff>
    </xdr:from>
    <xdr:to>
      <xdr:col>41</xdr:col>
      <xdr:colOff>50800</xdr:colOff>
      <xdr:row>77</xdr:row>
      <xdr:rowOff>24961</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172948"/>
          <a:ext cx="889000" cy="5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66460</xdr:rowOff>
    </xdr:from>
    <xdr:to>
      <xdr:col>41</xdr:col>
      <xdr:colOff>101600</xdr:colOff>
      <xdr:row>77</xdr:row>
      <xdr:rowOff>168060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2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159187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36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67526</xdr:rowOff>
    </xdr:from>
    <xdr:to>
      <xdr:col>36</xdr:col>
      <xdr:colOff>165100</xdr:colOff>
      <xdr:row>75</xdr:row>
      <xdr:rowOff>169126</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29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14203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70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23064</xdr:rowOff>
    </xdr:from>
    <xdr:to>
      <xdr:col>55</xdr:col>
      <xdr:colOff>50800</xdr:colOff>
      <xdr:row>78</xdr:row>
      <xdr:rowOff>124664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39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1491</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74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157766</xdr:rowOff>
    </xdr:from>
    <xdr:to>
      <xdr:col>50</xdr:col>
      <xdr:colOff>165100</xdr:colOff>
      <xdr:row>77</xdr:row>
      <xdr:rowOff>87916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18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104443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296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156566</xdr:rowOff>
    </xdr:from>
    <xdr:to>
      <xdr:col>46</xdr:col>
      <xdr:colOff>38100</xdr:colOff>
      <xdr:row>78</xdr:row>
      <xdr:rowOff>86716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35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77843</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45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91948</xdr:rowOff>
    </xdr:from>
    <xdr:to>
      <xdr:col>41</xdr:col>
      <xdr:colOff>101600</xdr:colOff>
      <xdr:row>77</xdr:row>
      <xdr:rowOff>22098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12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38625</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289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145611</xdr:rowOff>
    </xdr:from>
    <xdr:to>
      <xdr:col>36</xdr:col>
      <xdr:colOff>165100</xdr:colOff>
      <xdr:row>77</xdr:row>
      <xdr:rowOff>75761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17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66888</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32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66818</xdr:rowOff>
    </xdr:from>
    <xdr:to>
      <xdr:col>54</xdr:col>
      <xdr:colOff>189865</xdr:colOff>
      <xdr:row>98</xdr:row>
      <xdr:rowOff>77256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840218"/>
          <a:ext cx="1270" cy="103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81083</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8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77256</xdr:rowOff>
    </xdr:from>
    <xdr:to>
      <xdr:col>55</xdr:col>
      <xdr:colOff>88900</xdr:colOff>
      <xdr:row>98</xdr:row>
      <xdr:rowOff>77256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7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13495</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61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66818</xdr:rowOff>
    </xdr:from>
    <xdr:to>
      <xdr:col>55</xdr:col>
      <xdr:colOff>88900</xdr:colOff>
      <xdr:row>92</xdr:row>
      <xdr:rowOff>66818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84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145442</xdr:rowOff>
    </xdr:from>
    <xdr:to>
      <xdr:col>55</xdr:col>
      <xdr:colOff>0</xdr:colOff>
      <xdr:row>98</xdr:row>
      <xdr:rowOff>18597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776092"/>
          <a:ext cx="838200" cy="4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34424</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11547</xdr:rowOff>
    </xdr:from>
    <xdr:to>
      <xdr:col>55</xdr:col>
      <xdr:colOff>50800</xdr:colOff>
      <xdr:row>97</xdr:row>
      <xdr:rowOff>113147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642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162962</xdr:rowOff>
    </xdr:from>
    <xdr:to>
      <xdr:col>50</xdr:col>
      <xdr:colOff>114300</xdr:colOff>
      <xdr:row>98</xdr:row>
      <xdr:rowOff>18597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793612"/>
          <a:ext cx="889000" cy="2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40922</xdr:rowOff>
    </xdr:from>
    <xdr:to>
      <xdr:col>50</xdr:col>
      <xdr:colOff>165100</xdr:colOff>
      <xdr:row>97</xdr:row>
      <xdr:rowOff>142522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67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159049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44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162962</xdr:rowOff>
    </xdr:from>
    <xdr:to>
      <xdr:col>45</xdr:col>
      <xdr:colOff>177800</xdr:colOff>
      <xdr:row>98</xdr:row>
      <xdr:rowOff>72583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793612"/>
          <a:ext cx="889000" cy="8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41191</xdr:rowOff>
    </xdr:from>
    <xdr:to>
      <xdr:col>46</xdr:col>
      <xdr:colOff>38100</xdr:colOff>
      <xdr:row>97</xdr:row>
      <xdr:rowOff>142791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67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159318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44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72583</xdr:rowOff>
    </xdr:from>
    <xdr:to>
      <xdr:col>41</xdr:col>
      <xdr:colOff>50800</xdr:colOff>
      <xdr:row>98</xdr:row>
      <xdr:rowOff>80259</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874683"/>
          <a:ext cx="889000" cy="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164740</xdr:rowOff>
    </xdr:from>
    <xdr:to>
      <xdr:col>41</xdr:col>
      <xdr:colOff>101600</xdr:colOff>
      <xdr:row>97</xdr:row>
      <xdr:rowOff>94890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6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111417</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9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77932</xdr:rowOff>
    </xdr:from>
    <xdr:to>
      <xdr:col>36</xdr:col>
      <xdr:colOff>165100</xdr:colOff>
      <xdr:row>98</xdr:row>
      <xdr:rowOff>8082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70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24609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48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94642</xdr:rowOff>
    </xdr:from>
    <xdr:to>
      <xdr:col>55</xdr:col>
      <xdr:colOff>50800</xdr:colOff>
      <xdr:row>98</xdr:row>
      <xdr:rowOff>24792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72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9569</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64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139247</xdr:rowOff>
    </xdr:from>
    <xdr:to>
      <xdr:col>50</xdr:col>
      <xdr:colOff>165100</xdr:colOff>
      <xdr:row>98</xdr:row>
      <xdr:rowOff>69397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76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60524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86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112162</xdr:rowOff>
    </xdr:from>
    <xdr:to>
      <xdr:col>46</xdr:col>
      <xdr:colOff>38100</xdr:colOff>
      <xdr:row>98</xdr:row>
      <xdr:rowOff>42312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74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33439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83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21783</xdr:rowOff>
    </xdr:from>
    <xdr:to>
      <xdr:col>41</xdr:col>
      <xdr:colOff>101600</xdr:colOff>
      <xdr:row>98</xdr:row>
      <xdr:rowOff>123383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82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114510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91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29459</xdr:rowOff>
    </xdr:from>
    <xdr:to>
      <xdr:col>36</xdr:col>
      <xdr:colOff>165100</xdr:colOff>
      <xdr:row>98</xdr:row>
      <xdr:rowOff>131059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83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122186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92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52438</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67388"/>
          <a:ext cx="1269" cy="1363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170565</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4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52438</xdr:rowOff>
    </xdr:from>
    <xdr:to>
      <xdr:col>86</xdr:col>
      <xdr:colOff>25400</xdr:colOff>
      <xdr:row>31</xdr:row>
      <xdr:rowOff>52438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6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20930</xdr:rowOff>
    </xdr:from>
    <xdr:to>
      <xdr:col>85</xdr:col>
      <xdr:colOff>127000</xdr:colOff>
      <xdr:row>39</xdr:row>
      <xdr:rowOff>36144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707480"/>
          <a:ext cx="838200" cy="1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69397</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1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46520</xdr:rowOff>
    </xdr:from>
    <xdr:to>
      <xdr:col>85</xdr:col>
      <xdr:colOff>177800</xdr:colOff>
      <xdr:row>38</xdr:row>
      <xdr:rowOff>148120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36144</xdr:rowOff>
    </xdr:from>
    <xdr:to>
      <xdr:col>81</xdr:col>
      <xdr:colOff>50800</xdr:colOff>
      <xdr:row>39</xdr:row>
      <xdr:rowOff>40310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722694"/>
          <a:ext cx="889000" cy="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95314</xdr:rowOff>
    </xdr:from>
    <xdr:to>
      <xdr:col>81</xdr:col>
      <xdr:colOff>101600</xdr:colOff>
      <xdr:row>39</xdr:row>
      <xdr:rowOff>25464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1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41991</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38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19634</xdr:rowOff>
    </xdr:from>
    <xdr:to>
      <xdr:col>76</xdr:col>
      <xdr:colOff>114300</xdr:colOff>
      <xdr:row>39</xdr:row>
      <xdr:rowOff>40310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706184"/>
          <a:ext cx="889000" cy="2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102362</xdr:rowOff>
    </xdr:from>
    <xdr:to>
      <xdr:col>76</xdr:col>
      <xdr:colOff>165100</xdr:colOff>
      <xdr:row>39</xdr:row>
      <xdr:rowOff>32512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49039</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39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19634</xdr:rowOff>
    </xdr:from>
    <xdr:to>
      <xdr:col>71</xdr:col>
      <xdr:colOff>177800</xdr:colOff>
      <xdr:row>39</xdr:row>
      <xdr:rowOff>29261</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706184"/>
          <a:ext cx="889000" cy="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74308</xdr:rowOff>
    </xdr:from>
    <xdr:to>
      <xdr:col>72</xdr:col>
      <xdr:colOff>38100</xdr:colOff>
      <xdr:row>39</xdr:row>
      <xdr:rowOff>4458</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58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20985</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36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51232</xdr:rowOff>
    </xdr:from>
    <xdr:to>
      <xdr:col>67</xdr:col>
      <xdr:colOff>101600</xdr:colOff>
      <xdr:row>38</xdr:row>
      <xdr:rowOff>152832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6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169359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34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141580</xdr:rowOff>
    </xdr:from>
    <xdr:to>
      <xdr:col>85</xdr:col>
      <xdr:colOff>177800</xdr:colOff>
      <xdr:row>39</xdr:row>
      <xdr:rowOff>71730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56507</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71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156794</xdr:rowOff>
    </xdr:from>
    <xdr:to>
      <xdr:col>81</xdr:col>
      <xdr:colOff>101600</xdr:colOff>
      <xdr:row>39</xdr:row>
      <xdr:rowOff>86944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7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78071</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2017" y="6764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160960</xdr:rowOff>
    </xdr:from>
    <xdr:to>
      <xdr:col>76</xdr:col>
      <xdr:colOff>165100</xdr:colOff>
      <xdr:row>39</xdr:row>
      <xdr:rowOff>91110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82237</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3017" y="6768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140284</xdr:rowOff>
    </xdr:from>
    <xdr:to>
      <xdr:col>72</xdr:col>
      <xdr:colOff>38100</xdr:colOff>
      <xdr:row>39</xdr:row>
      <xdr:rowOff>70434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61561</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68428" y="674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149911</xdr:rowOff>
    </xdr:from>
    <xdr:to>
      <xdr:col>67</xdr:col>
      <xdr:colOff>101600</xdr:colOff>
      <xdr:row>39</xdr:row>
      <xdr:rowOff>80061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6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71188</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75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16675</xdr:rowOff>
    </xdr:from>
    <xdr:to>
      <xdr:col>85</xdr:col>
      <xdr:colOff>126364</xdr:colOff>
      <xdr:row>79</xdr:row>
      <xdr:rowOff>12548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18175"/>
          <a:ext cx="1269" cy="153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16375</xdr:rowOff>
    </xdr:from>
    <xdr:ext cx="469744"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6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12548</xdr:rowOff>
    </xdr:from>
    <xdr:to>
      <xdr:col>86</xdr:col>
      <xdr:colOff>25400</xdr:colOff>
      <xdr:row>79</xdr:row>
      <xdr:rowOff>12548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5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134802</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793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16675</xdr:rowOff>
    </xdr:from>
    <xdr:to>
      <xdr:col>86</xdr:col>
      <xdr:colOff>25400</xdr:colOff>
      <xdr:row>70</xdr:row>
      <xdr:rowOff>16675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18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5817</xdr:rowOff>
    </xdr:from>
    <xdr:to>
      <xdr:col>85</xdr:col>
      <xdr:colOff>127000</xdr:colOff>
      <xdr:row>73</xdr:row>
      <xdr:rowOff>81000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2521667"/>
          <a:ext cx="838200" cy="7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90009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777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111582</xdr:rowOff>
    </xdr:from>
    <xdr:to>
      <xdr:col>85</xdr:col>
      <xdr:colOff>177800</xdr:colOff>
      <xdr:row>75</xdr:row>
      <xdr:rowOff>41732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7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5817</xdr:rowOff>
    </xdr:from>
    <xdr:to>
      <xdr:col>81</xdr:col>
      <xdr:colOff>50800</xdr:colOff>
      <xdr:row>73</xdr:row>
      <xdr:rowOff>102641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2521667"/>
          <a:ext cx="889000" cy="9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88341</xdr:rowOff>
    </xdr:from>
    <xdr:to>
      <xdr:col>81</xdr:col>
      <xdr:colOff>101600</xdr:colOff>
      <xdr:row>75</xdr:row>
      <xdr:rowOff>18491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9618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86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102641</xdr:rowOff>
    </xdr:from>
    <xdr:to>
      <xdr:col>76</xdr:col>
      <xdr:colOff>114300</xdr:colOff>
      <xdr:row>73</xdr:row>
      <xdr:rowOff>103695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2618491"/>
          <a:ext cx="889000" cy="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112331</xdr:rowOff>
    </xdr:from>
    <xdr:to>
      <xdr:col>76</xdr:col>
      <xdr:colOff>165100</xdr:colOff>
      <xdr:row>75</xdr:row>
      <xdr:rowOff>42481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33608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89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103695</xdr:rowOff>
    </xdr:from>
    <xdr:to>
      <xdr:col>71</xdr:col>
      <xdr:colOff>177800</xdr:colOff>
      <xdr:row>73</xdr:row>
      <xdr:rowOff>120434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2619545"/>
          <a:ext cx="889000" cy="1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139674</xdr:rowOff>
    </xdr:from>
    <xdr:to>
      <xdr:col>72</xdr:col>
      <xdr:colOff>38100</xdr:colOff>
      <xdr:row>75</xdr:row>
      <xdr:rowOff>69824</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60951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91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148069</xdr:rowOff>
    </xdr:from>
    <xdr:to>
      <xdr:col>67</xdr:col>
      <xdr:colOff>101600</xdr:colOff>
      <xdr:row>75</xdr:row>
      <xdr:rowOff>78219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8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69346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92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30200</xdr:rowOff>
    </xdr:from>
    <xdr:to>
      <xdr:col>85</xdr:col>
      <xdr:colOff>177800</xdr:colOff>
      <xdr:row>73</xdr:row>
      <xdr:rowOff>131800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54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53077</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39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126467</xdr:rowOff>
    </xdr:from>
    <xdr:to>
      <xdr:col>81</xdr:col>
      <xdr:colOff>101600</xdr:colOff>
      <xdr:row>73</xdr:row>
      <xdr:rowOff>56617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47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73144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24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51841</xdr:rowOff>
    </xdr:from>
    <xdr:to>
      <xdr:col>76</xdr:col>
      <xdr:colOff>165100</xdr:colOff>
      <xdr:row>73</xdr:row>
      <xdr:rowOff>153441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56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169968</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234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52895</xdr:rowOff>
    </xdr:from>
    <xdr:to>
      <xdr:col>72</xdr:col>
      <xdr:colOff>38100</xdr:colOff>
      <xdr:row>73</xdr:row>
      <xdr:rowOff>154495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56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171022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234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69634</xdr:rowOff>
    </xdr:from>
    <xdr:to>
      <xdr:col>67</xdr:col>
      <xdr:colOff>101600</xdr:colOff>
      <xdr:row>73</xdr:row>
      <xdr:rowOff>171234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58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16311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236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24747</xdr:rowOff>
    </xdr:from>
    <xdr:to>
      <xdr:col>85</xdr:col>
      <xdr:colOff>126364</xdr:colOff>
      <xdr:row>99</xdr:row>
      <xdr:rowOff>57452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26697"/>
          <a:ext cx="1269" cy="1404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61279</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3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57452</xdr:rowOff>
    </xdr:from>
    <xdr:to>
      <xdr:col>86</xdr:col>
      <xdr:colOff>25400</xdr:colOff>
      <xdr:row>99</xdr:row>
      <xdr:rowOff>57452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3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142874</xdr:rowOff>
    </xdr:from>
    <xdr:ext cx="534377"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0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24747</xdr:rowOff>
    </xdr:from>
    <xdr:to>
      <xdr:col>86</xdr:col>
      <xdr:colOff>25400</xdr:colOff>
      <xdr:row>91</xdr:row>
      <xdr:rowOff>24747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2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9740</xdr:rowOff>
    </xdr:from>
    <xdr:to>
      <xdr:col>85</xdr:col>
      <xdr:colOff>127000</xdr:colOff>
      <xdr:row>95</xdr:row>
      <xdr:rowOff>78338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297490"/>
          <a:ext cx="838200" cy="6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80080</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539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101653</xdr:rowOff>
    </xdr:from>
    <xdr:to>
      <xdr:col>85</xdr:col>
      <xdr:colOff>177800</xdr:colOff>
      <xdr:row>97</xdr:row>
      <xdr:rowOff>31803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56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39818</xdr:rowOff>
    </xdr:from>
    <xdr:to>
      <xdr:col>81</xdr:col>
      <xdr:colOff>50800</xdr:colOff>
      <xdr:row>95</xdr:row>
      <xdr:rowOff>78338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156118"/>
          <a:ext cx="889000" cy="20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10376</xdr:rowOff>
    </xdr:from>
    <xdr:to>
      <xdr:col>81</xdr:col>
      <xdr:colOff>101600</xdr:colOff>
      <xdr:row>96</xdr:row>
      <xdr:rowOff>111976</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46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103103</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5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39818</xdr:rowOff>
    </xdr:from>
    <xdr:to>
      <xdr:col>76</xdr:col>
      <xdr:colOff>114300</xdr:colOff>
      <xdr:row>97</xdr:row>
      <xdr:rowOff>117983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156118"/>
          <a:ext cx="889000" cy="59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109981</xdr:rowOff>
    </xdr:from>
    <xdr:to>
      <xdr:col>76</xdr:col>
      <xdr:colOff>165100</xdr:colOff>
      <xdr:row>96</xdr:row>
      <xdr:rowOff>40131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39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31258</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117983</xdr:rowOff>
    </xdr:from>
    <xdr:to>
      <xdr:col>71</xdr:col>
      <xdr:colOff>177800</xdr:colOff>
      <xdr:row>97</xdr:row>
      <xdr:rowOff>152338</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748633"/>
          <a:ext cx="889000" cy="3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79887</xdr:rowOff>
    </xdr:from>
    <xdr:to>
      <xdr:col>72</xdr:col>
      <xdr:colOff>38100</xdr:colOff>
      <xdr:row>98</xdr:row>
      <xdr:rowOff>10037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7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1164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80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141168</xdr:rowOff>
    </xdr:from>
    <xdr:to>
      <xdr:col>67</xdr:col>
      <xdr:colOff>101600</xdr:colOff>
      <xdr:row>98</xdr:row>
      <xdr:rowOff>71318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7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62445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86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130390</xdr:rowOff>
    </xdr:from>
    <xdr:to>
      <xdr:col>85</xdr:col>
      <xdr:colOff>177800</xdr:colOff>
      <xdr:row>95</xdr:row>
      <xdr:rowOff>60540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2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153267</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09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27538</xdr:rowOff>
    </xdr:from>
    <xdr:to>
      <xdr:col>81</xdr:col>
      <xdr:colOff>101600</xdr:colOff>
      <xdr:row>95</xdr:row>
      <xdr:rowOff>129138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31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145665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09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160468</xdr:rowOff>
    </xdr:from>
    <xdr:to>
      <xdr:col>76</xdr:col>
      <xdr:colOff>165100</xdr:colOff>
      <xdr:row>94</xdr:row>
      <xdr:rowOff>90618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10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107145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588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67183</xdr:rowOff>
    </xdr:from>
    <xdr:to>
      <xdr:col>72</xdr:col>
      <xdr:colOff>38100</xdr:colOff>
      <xdr:row>97</xdr:row>
      <xdr:rowOff>168783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69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13860</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47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101538</xdr:rowOff>
    </xdr:from>
    <xdr:to>
      <xdr:col>67</xdr:col>
      <xdr:colOff>101600</xdr:colOff>
      <xdr:row>98</xdr:row>
      <xdr:rowOff>31688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3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48215</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50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84322</xdr:rowOff>
    </xdr:from>
    <xdr:to>
      <xdr:col>116</xdr:col>
      <xdr:colOff>62864</xdr:colOff>
      <xdr:row>38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27822"/>
          <a:ext cx="1269" cy="131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30999</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0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84322</xdr:rowOff>
    </xdr:from>
    <xdr:to>
      <xdr:col>116</xdr:col>
      <xdr:colOff>152400</xdr:colOff>
      <xdr:row>30</xdr:row>
      <xdr:rowOff>84322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27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135780</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1365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112903</xdr:rowOff>
    </xdr:from>
    <xdr:to>
      <xdr:col>116</xdr:col>
      <xdr:colOff>114300</xdr:colOff>
      <xdr:row>37</xdr:row>
      <xdr:rowOff>43053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28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133591</xdr:rowOff>
    </xdr:from>
    <xdr:to>
      <xdr:col>112</xdr:col>
      <xdr:colOff>38100</xdr:colOff>
      <xdr:row>37</xdr:row>
      <xdr:rowOff>63741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3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80268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0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114503</xdr:rowOff>
    </xdr:from>
    <xdr:to>
      <xdr:col>107</xdr:col>
      <xdr:colOff>101600</xdr:colOff>
      <xdr:row>37</xdr:row>
      <xdr:rowOff>44653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28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61180</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06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163588</xdr:rowOff>
    </xdr:from>
    <xdr:to>
      <xdr:col>102</xdr:col>
      <xdr:colOff>114300</xdr:colOff>
      <xdr:row>38</xdr:row>
      <xdr:rowOff>25400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507238"/>
          <a:ext cx="889000" cy="3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87471</xdr:rowOff>
    </xdr:from>
    <xdr:to>
      <xdr:col>102</xdr:col>
      <xdr:colOff>165100</xdr:colOff>
      <xdr:row>37</xdr:row>
      <xdr:rowOff>17621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2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34148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03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154737</xdr:rowOff>
    </xdr:from>
    <xdr:to>
      <xdr:col>98</xdr:col>
      <xdr:colOff>38100</xdr:colOff>
      <xdr:row>37</xdr:row>
      <xdr:rowOff>84887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32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101414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10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112789</xdr:rowOff>
    </xdr:from>
    <xdr:to>
      <xdr:col>98</xdr:col>
      <xdr:colOff>38100</xdr:colOff>
      <xdr:row>38</xdr:row>
      <xdr:rowOff>42938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4564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34065</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67017" y="6549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157393</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901343"/>
          <a:ext cx="1269" cy="118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104070</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67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157393</xdr:rowOff>
    </xdr:from>
    <xdr:to>
      <xdr:col>116</xdr:col>
      <xdr:colOff>152400</xdr:colOff>
      <xdr:row>51</xdr:row>
      <xdr:rowOff>157393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90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57998</xdr:rowOff>
    </xdr:from>
    <xdr:to>
      <xdr:col>116</xdr:col>
      <xdr:colOff>63500</xdr:colOff>
      <xdr:row>58</xdr:row>
      <xdr:rowOff>59279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002098"/>
          <a:ext cx="8382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136831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738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113954</xdr:rowOff>
    </xdr:from>
    <xdr:to>
      <xdr:col>116</xdr:col>
      <xdr:colOff>114300</xdr:colOff>
      <xdr:row>58</xdr:row>
      <xdr:rowOff>44104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8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59279</xdr:rowOff>
    </xdr:from>
    <xdr:to>
      <xdr:col>111</xdr:col>
      <xdr:colOff>177800</xdr:colOff>
      <xdr:row>58</xdr:row>
      <xdr:rowOff>61061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003379"/>
          <a:ext cx="889000" cy="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109108</xdr:rowOff>
    </xdr:from>
    <xdr:to>
      <xdr:col>112</xdr:col>
      <xdr:colOff>38100</xdr:colOff>
      <xdr:row>58</xdr:row>
      <xdr:rowOff>39258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55785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65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61061</xdr:rowOff>
    </xdr:from>
    <xdr:to>
      <xdr:col>107</xdr:col>
      <xdr:colOff>50800</xdr:colOff>
      <xdr:row>58</xdr:row>
      <xdr:rowOff>62616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005161"/>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97587</xdr:rowOff>
    </xdr:from>
    <xdr:to>
      <xdr:col>107</xdr:col>
      <xdr:colOff>101600</xdr:colOff>
      <xdr:row>58</xdr:row>
      <xdr:rowOff>27737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44264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6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52694</xdr:rowOff>
    </xdr:from>
    <xdr:to>
      <xdr:col>102</xdr:col>
      <xdr:colOff>114300</xdr:colOff>
      <xdr:row>58</xdr:row>
      <xdr:rowOff>62616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9996794"/>
          <a:ext cx="889000" cy="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130002</xdr:rowOff>
    </xdr:from>
    <xdr:to>
      <xdr:col>102</xdr:col>
      <xdr:colOff>165100</xdr:colOff>
      <xdr:row>58</xdr:row>
      <xdr:rowOff>60152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76679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67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152908</xdr:rowOff>
    </xdr:from>
    <xdr:to>
      <xdr:col>98</xdr:col>
      <xdr:colOff>38100</xdr:colOff>
      <xdr:row>58</xdr:row>
      <xdr:rowOff>83058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2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99585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70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7198</xdr:rowOff>
    </xdr:from>
    <xdr:to>
      <xdr:col>116</xdr:col>
      <xdr:colOff>114300</xdr:colOff>
      <xdr:row>58</xdr:row>
      <xdr:rowOff>108798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95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93575</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86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8479</xdr:rowOff>
    </xdr:from>
    <xdr:to>
      <xdr:col>112</xdr:col>
      <xdr:colOff>38100</xdr:colOff>
      <xdr:row>58</xdr:row>
      <xdr:rowOff>110079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95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101206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04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10261</xdr:rowOff>
    </xdr:from>
    <xdr:to>
      <xdr:col>107</xdr:col>
      <xdr:colOff>101600</xdr:colOff>
      <xdr:row>58</xdr:row>
      <xdr:rowOff>111861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95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102988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04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11816</xdr:rowOff>
    </xdr:from>
    <xdr:to>
      <xdr:col>102</xdr:col>
      <xdr:colOff>165100</xdr:colOff>
      <xdr:row>58</xdr:row>
      <xdr:rowOff>113416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95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104543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048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1894</xdr:rowOff>
    </xdr:from>
    <xdr:to>
      <xdr:col>98</xdr:col>
      <xdr:colOff>38100</xdr:colOff>
      <xdr:row>58</xdr:row>
      <xdr:rowOff>103494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94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94621</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03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163399</xdr:rowOff>
    </xdr:from>
    <xdr:to>
      <xdr:col>116</xdr:col>
      <xdr:colOff>62864</xdr:colOff>
      <xdr:row>78</xdr:row>
      <xdr:rowOff>102933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1993449"/>
          <a:ext cx="1269" cy="1482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106760</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47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102933</xdr:rowOff>
    </xdr:from>
    <xdr:to>
      <xdr:col>116</xdr:col>
      <xdr:colOff>152400</xdr:colOff>
      <xdr:row>78</xdr:row>
      <xdr:rowOff>102933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476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110076</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76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163399</xdr:rowOff>
    </xdr:from>
    <xdr:to>
      <xdr:col>116</xdr:col>
      <xdr:colOff>152400</xdr:colOff>
      <xdr:row>69</xdr:row>
      <xdr:rowOff>163399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199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33039</xdr:rowOff>
    </xdr:from>
    <xdr:to>
      <xdr:col>116</xdr:col>
      <xdr:colOff>63500</xdr:colOff>
      <xdr:row>74</xdr:row>
      <xdr:rowOff>44965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720339"/>
          <a:ext cx="838200" cy="1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165168</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52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15291</xdr:rowOff>
    </xdr:from>
    <xdr:to>
      <xdr:col>116</xdr:col>
      <xdr:colOff>114300</xdr:colOff>
      <xdr:row>75</xdr:row>
      <xdr:rowOff>116891</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7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44965</xdr:rowOff>
    </xdr:from>
    <xdr:to>
      <xdr:col>111</xdr:col>
      <xdr:colOff>177800</xdr:colOff>
      <xdr:row>74</xdr:row>
      <xdr:rowOff>104363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732265"/>
          <a:ext cx="889000" cy="5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160204</xdr:rowOff>
    </xdr:from>
    <xdr:to>
      <xdr:col>112</xdr:col>
      <xdr:colOff>38100</xdr:colOff>
      <xdr:row>75</xdr:row>
      <xdr:rowOff>90354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81481</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4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104363</xdr:rowOff>
    </xdr:from>
    <xdr:to>
      <xdr:col>107</xdr:col>
      <xdr:colOff>50800</xdr:colOff>
      <xdr:row>75</xdr:row>
      <xdr:rowOff>3645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791663"/>
          <a:ext cx="889000" cy="70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144602</xdr:rowOff>
    </xdr:from>
    <xdr:to>
      <xdr:col>107</xdr:col>
      <xdr:colOff>101600</xdr:colOff>
      <xdr:row>75</xdr:row>
      <xdr:rowOff>74752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3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65879</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2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158197</xdr:rowOff>
    </xdr:from>
    <xdr:to>
      <xdr:col>102</xdr:col>
      <xdr:colOff>114300</xdr:colOff>
      <xdr:row>75</xdr:row>
      <xdr:rowOff>3645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845497"/>
          <a:ext cx="889000" cy="1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27616</xdr:rowOff>
    </xdr:from>
    <xdr:to>
      <xdr:col>102</xdr:col>
      <xdr:colOff>165100</xdr:colOff>
      <xdr:row>75</xdr:row>
      <xdr:rowOff>129216</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120344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7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163843</xdr:rowOff>
    </xdr:from>
    <xdr:to>
      <xdr:col>98</xdr:col>
      <xdr:colOff>38100</xdr:colOff>
      <xdr:row>75</xdr:row>
      <xdr:rowOff>93993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8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85120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4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153689</xdr:rowOff>
    </xdr:from>
    <xdr:to>
      <xdr:col>116</xdr:col>
      <xdr:colOff>114300</xdr:colOff>
      <xdr:row>74</xdr:row>
      <xdr:rowOff>83839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66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5116</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52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165615</xdr:rowOff>
    </xdr:from>
    <xdr:to>
      <xdr:col>112</xdr:col>
      <xdr:colOff>38100</xdr:colOff>
      <xdr:row>74</xdr:row>
      <xdr:rowOff>95765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68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112292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45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53563</xdr:rowOff>
    </xdr:from>
    <xdr:to>
      <xdr:col>107</xdr:col>
      <xdr:colOff>101600</xdr:colOff>
      <xdr:row>74</xdr:row>
      <xdr:rowOff>155163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74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240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51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124295</xdr:rowOff>
    </xdr:from>
    <xdr:to>
      <xdr:col>102</xdr:col>
      <xdr:colOff>165100</xdr:colOff>
      <xdr:row>75</xdr:row>
      <xdr:rowOff>54445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81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70972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58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107397</xdr:rowOff>
    </xdr:from>
    <xdr:to>
      <xdr:col>98</xdr:col>
      <xdr:colOff>38100</xdr:colOff>
      <xdr:row>75</xdr:row>
      <xdr:rowOff>37547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79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54074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56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・公債費は繰上償還を行ったこともあり、住民一人当たり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78,122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円となっている。全国平均、県平均及び、類似団体平均と比較して一人当たりのコストが非常に高い状況となって</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いる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。これは、平成</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23</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年度から</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年度にかけて実施された、幼稚園、小・中学校の第</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次統合に係る教育施設適正配置事業で発行した地方債の償還によるものであり、令和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時点では</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公債費が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億円を超え</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ている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。このため</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、今後も</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特段の事情分を除い</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て</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起債の新規発行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抑制に努め</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公債費の縮減に努めていく。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・維持補修費は住民一人当たり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14,873</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円となっており、全国平均、県平均及び、類似団体平均と比較して一人当たりのコストが高い状況となっている。これは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当町が豪雪地域であることが原因となっている。年度によって増減が大きく出ているのも同様の理由からと考えられる。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・普通建設事業費は</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住民一人当たり</a:t>
          </a:r>
          <a:r>
            <a:rPr kumimoji="1" lang="en-US"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62,967</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円となっており、全国平均及び、類似団体平均と比較して一人当たりのコストが低い状況となっている</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のは、</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財政健全化の取組により必要最小限の修繕等に留めていたことによるものである</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。しかし、</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前年度から増額となって</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おり、橋梁整備事業の前年度比増や令和４年度より繰り越した旧坂下厚生病院除却事業</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135,652</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千円を実施したことの他、公共施設の老朽化によって必要が生じた改修工事を実施したことも大きな要因の一つである。</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今後</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も</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施設の老朽化が進行していくことから、公共施設等総合管理計画個別施設計画に基づき、将来にわたって必要な資産の選択と維持管理を計画的に行っていく。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14,552
14,422
91.59
9,283,880
8,833,181
426,466
5,224,849
5,944,689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125984</xdr:rowOff>
    </xdr:from>
    <xdr:to>
      <xdr:col>24</xdr:col>
      <xdr:colOff>62865</xdr:colOff>
      <xdr:row>38</xdr:row>
      <xdr:rowOff>153416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9484"/>
          <a:ext cx="127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157243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153416</xdr:rowOff>
    </xdr:from>
    <xdr:to>
      <xdr:col>24</xdr:col>
      <xdr:colOff>152400</xdr:colOff>
      <xdr:row>38</xdr:row>
      <xdr:rowOff>153416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72661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4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125984</xdr:rowOff>
    </xdr:from>
    <xdr:to>
      <xdr:col>24</xdr:col>
      <xdr:colOff>152400</xdr:colOff>
      <xdr:row>30</xdr:row>
      <xdr:rowOff>125984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9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19304</xdr:rowOff>
    </xdr:from>
    <xdr:to>
      <xdr:col>24</xdr:col>
      <xdr:colOff>63500</xdr:colOff>
      <xdr:row>35</xdr:row>
      <xdr:rowOff>57404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2005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5986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6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27559</xdr:rowOff>
    </xdr:from>
    <xdr:to>
      <xdr:col>24</xdr:col>
      <xdr:colOff>114300</xdr:colOff>
      <xdr:row>35</xdr:row>
      <xdr:rowOff>129159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47879</xdr:rowOff>
    </xdr:from>
    <xdr:to>
      <xdr:col>19</xdr:col>
      <xdr:colOff>177800</xdr:colOff>
      <xdr:row>35</xdr:row>
      <xdr:rowOff>57404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4862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83566</xdr:rowOff>
    </xdr:from>
    <xdr:to>
      <xdr:col>20</xdr:col>
      <xdr:colOff>38100</xdr:colOff>
      <xdr:row>36</xdr:row>
      <xdr:rowOff>13716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4843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7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47879</xdr:rowOff>
    </xdr:from>
    <xdr:to>
      <xdr:col>15</xdr:col>
      <xdr:colOff>50800</xdr:colOff>
      <xdr:row>35</xdr:row>
      <xdr:rowOff>163703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48629"/>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129667</xdr:rowOff>
    </xdr:from>
    <xdr:to>
      <xdr:col>15</xdr:col>
      <xdr:colOff>101600</xdr:colOff>
      <xdr:row>36</xdr:row>
      <xdr:rowOff>59817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50944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2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142367</xdr:rowOff>
    </xdr:from>
    <xdr:to>
      <xdr:col>10</xdr:col>
      <xdr:colOff>114300</xdr:colOff>
      <xdr:row>35</xdr:row>
      <xdr:rowOff>163703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00217"/>
          <a:ext cx="889000" cy="36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165100</xdr:rowOff>
    </xdr:from>
    <xdr:to>
      <xdr:col>10</xdr:col>
      <xdr:colOff>165100</xdr:colOff>
      <xdr:row>36</xdr:row>
      <xdr:rowOff>95250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86377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5080</xdr:rowOff>
    </xdr:from>
    <xdr:to>
      <xdr:col>6</xdr:col>
      <xdr:colOff>38100</xdr:colOff>
      <xdr:row>35</xdr:row>
      <xdr:rowOff>106680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97807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9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139954</xdr:rowOff>
    </xdr:from>
    <xdr:to>
      <xdr:col>24</xdr:col>
      <xdr:colOff>114300</xdr:colOff>
      <xdr:row>35</xdr:row>
      <xdr:rowOff>70104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6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162831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20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6604</xdr:rowOff>
    </xdr:from>
    <xdr:to>
      <xdr:col>20</xdr:col>
      <xdr:colOff>38100</xdr:colOff>
      <xdr:row>35</xdr:row>
      <xdr:rowOff>108204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0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124731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8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168529</xdr:rowOff>
    </xdr:from>
    <xdr:to>
      <xdr:col>15</xdr:col>
      <xdr:colOff>101600</xdr:colOff>
      <xdr:row>35</xdr:row>
      <xdr:rowOff>98679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9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115206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7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112903</xdr:rowOff>
    </xdr:from>
    <xdr:to>
      <xdr:col>10</xdr:col>
      <xdr:colOff>165100</xdr:colOff>
      <xdr:row>36</xdr:row>
      <xdr:rowOff>43053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1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59580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8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91567</xdr:rowOff>
    </xdr:from>
    <xdr:to>
      <xdr:col>6</xdr:col>
      <xdr:colOff>38100</xdr:colOff>
      <xdr:row>34</xdr:row>
      <xdr:rowOff>21717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4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38244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2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12303</xdr:rowOff>
    </xdr:from>
    <xdr:to>
      <xdr:col>24</xdr:col>
      <xdr:colOff>62865</xdr:colOff>
      <xdr:row>58</xdr:row>
      <xdr:rowOff>113144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8756253"/>
          <a:ext cx="1270" cy="13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116971</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0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113144</xdr:rowOff>
    </xdr:from>
    <xdr:to>
      <xdr:col>24</xdr:col>
      <xdr:colOff>152400</xdr:colOff>
      <xdr:row>58</xdr:row>
      <xdr:rowOff>113144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057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130430</xdr:rowOff>
    </xdr:from>
    <xdr:ext cx="599010"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8531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187,375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12303</xdr:rowOff>
    </xdr:from>
    <xdr:to>
      <xdr:col>24</xdr:col>
      <xdr:colOff>152400</xdr:colOff>
      <xdr:row>51</xdr:row>
      <xdr:rowOff>12303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8756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153378</xdr:rowOff>
    </xdr:from>
    <xdr:to>
      <xdr:col>24</xdr:col>
      <xdr:colOff>63500</xdr:colOff>
      <xdr:row>55</xdr:row>
      <xdr:rowOff>65795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797300" y="9411678"/>
          <a:ext cx="838200" cy="8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31246</xdr:rowOff>
    </xdr:from>
    <xdr:ext cx="599010"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4609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52819</xdr:rowOff>
    </xdr:from>
    <xdr:to>
      <xdr:col>24</xdr:col>
      <xdr:colOff>114300</xdr:colOff>
      <xdr:row>55</xdr:row>
      <xdr:rowOff>154419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48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12951</xdr:rowOff>
    </xdr:from>
    <xdr:to>
      <xdr:col>19</xdr:col>
      <xdr:colOff>177800</xdr:colOff>
      <xdr:row>55</xdr:row>
      <xdr:rowOff>65795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9442701"/>
          <a:ext cx="889000" cy="5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2470</xdr:rowOff>
    </xdr:from>
    <xdr:to>
      <xdr:col>20</xdr:col>
      <xdr:colOff>38100</xdr:colOff>
      <xdr:row>55</xdr:row>
      <xdr:rowOff>104070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4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120597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497795" y="920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5617</xdr:rowOff>
    </xdr:from>
    <xdr:to>
      <xdr:col>15</xdr:col>
      <xdr:colOff>50800</xdr:colOff>
      <xdr:row>55</xdr:row>
      <xdr:rowOff>12951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8921017"/>
          <a:ext cx="889000" cy="52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142831</xdr:rowOff>
    </xdr:from>
    <xdr:to>
      <xdr:col>15</xdr:col>
      <xdr:colOff>101600</xdr:colOff>
      <xdr:row>55</xdr:row>
      <xdr:rowOff>72981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40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64108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08795" y="949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5617</xdr:rowOff>
    </xdr:from>
    <xdr:to>
      <xdr:col>10</xdr:col>
      <xdr:colOff>114300</xdr:colOff>
      <xdr:row>58</xdr:row>
      <xdr:rowOff>1245</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8921017"/>
          <a:ext cx="889000" cy="102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57344</xdr:rowOff>
    </xdr:from>
    <xdr:to>
      <xdr:col>10</xdr:col>
      <xdr:colOff>165100</xdr:colOff>
      <xdr:row>50</xdr:row>
      <xdr:rowOff>158944</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8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4021</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19795" y="8405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14910</xdr:rowOff>
    </xdr:from>
    <xdr:to>
      <xdr:col>6</xdr:col>
      <xdr:colOff>38100</xdr:colOff>
      <xdr:row>56</xdr:row>
      <xdr:rowOff>116510</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6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133037</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939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102578</xdr:rowOff>
    </xdr:from>
    <xdr:to>
      <xdr:col>24</xdr:col>
      <xdr:colOff>114300</xdr:colOff>
      <xdr:row>55</xdr:row>
      <xdr:rowOff>32728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36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125455</xdr:rowOff>
    </xdr:from>
    <xdr:ext cx="599010"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212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14995</xdr:rowOff>
    </xdr:from>
    <xdr:to>
      <xdr:col>20</xdr:col>
      <xdr:colOff>38100</xdr:colOff>
      <xdr:row>55</xdr:row>
      <xdr:rowOff>116595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44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107722</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497795" y="9537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133601</xdr:rowOff>
    </xdr:from>
    <xdr:to>
      <xdr:col>15</xdr:col>
      <xdr:colOff>101600</xdr:colOff>
      <xdr:row>55</xdr:row>
      <xdr:rowOff>63751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39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80278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08795" y="916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126267</xdr:rowOff>
    </xdr:from>
    <xdr:to>
      <xdr:col>10</xdr:col>
      <xdr:colOff>165100</xdr:colOff>
      <xdr:row>52</xdr:row>
      <xdr:rowOff>56417</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887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47544</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19795" y="896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121895</xdr:rowOff>
    </xdr:from>
    <xdr:to>
      <xdr:col>6</xdr:col>
      <xdr:colOff>38100</xdr:colOff>
      <xdr:row>58</xdr:row>
      <xdr:rowOff>52045</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989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43172</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998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130061</xdr:rowOff>
    </xdr:from>
    <xdr:to>
      <xdr:col>24</xdr:col>
      <xdr:colOff>62865</xdr:colOff>
      <xdr:row>77</xdr:row>
      <xdr:rowOff>69889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1960111"/>
          <a:ext cx="1270" cy="131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73716</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275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69889</xdr:rowOff>
    </xdr:from>
    <xdr:to>
      <xdr:col>24</xdr:col>
      <xdr:colOff>152400</xdr:colOff>
      <xdr:row>77</xdr:row>
      <xdr:rowOff>69889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271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76738</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735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130061</xdr:rowOff>
    </xdr:from>
    <xdr:to>
      <xdr:col>24</xdr:col>
      <xdr:colOff>152400</xdr:colOff>
      <xdr:row>69</xdr:row>
      <xdr:rowOff>130061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1960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69889</xdr:rowOff>
    </xdr:from>
    <xdr:to>
      <xdr:col>24</xdr:col>
      <xdr:colOff>63500</xdr:colOff>
      <xdr:row>77</xdr:row>
      <xdr:rowOff>115723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271539"/>
          <a:ext cx="838200" cy="4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120413</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636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97536</xdr:rowOff>
    </xdr:from>
    <xdr:to>
      <xdr:col>24</xdr:col>
      <xdr:colOff>114300</xdr:colOff>
      <xdr:row>75</xdr:row>
      <xdr:rowOff>27686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78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106032</xdr:rowOff>
    </xdr:from>
    <xdr:to>
      <xdr:col>19</xdr:col>
      <xdr:colOff>177800</xdr:colOff>
      <xdr:row>77</xdr:row>
      <xdr:rowOff>115723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908300" y="13136232"/>
          <a:ext cx="889000" cy="18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47282</xdr:rowOff>
    </xdr:from>
    <xdr:to>
      <xdr:col>20</xdr:col>
      <xdr:colOff>38100</xdr:colOff>
      <xdr:row>75</xdr:row>
      <xdr:rowOff>148882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9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165409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681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106032</xdr:rowOff>
    </xdr:from>
    <xdr:to>
      <xdr:col>15</xdr:col>
      <xdr:colOff>50800</xdr:colOff>
      <xdr:row>79</xdr:row>
      <xdr:rowOff>37198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3136232"/>
          <a:ext cx="889000" cy="44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118643</xdr:rowOff>
    </xdr:from>
    <xdr:to>
      <xdr:col>15</xdr:col>
      <xdr:colOff>101600</xdr:colOff>
      <xdr:row>75</xdr:row>
      <xdr:rowOff>48793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80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65320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581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37198</xdr:rowOff>
    </xdr:from>
    <xdr:to>
      <xdr:col>10</xdr:col>
      <xdr:colOff>114300</xdr:colOff>
      <xdr:row>79</xdr:row>
      <xdr:rowOff>67170</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581748"/>
          <a:ext cx="889000" cy="2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164415</xdr:rowOff>
    </xdr:from>
    <xdr:to>
      <xdr:col>10</xdr:col>
      <xdr:colOff>165100</xdr:colOff>
      <xdr:row>77</xdr:row>
      <xdr:rowOff>94565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9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111091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969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55829</xdr:rowOff>
    </xdr:from>
    <xdr:to>
      <xdr:col>6</xdr:col>
      <xdr:colOff>38100</xdr:colOff>
      <xdr:row>77</xdr:row>
      <xdr:rowOff>157429</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2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2506</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0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19089</xdr:rowOff>
    </xdr:from>
    <xdr:to>
      <xdr:col>24</xdr:col>
      <xdr:colOff>114300</xdr:colOff>
      <xdr:row>77</xdr:row>
      <xdr:rowOff>120689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322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105466</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3135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64923</xdr:rowOff>
    </xdr:from>
    <xdr:to>
      <xdr:col>20</xdr:col>
      <xdr:colOff>38100</xdr:colOff>
      <xdr:row>77</xdr:row>
      <xdr:rowOff>166523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26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157650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35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55232</xdr:rowOff>
    </xdr:from>
    <xdr:to>
      <xdr:col>15</xdr:col>
      <xdr:colOff>101600</xdr:colOff>
      <xdr:row>76</xdr:row>
      <xdr:rowOff>156832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08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147959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17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157848</xdr:rowOff>
    </xdr:from>
    <xdr:to>
      <xdr:col>10</xdr:col>
      <xdr:colOff>165100</xdr:colOff>
      <xdr:row>79</xdr:row>
      <xdr:rowOff>87998</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53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79125</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62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16370</xdr:rowOff>
    </xdr:from>
    <xdr:to>
      <xdr:col>6</xdr:col>
      <xdr:colOff>38100</xdr:colOff>
      <xdr:row>79</xdr:row>
      <xdr:rowOff>117970</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56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109097</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653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90257</xdr:rowOff>
    </xdr:from>
    <xdr:to>
      <xdr:col>24</xdr:col>
      <xdr:colOff>62865</xdr:colOff>
      <xdr:row>98</xdr:row>
      <xdr:rowOff>163638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349307"/>
          <a:ext cx="1270" cy="1616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167465</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69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163638</xdr:rowOff>
    </xdr:from>
    <xdr:to>
      <xdr:col>24</xdr:col>
      <xdr:colOff>152400</xdr:colOff>
      <xdr:row>98</xdr:row>
      <xdr:rowOff>163638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6965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36934</xdr:rowOff>
    </xdr:from>
    <xdr:ext cx="599010"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12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90257</xdr:rowOff>
    </xdr:from>
    <xdr:to>
      <xdr:col>24</xdr:col>
      <xdr:colOff>152400</xdr:colOff>
      <xdr:row>89</xdr:row>
      <xdr:rowOff>90257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349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132597</xdr:rowOff>
    </xdr:from>
    <xdr:to>
      <xdr:col>24</xdr:col>
      <xdr:colOff>63500</xdr:colOff>
      <xdr:row>97</xdr:row>
      <xdr:rowOff>138785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3797300" y="16763247"/>
          <a:ext cx="838200" cy="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35393</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323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12516</xdr:rowOff>
    </xdr:from>
    <xdr:to>
      <xdr:col>24</xdr:col>
      <xdr:colOff>114300</xdr:colOff>
      <xdr:row>96</xdr:row>
      <xdr:rowOff>114116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4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35376</xdr:rowOff>
    </xdr:from>
    <xdr:to>
      <xdr:col>19</xdr:col>
      <xdr:colOff>177800</xdr:colOff>
      <xdr:row>97</xdr:row>
      <xdr:rowOff>132597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908300" y="15980226"/>
          <a:ext cx="889000" cy="78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45972</xdr:rowOff>
    </xdr:from>
    <xdr:to>
      <xdr:col>20</xdr:col>
      <xdr:colOff>38100</xdr:colOff>
      <xdr:row>96</xdr:row>
      <xdr:rowOff>147572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5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164099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28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35376</xdr:rowOff>
    </xdr:from>
    <xdr:to>
      <xdr:col>15</xdr:col>
      <xdr:colOff>50800</xdr:colOff>
      <xdr:row>97</xdr:row>
      <xdr:rowOff>151668</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2019300" y="15980226"/>
          <a:ext cx="889000" cy="80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9086</xdr:rowOff>
    </xdr:from>
    <xdr:to>
      <xdr:col>15</xdr:col>
      <xdr:colOff>101600</xdr:colOff>
      <xdr:row>96</xdr:row>
      <xdr:rowOff>110686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46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101813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56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151668</xdr:rowOff>
    </xdr:from>
    <xdr:to>
      <xdr:col>10</xdr:col>
      <xdr:colOff>114300</xdr:colOff>
      <xdr:row>98</xdr:row>
      <xdr:rowOff>119354</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782318"/>
          <a:ext cx="889000" cy="13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59248</xdr:rowOff>
    </xdr:from>
    <xdr:to>
      <xdr:col>10</xdr:col>
      <xdr:colOff>165100</xdr:colOff>
      <xdr:row>96</xdr:row>
      <xdr:rowOff>160848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51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5925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29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10294</xdr:rowOff>
    </xdr:from>
    <xdr:to>
      <xdr:col>6</xdr:col>
      <xdr:colOff>38100</xdr:colOff>
      <xdr:row>97</xdr:row>
      <xdr:rowOff>111894</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64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128421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41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87985</xdr:rowOff>
    </xdr:from>
    <xdr:to>
      <xdr:col>24</xdr:col>
      <xdr:colOff>114300</xdr:colOff>
      <xdr:row>98</xdr:row>
      <xdr:rowOff>18135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71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66412</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69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81797</xdr:rowOff>
    </xdr:from>
    <xdr:to>
      <xdr:col>20</xdr:col>
      <xdr:colOff>38100</xdr:colOff>
      <xdr:row>98</xdr:row>
      <xdr:rowOff>11947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71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3074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80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156026</xdr:rowOff>
    </xdr:from>
    <xdr:to>
      <xdr:col>15</xdr:col>
      <xdr:colOff>101600</xdr:colOff>
      <xdr:row>93</xdr:row>
      <xdr:rowOff>86176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592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102703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570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100868</xdr:rowOff>
    </xdr:from>
    <xdr:to>
      <xdr:col>10</xdr:col>
      <xdr:colOff>165100</xdr:colOff>
      <xdr:row>98</xdr:row>
      <xdr:rowOff>31018</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73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22145</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82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68554</xdr:rowOff>
    </xdr:from>
    <xdr:to>
      <xdr:col>6</xdr:col>
      <xdr:colOff>38100</xdr:colOff>
      <xdr:row>98</xdr:row>
      <xdr:rowOff>170154</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87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161281</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96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57861</xdr:rowOff>
    </xdr:from>
    <xdr:to>
      <xdr:col>54</xdr:col>
      <xdr:colOff>189865</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72811"/>
          <a:ext cx="1270" cy="1281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4538</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57861</xdr:rowOff>
    </xdr:from>
    <xdr:to>
      <xdr:col>55</xdr:col>
      <xdr:colOff>88900</xdr:colOff>
      <xdr:row>31</xdr:row>
      <xdr:rowOff>57861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65176</xdr:rowOff>
    </xdr:from>
    <xdr:to>
      <xdr:col>55</xdr:col>
      <xdr:colOff>0</xdr:colOff>
      <xdr:row>37</xdr:row>
      <xdr:rowOff>77064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408826"/>
          <a:ext cx="8382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171111</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3433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21234</xdr:rowOff>
    </xdr:from>
    <xdr:to>
      <xdr:col>55</xdr:col>
      <xdr:colOff>50800</xdr:colOff>
      <xdr:row>37</xdr:row>
      <xdr:rowOff>122834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3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77064</xdr:rowOff>
    </xdr:from>
    <xdr:to>
      <xdr:col>50</xdr:col>
      <xdr:colOff>114300</xdr:colOff>
      <xdr:row>37</xdr:row>
      <xdr:rowOff>77978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420714"/>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2032</xdr:rowOff>
    </xdr:from>
    <xdr:to>
      <xdr:col>50</xdr:col>
      <xdr:colOff>165100</xdr:colOff>
      <xdr:row>37</xdr:row>
      <xdr:rowOff>103632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120159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120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75235</xdr:rowOff>
    </xdr:from>
    <xdr:to>
      <xdr:col>45</xdr:col>
      <xdr:colOff>177800</xdr:colOff>
      <xdr:row>37</xdr:row>
      <xdr:rowOff>77978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418885"/>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77013</xdr:rowOff>
    </xdr:from>
    <xdr:to>
      <xdr:col>46</xdr:col>
      <xdr:colOff>38100</xdr:colOff>
      <xdr:row>37</xdr:row>
      <xdr:rowOff>7163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24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23690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024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58775</xdr:rowOff>
    </xdr:from>
    <xdr:to>
      <xdr:col>41</xdr:col>
      <xdr:colOff>50800</xdr:colOff>
      <xdr:row>37</xdr:row>
      <xdr:rowOff>75235</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402425"/>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22149</xdr:rowOff>
    </xdr:from>
    <xdr:to>
      <xdr:col>41</xdr:col>
      <xdr:colOff>101600</xdr:colOff>
      <xdr:row>37</xdr:row>
      <xdr:rowOff>123749</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6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140276</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141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91643</xdr:rowOff>
    </xdr:from>
    <xdr:to>
      <xdr:col>36</xdr:col>
      <xdr:colOff>165100</xdr:colOff>
      <xdr:row>38</xdr:row>
      <xdr:rowOff>21793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12920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528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14376</xdr:rowOff>
    </xdr:from>
    <xdr:to>
      <xdr:col>55</xdr:col>
      <xdr:colOff>50800</xdr:colOff>
      <xdr:row>37</xdr:row>
      <xdr:rowOff>115976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3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37253</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209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26264</xdr:rowOff>
    </xdr:from>
    <xdr:to>
      <xdr:col>50</xdr:col>
      <xdr:colOff>165100</xdr:colOff>
      <xdr:row>37</xdr:row>
      <xdr:rowOff>127864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36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118991</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462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27178</xdr:rowOff>
    </xdr:from>
    <xdr:to>
      <xdr:col>46</xdr:col>
      <xdr:colOff>38100</xdr:colOff>
      <xdr:row>37</xdr:row>
      <xdr:rowOff>128778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37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119905</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24435</xdr:rowOff>
    </xdr:from>
    <xdr:to>
      <xdr:col>41</xdr:col>
      <xdr:colOff>101600</xdr:colOff>
      <xdr:row>37</xdr:row>
      <xdr:rowOff>126035</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3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117162</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460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7975</xdr:rowOff>
    </xdr:from>
    <xdr:to>
      <xdr:col>36</xdr:col>
      <xdr:colOff>165100</xdr:colOff>
      <xdr:row>37</xdr:row>
      <xdr:rowOff>109575</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35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126102</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126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56653</xdr:rowOff>
    </xdr:from>
    <xdr:to>
      <xdr:col>54</xdr:col>
      <xdr:colOff>189865</xdr:colOff>
      <xdr:row>59</xdr:row>
      <xdr:rowOff>4695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629153"/>
          <a:ext cx="1270" cy="1491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8522</xdr:rowOff>
    </xdr:from>
    <xdr:ext cx="469744"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12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xdr:rowOff>
    </xdr:from>
    <xdr:to>
      <xdr:col>55</xdr:col>
      <xdr:colOff>88900</xdr:colOff>
      <xdr:row>59</xdr:row>
      <xdr:rowOff>4695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12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3330</xdr:rowOff>
    </xdr:from>
    <xdr:ext cx="534377"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40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56653</xdr:rowOff>
    </xdr:from>
    <xdr:to>
      <xdr:col>55</xdr:col>
      <xdr:colOff>88900</xdr:colOff>
      <xdr:row>50</xdr:row>
      <xdr:rowOff>56653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629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28404</xdr:rowOff>
    </xdr:from>
    <xdr:to>
      <xdr:col>55</xdr:col>
      <xdr:colOff>0</xdr:colOff>
      <xdr:row>56</xdr:row>
      <xdr:rowOff>97360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9639300" y="9629604"/>
          <a:ext cx="838200" cy="6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14263</xdr:rowOff>
    </xdr:from>
    <xdr:ext cx="534377"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444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162836</xdr:rowOff>
    </xdr:from>
    <xdr:to>
      <xdr:col>55</xdr:col>
      <xdr:colOff>50800</xdr:colOff>
      <xdr:row>56</xdr:row>
      <xdr:rowOff>92986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5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28143</xdr:rowOff>
    </xdr:from>
    <xdr:to>
      <xdr:col>50</xdr:col>
      <xdr:colOff>114300</xdr:colOff>
      <xdr:row>56</xdr:row>
      <xdr:rowOff>28404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8750300" y="9629343"/>
          <a:ext cx="8890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122978</xdr:rowOff>
    </xdr:from>
    <xdr:to>
      <xdr:col>50</xdr:col>
      <xdr:colOff>165100</xdr:colOff>
      <xdr:row>56</xdr:row>
      <xdr:rowOff>53128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55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69655</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372111" y="93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28143</xdr:rowOff>
    </xdr:from>
    <xdr:to>
      <xdr:col>45</xdr:col>
      <xdr:colOff>177800</xdr:colOff>
      <xdr:row>56</xdr:row>
      <xdr:rowOff>112872</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7861300" y="9629343"/>
          <a:ext cx="889000" cy="8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160190</xdr:rowOff>
    </xdr:from>
    <xdr:to>
      <xdr:col>46</xdr:col>
      <xdr:colOff>38100</xdr:colOff>
      <xdr:row>56</xdr:row>
      <xdr:rowOff>90340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81467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68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112872</xdr:rowOff>
    </xdr:from>
    <xdr:to>
      <xdr:col>41</xdr:col>
      <xdr:colOff>50800</xdr:colOff>
      <xdr:row>56</xdr:row>
      <xdr:rowOff>155457</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flipV="1">
          <a:off x="6972300" y="9714072"/>
          <a:ext cx="889000" cy="4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151667</xdr:rowOff>
    </xdr:from>
    <xdr:to>
      <xdr:col>41</xdr:col>
      <xdr:colOff>101600</xdr:colOff>
      <xdr:row>56</xdr:row>
      <xdr:rowOff>81817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98344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93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37155</xdr:rowOff>
    </xdr:from>
    <xdr:to>
      <xdr:col>36</xdr:col>
      <xdr:colOff>165100</xdr:colOff>
      <xdr:row>56</xdr:row>
      <xdr:rowOff>138755</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6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155282</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941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46560</xdr:rowOff>
    </xdr:from>
    <xdr:to>
      <xdr:col>55</xdr:col>
      <xdr:colOff>50800</xdr:colOff>
      <xdr:row>56</xdr:row>
      <xdr:rowOff>148160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964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24987</xdr:rowOff>
    </xdr:from>
    <xdr:ext cx="534377"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962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149054</xdr:rowOff>
    </xdr:from>
    <xdr:to>
      <xdr:col>50</xdr:col>
      <xdr:colOff>165100</xdr:colOff>
      <xdr:row>56</xdr:row>
      <xdr:rowOff>79204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95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70331</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372111" y="967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148793</xdr:rowOff>
    </xdr:from>
    <xdr:to>
      <xdr:col>46</xdr:col>
      <xdr:colOff>38100</xdr:colOff>
      <xdr:row>56</xdr:row>
      <xdr:rowOff>78943</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957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95470</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483111" y="935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62072</xdr:rowOff>
    </xdr:from>
    <xdr:to>
      <xdr:col>41</xdr:col>
      <xdr:colOff>101600</xdr:colOff>
      <xdr:row>56</xdr:row>
      <xdr:rowOff>163672</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966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154799</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594111" y="975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104657</xdr:rowOff>
    </xdr:from>
    <xdr:to>
      <xdr:col>36</xdr:col>
      <xdr:colOff>165100</xdr:colOff>
      <xdr:row>57</xdr:row>
      <xdr:rowOff>34807</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970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25934</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05111" y="979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a:extLst>
            <a:ext uri="{FF2B5EF4-FFF2-40B4-BE49-F238E27FC236}">
              <a16:creationId xmlns:a16="http://schemas.microsoft.com/office/drawing/2014/main" id="{00000000-0008-0000-07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169581</xdr:rowOff>
    </xdr:from>
    <xdr:to>
      <xdr:col>54</xdr:col>
      <xdr:colOff>189865</xdr:colOff>
      <xdr:row>79</xdr:row>
      <xdr:rowOff>63348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10475595" y="12171081"/>
          <a:ext cx="1270" cy="1436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67175</xdr:rowOff>
    </xdr:from>
    <xdr:ext cx="469744" cy="259045"/>
    <xdr:sp macro="" textlink="">
      <xdr:nvSpPr>
        <xdr:cNvPr id="410" name="商工費最小値テキスト">
          <a:extLst>
            <a:ext uri="{FF2B5EF4-FFF2-40B4-BE49-F238E27FC236}">
              <a16:creationId xmlns:a16="http://schemas.microsoft.com/office/drawing/2014/main" id="{00000000-0008-0000-0700-00009A010000}"/>
            </a:ext>
          </a:extLst>
        </xdr:cNvPr>
        <xdr:cNvSpPr txBox="1"/>
      </xdr:nvSpPr>
      <xdr:spPr>
        <a:xfrm>
          <a:off x="10528300" y="1361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63348</xdr:rowOff>
    </xdr:from>
    <xdr:to>
      <xdr:col>55</xdr:col>
      <xdr:colOff>88900</xdr:colOff>
      <xdr:row>79</xdr:row>
      <xdr:rowOff>63348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3607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116258</xdr:rowOff>
    </xdr:from>
    <xdr:ext cx="534377" cy="259045"/>
    <xdr:sp macro="" textlink="">
      <xdr:nvSpPr>
        <xdr:cNvPr id="412" name="商工費最大値テキスト">
          <a:extLst>
            <a:ext uri="{FF2B5EF4-FFF2-40B4-BE49-F238E27FC236}">
              <a16:creationId xmlns:a16="http://schemas.microsoft.com/office/drawing/2014/main" id="{00000000-0008-0000-0700-00009C010000}"/>
            </a:ext>
          </a:extLst>
        </xdr:cNvPr>
        <xdr:cNvSpPr txBox="1"/>
      </xdr:nvSpPr>
      <xdr:spPr>
        <a:xfrm>
          <a:off x="10528300" y="1194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45,085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169581</xdr:rowOff>
    </xdr:from>
    <xdr:to>
      <xdr:col>55</xdr:col>
      <xdr:colOff>88900</xdr:colOff>
      <xdr:row>70</xdr:row>
      <xdr:rowOff>169581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10388600" y="12171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144304</xdr:rowOff>
    </xdr:from>
    <xdr:to>
      <xdr:col>55</xdr:col>
      <xdr:colOff>0</xdr:colOff>
      <xdr:row>77</xdr:row>
      <xdr:rowOff>2017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9639300" y="13174504"/>
          <a:ext cx="838200" cy="2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4106</xdr:rowOff>
    </xdr:from>
    <xdr:ext cx="534377" cy="259045"/>
    <xdr:sp macro="" textlink="">
      <xdr:nvSpPr>
        <xdr:cNvPr id="415" name="商工費平均値テキスト">
          <a:extLst>
            <a:ext uri="{FF2B5EF4-FFF2-40B4-BE49-F238E27FC236}">
              <a16:creationId xmlns:a16="http://schemas.microsoft.com/office/drawing/2014/main" id="{00000000-0008-0000-0700-00009F010000}"/>
            </a:ext>
          </a:extLst>
        </xdr:cNvPr>
        <xdr:cNvSpPr txBox="1"/>
      </xdr:nvSpPr>
      <xdr:spPr>
        <a:xfrm>
          <a:off x="10528300" y="12862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152679</xdr:rowOff>
    </xdr:from>
    <xdr:to>
      <xdr:col>55</xdr:col>
      <xdr:colOff>50800</xdr:colOff>
      <xdr:row>76</xdr:row>
      <xdr:rowOff>82829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10426700" y="1301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17889</xdr:rowOff>
    </xdr:from>
    <xdr:to>
      <xdr:col>50</xdr:col>
      <xdr:colOff>114300</xdr:colOff>
      <xdr:row>76</xdr:row>
      <xdr:rowOff>144304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8750300" y="13048089"/>
          <a:ext cx="889000" cy="12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67640</xdr:rowOff>
    </xdr:from>
    <xdr:to>
      <xdr:col>50</xdr:col>
      <xdr:colOff>165100</xdr:colOff>
      <xdr:row>75</xdr:row>
      <xdr:rowOff>169239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9588500" y="129263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14317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372111" y="1270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17889</xdr:rowOff>
    </xdr:from>
    <xdr:to>
      <xdr:col>45</xdr:col>
      <xdr:colOff>177800</xdr:colOff>
      <xdr:row>76</xdr:row>
      <xdr:rowOff>95776</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7861300" y="13048089"/>
          <a:ext cx="889000" cy="7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92982</xdr:rowOff>
    </xdr:from>
    <xdr:to>
      <xdr:col>46</xdr:col>
      <xdr:colOff>38100</xdr:colOff>
      <xdr:row>76</xdr:row>
      <xdr:rowOff>23132</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8699500" y="129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39659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27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95776</xdr:rowOff>
    </xdr:from>
    <xdr:to>
      <xdr:col>41</xdr:col>
      <xdr:colOff>50800</xdr:colOff>
      <xdr:row>77</xdr:row>
      <xdr:rowOff>112007</xdr:rowOff>
    </xdr:to>
    <xdr:cxnSp macro="">
      <xdr:nvCxnSpPr>
        <xdr:cNvPr id="423" name="直線コネクタ 422">
          <a:extLst>
            <a:ext uri="{FF2B5EF4-FFF2-40B4-BE49-F238E27FC236}">
              <a16:creationId xmlns:a16="http://schemas.microsoft.com/office/drawing/2014/main" id="{00000000-0008-0000-0700-0000A7010000}"/>
            </a:ext>
          </a:extLst>
        </xdr:cNvPr>
        <xdr:cNvCxnSpPr/>
      </xdr:nvCxnSpPr>
      <xdr:spPr>
        <a:xfrm flipV="1">
          <a:off x="6972300" y="13125976"/>
          <a:ext cx="889000" cy="18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32665</xdr:rowOff>
    </xdr:from>
    <xdr:to>
      <xdr:col>41</xdr:col>
      <xdr:colOff>101600</xdr:colOff>
      <xdr:row>75</xdr:row>
      <xdr:rowOff>134265</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7810500" y="128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150792</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26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81029</xdr:rowOff>
    </xdr:from>
    <xdr:to>
      <xdr:col>36</xdr:col>
      <xdr:colOff>165100</xdr:colOff>
      <xdr:row>77</xdr:row>
      <xdr:rowOff>11179</xdr:rowOff>
    </xdr:to>
    <xdr:sp macro="" textlink="">
      <xdr:nvSpPr>
        <xdr:cNvPr id="426" name="フローチャート: 判断 425">
          <a:extLst>
            <a:ext uri="{FF2B5EF4-FFF2-40B4-BE49-F238E27FC236}">
              <a16:creationId xmlns:a16="http://schemas.microsoft.com/office/drawing/2014/main" id="{00000000-0008-0000-0700-0000AA010000}"/>
            </a:ext>
          </a:extLst>
        </xdr:cNvPr>
        <xdr:cNvSpPr/>
      </xdr:nvSpPr>
      <xdr:spPr>
        <a:xfrm>
          <a:off x="6921500" y="1311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27707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288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122667</xdr:rowOff>
    </xdr:from>
    <xdr:to>
      <xdr:col>55</xdr:col>
      <xdr:colOff>50800</xdr:colOff>
      <xdr:row>77</xdr:row>
      <xdr:rowOff>52817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10426700" y="1315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101094</xdr:rowOff>
    </xdr:from>
    <xdr:ext cx="534377" cy="259045"/>
    <xdr:sp macro="" textlink="">
      <xdr:nvSpPr>
        <xdr:cNvPr id="434" name="商工費該当値テキスト">
          <a:extLst>
            <a:ext uri="{FF2B5EF4-FFF2-40B4-BE49-F238E27FC236}">
              <a16:creationId xmlns:a16="http://schemas.microsoft.com/office/drawing/2014/main" id="{00000000-0008-0000-0700-0000B2010000}"/>
            </a:ext>
          </a:extLst>
        </xdr:cNvPr>
        <xdr:cNvSpPr txBox="1"/>
      </xdr:nvSpPr>
      <xdr:spPr>
        <a:xfrm>
          <a:off x="10528300" y="1313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93504</xdr:rowOff>
    </xdr:from>
    <xdr:to>
      <xdr:col>50</xdr:col>
      <xdr:colOff>165100</xdr:colOff>
      <xdr:row>77</xdr:row>
      <xdr:rowOff>23654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9588500" y="1312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14781</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9372111" y="1321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138539</xdr:rowOff>
    </xdr:from>
    <xdr:to>
      <xdr:col>46</xdr:col>
      <xdr:colOff>38100</xdr:colOff>
      <xdr:row>76</xdr:row>
      <xdr:rowOff>68689</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8699500" y="1299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59816</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8483111" y="1309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44976</xdr:rowOff>
    </xdr:from>
    <xdr:to>
      <xdr:col>41</xdr:col>
      <xdr:colOff>101600</xdr:colOff>
      <xdr:row>76</xdr:row>
      <xdr:rowOff>146576</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7810500" y="1307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137703</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7594111" y="1316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61207</xdr:rowOff>
    </xdr:from>
    <xdr:to>
      <xdr:col>36</xdr:col>
      <xdr:colOff>165100</xdr:colOff>
      <xdr:row>77</xdr:row>
      <xdr:rowOff>162807</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6921500" y="1326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153934</xdr:rowOff>
    </xdr:from>
    <xdr:ext cx="534377"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705111" y="1335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土木費グラフ枠">
          <a:extLst>
            <a:ext uri="{FF2B5EF4-FFF2-40B4-BE49-F238E27FC236}">
              <a16:creationId xmlns:a16="http://schemas.microsoft.com/office/drawing/2014/main" id="{00000000-0008-0000-07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134843</xdr:rowOff>
    </xdr:from>
    <xdr:to>
      <xdr:col>54</xdr:col>
      <xdr:colOff>189865</xdr:colOff>
      <xdr:row>97</xdr:row>
      <xdr:rowOff>109049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10475595" y="15393893"/>
          <a:ext cx="1270" cy="1345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112876</xdr:rowOff>
    </xdr:from>
    <xdr:ext cx="534377" cy="259045"/>
    <xdr:sp macro="" textlink="">
      <xdr:nvSpPr>
        <xdr:cNvPr id="468" name="土木費最小値テキスト">
          <a:extLst>
            <a:ext uri="{FF2B5EF4-FFF2-40B4-BE49-F238E27FC236}">
              <a16:creationId xmlns:a16="http://schemas.microsoft.com/office/drawing/2014/main" id="{00000000-0008-0000-0700-0000D4010000}"/>
            </a:ext>
          </a:extLst>
        </xdr:cNvPr>
        <xdr:cNvSpPr txBox="1"/>
      </xdr:nvSpPr>
      <xdr:spPr>
        <a:xfrm>
          <a:off x="10528300" y="1674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109049</xdr:rowOff>
    </xdr:from>
    <xdr:to>
      <xdr:col>55</xdr:col>
      <xdr:colOff>88900</xdr:colOff>
      <xdr:row>97</xdr:row>
      <xdr:rowOff>109049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6739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81520</xdr:rowOff>
    </xdr:from>
    <xdr:ext cx="599010" cy="259045"/>
    <xdr:sp macro="" textlink="">
      <xdr:nvSpPr>
        <xdr:cNvPr id="470" name="土木費最大値テキスト">
          <a:extLst>
            <a:ext uri="{FF2B5EF4-FFF2-40B4-BE49-F238E27FC236}">
              <a16:creationId xmlns:a16="http://schemas.microsoft.com/office/drawing/2014/main" id="{00000000-0008-0000-0700-0000D6010000}"/>
            </a:ext>
          </a:extLst>
        </xdr:cNvPr>
        <xdr:cNvSpPr txBox="1"/>
      </xdr:nvSpPr>
      <xdr:spPr>
        <a:xfrm>
          <a:off x="10528300" y="15169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134843</xdr:rowOff>
    </xdr:from>
    <xdr:to>
      <xdr:col>55</xdr:col>
      <xdr:colOff>88900</xdr:colOff>
      <xdr:row>89</xdr:row>
      <xdr:rowOff>134843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10388600" y="153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138671</xdr:rowOff>
    </xdr:from>
    <xdr:to>
      <xdr:col>55</xdr:col>
      <xdr:colOff>0</xdr:colOff>
      <xdr:row>95</xdr:row>
      <xdr:rowOff>18599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9639300" y="15912071"/>
          <a:ext cx="838200" cy="39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61955</xdr:rowOff>
    </xdr:from>
    <xdr:ext cx="534377" cy="259045"/>
    <xdr:sp macro="" textlink="">
      <xdr:nvSpPr>
        <xdr:cNvPr id="473" name="土木費平均値テキスト">
          <a:extLst>
            <a:ext uri="{FF2B5EF4-FFF2-40B4-BE49-F238E27FC236}">
              <a16:creationId xmlns:a16="http://schemas.microsoft.com/office/drawing/2014/main" id="{00000000-0008-0000-0700-0000D9010000}"/>
            </a:ext>
          </a:extLst>
        </xdr:cNvPr>
        <xdr:cNvSpPr txBox="1"/>
      </xdr:nvSpPr>
      <xdr:spPr>
        <a:xfrm>
          <a:off x="10528300" y="16178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83528</xdr:rowOff>
    </xdr:from>
    <xdr:to>
      <xdr:col>55</xdr:col>
      <xdr:colOff>50800</xdr:colOff>
      <xdr:row>95</xdr:row>
      <xdr:rowOff>13678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10426700" y="161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18599</xdr:rowOff>
    </xdr:from>
    <xdr:to>
      <xdr:col>50</xdr:col>
      <xdr:colOff>114300</xdr:colOff>
      <xdr:row>95</xdr:row>
      <xdr:rowOff>56851</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8750300" y="16306349"/>
          <a:ext cx="889000" cy="3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62058</xdr:rowOff>
    </xdr:from>
    <xdr:to>
      <xdr:col>50</xdr:col>
      <xdr:colOff>165100</xdr:colOff>
      <xdr:row>94</xdr:row>
      <xdr:rowOff>163658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95885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8735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595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56851</xdr:rowOff>
    </xdr:from>
    <xdr:to>
      <xdr:col>45</xdr:col>
      <xdr:colOff>177800</xdr:colOff>
      <xdr:row>95</xdr:row>
      <xdr:rowOff>168866</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7861300" y="16344601"/>
          <a:ext cx="889000" cy="11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120962</xdr:rowOff>
    </xdr:from>
    <xdr:to>
      <xdr:col>46</xdr:col>
      <xdr:colOff>38100</xdr:colOff>
      <xdr:row>95</xdr:row>
      <xdr:rowOff>51112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8699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67639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01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168866</xdr:rowOff>
    </xdr:from>
    <xdr:to>
      <xdr:col>41</xdr:col>
      <xdr:colOff>50800</xdr:colOff>
      <xdr:row>96</xdr:row>
      <xdr:rowOff>169494</xdr:rowOff>
    </xdr:to>
    <xdr:cxnSp macro="">
      <xdr:nvCxnSpPr>
        <xdr:cNvPr id="481" name="直線コネクタ 480">
          <a:extLst>
            <a:ext uri="{FF2B5EF4-FFF2-40B4-BE49-F238E27FC236}">
              <a16:creationId xmlns:a16="http://schemas.microsoft.com/office/drawing/2014/main" id="{00000000-0008-0000-0700-0000E1010000}"/>
            </a:ext>
          </a:extLst>
        </xdr:cNvPr>
        <xdr:cNvCxnSpPr/>
      </xdr:nvCxnSpPr>
      <xdr:spPr>
        <a:xfrm flipV="1">
          <a:off x="6972300" y="16456616"/>
          <a:ext cx="889000" cy="17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90957</xdr:rowOff>
    </xdr:from>
    <xdr:to>
      <xdr:col>41</xdr:col>
      <xdr:colOff>101600</xdr:colOff>
      <xdr:row>95</xdr:row>
      <xdr:rowOff>21107</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7810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37634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598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3651</xdr:rowOff>
    </xdr:from>
    <xdr:to>
      <xdr:col>36</xdr:col>
      <xdr:colOff>165100</xdr:colOff>
      <xdr:row>94</xdr:row>
      <xdr:rowOff>105251</xdr:rowOff>
    </xdr:to>
    <xdr:sp macro="" textlink="">
      <xdr:nvSpPr>
        <xdr:cNvPr id="484" name="フローチャート: 判断 483">
          <a:extLst>
            <a:ext uri="{FF2B5EF4-FFF2-40B4-BE49-F238E27FC236}">
              <a16:creationId xmlns:a16="http://schemas.microsoft.com/office/drawing/2014/main" id="{00000000-0008-0000-0700-0000E4010000}"/>
            </a:ext>
          </a:extLst>
        </xdr:cNvPr>
        <xdr:cNvSpPr/>
      </xdr:nvSpPr>
      <xdr:spPr>
        <a:xfrm>
          <a:off x="6921500" y="1611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121778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589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87871</xdr:rowOff>
    </xdr:from>
    <xdr:to>
      <xdr:col>55</xdr:col>
      <xdr:colOff>50800</xdr:colOff>
      <xdr:row>93</xdr:row>
      <xdr:rowOff>18021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10426700" y="1586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110748</xdr:rowOff>
    </xdr:from>
    <xdr:ext cx="534377" cy="259045"/>
    <xdr:sp macro="" textlink="">
      <xdr:nvSpPr>
        <xdr:cNvPr id="492" name="土木費該当値テキスト">
          <a:extLst>
            <a:ext uri="{FF2B5EF4-FFF2-40B4-BE49-F238E27FC236}">
              <a16:creationId xmlns:a16="http://schemas.microsoft.com/office/drawing/2014/main" id="{00000000-0008-0000-0700-0000EC010000}"/>
            </a:ext>
          </a:extLst>
        </xdr:cNvPr>
        <xdr:cNvSpPr txBox="1"/>
      </xdr:nvSpPr>
      <xdr:spPr>
        <a:xfrm>
          <a:off x="10528300" y="1571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139249</xdr:rowOff>
    </xdr:from>
    <xdr:to>
      <xdr:col>50</xdr:col>
      <xdr:colOff>165100</xdr:colOff>
      <xdr:row>95</xdr:row>
      <xdr:rowOff>69399</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9588500" y="1625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60526</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9372111" y="1634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6051</xdr:rowOff>
    </xdr:from>
    <xdr:to>
      <xdr:col>46</xdr:col>
      <xdr:colOff>38100</xdr:colOff>
      <xdr:row>95</xdr:row>
      <xdr:rowOff>107651</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8699500" y="1629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98778</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8483111" y="1638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118066</xdr:rowOff>
    </xdr:from>
    <xdr:to>
      <xdr:col>41</xdr:col>
      <xdr:colOff>101600</xdr:colOff>
      <xdr:row>96</xdr:row>
      <xdr:rowOff>48216</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7810500" y="1640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39343</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7594111" y="1649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118694</xdr:rowOff>
    </xdr:from>
    <xdr:to>
      <xdr:col>36</xdr:col>
      <xdr:colOff>165100</xdr:colOff>
      <xdr:row>97</xdr:row>
      <xdr:rowOff>48844</xdr:rowOff>
    </xdr:to>
    <xdr:sp macro="" textlink="">
      <xdr:nvSpPr>
        <xdr:cNvPr id="499" name="楕円 498">
          <a:extLst>
            <a:ext uri="{FF2B5EF4-FFF2-40B4-BE49-F238E27FC236}">
              <a16:creationId xmlns:a16="http://schemas.microsoft.com/office/drawing/2014/main" id="{00000000-0008-0000-0700-0000F3010000}"/>
            </a:ext>
          </a:extLst>
        </xdr:cNvPr>
        <xdr:cNvSpPr/>
      </xdr:nvSpPr>
      <xdr:spPr>
        <a:xfrm>
          <a:off x="6921500" y="1657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39971</xdr:rowOff>
    </xdr:from>
    <xdr:ext cx="534377"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6705111" y="1667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88045</xdr:rowOff>
    </xdr:from>
    <xdr:to>
      <xdr:col>85</xdr:col>
      <xdr:colOff>126364</xdr:colOff>
      <xdr:row>38</xdr:row>
      <xdr:rowOff>74457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574445"/>
          <a:ext cx="1269" cy="1015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78284</xdr:rowOff>
    </xdr:from>
    <xdr:ext cx="534377"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59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74457</xdr:rowOff>
    </xdr:from>
    <xdr:to>
      <xdr:col>86</xdr:col>
      <xdr:colOff>25400</xdr:colOff>
      <xdr:row>38</xdr:row>
      <xdr:rowOff>74457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58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34722</xdr:rowOff>
    </xdr:from>
    <xdr:ext cx="599010"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34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88045</xdr:rowOff>
    </xdr:from>
    <xdr:to>
      <xdr:col>86</xdr:col>
      <xdr:colOff>25400</xdr:colOff>
      <xdr:row>32</xdr:row>
      <xdr:rowOff>88045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57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23013</xdr:rowOff>
    </xdr:from>
    <xdr:to>
      <xdr:col>85</xdr:col>
      <xdr:colOff>127000</xdr:colOff>
      <xdr:row>38</xdr:row>
      <xdr:rowOff>31330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538113"/>
          <a:ext cx="838200" cy="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134610</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306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111733</xdr:rowOff>
    </xdr:from>
    <xdr:to>
      <xdr:col>85</xdr:col>
      <xdr:colOff>177800</xdr:colOff>
      <xdr:row>38</xdr:row>
      <xdr:rowOff>41883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31330</xdr:rowOff>
    </xdr:from>
    <xdr:to>
      <xdr:col>81</xdr:col>
      <xdr:colOff>50800</xdr:colOff>
      <xdr:row>38</xdr:row>
      <xdr:rowOff>38440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546430"/>
          <a:ext cx="889000" cy="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139416</xdr:rowOff>
    </xdr:from>
    <xdr:to>
      <xdr:col>81</xdr:col>
      <xdr:colOff>101600</xdr:colOff>
      <xdr:row>38</xdr:row>
      <xdr:rowOff>69566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86093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25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38440</xdr:rowOff>
    </xdr:from>
    <xdr:to>
      <xdr:col>76</xdr:col>
      <xdr:colOff>114300</xdr:colOff>
      <xdr:row>38</xdr:row>
      <xdr:rowOff>44182</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553540"/>
          <a:ext cx="889000" cy="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140637</xdr:rowOff>
    </xdr:from>
    <xdr:to>
      <xdr:col>76</xdr:col>
      <xdr:colOff>165100</xdr:colOff>
      <xdr:row>38</xdr:row>
      <xdr:rowOff>70786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842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87314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25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44182</xdr:rowOff>
    </xdr:from>
    <xdr:to>
      <xdr:col>71</xdr:col>
      <xdr:colOff>177800</xdr:colOff>
      <xdr:row>38</xdr:row>
      <xdr:rowOff>46372</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559282"/>
          <a:ext cx="889000" cy="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115029</xdr:rowOff>
    </xdr:from>
    <xdr:to>
      <xdr:col>72</xdr:col>
      <xdr:colOff>38100</xdr:colOff>
      <xdr:row>38</xdr:row>
      <xdr:rowOff>45179</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5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61706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3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133921</xdr:rowOff>
    </xdr:from>
    <xdr:to>
      <xdr:col>67</xdr:col>
      <xdr:colOff>101600</xdr:colOff>
      <xdr:row>38</xdr:row>
      <xdr:rowOff>64071</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7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80598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5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143663</xdr:rowOff>
    </xdr:from>
    <xdr:to>
      <xdr:col>85</xdr:col>
      <xdr:colOff>177800</xdr:colOff>
      <xdr:row>38</xdr:row>
      <xdr:rowOff>73813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48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90159</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43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151980</xdr:rowOff>
    </xdr:from>
    <xdr:to>
      <xdr:col>81</xdr:col>
      <xdr:colOff>101600</xdr:colOff>
      <xdr:row>38</xdr:row>
      <xdr:rowOff>82130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4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73257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58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159090</xdr:rowOff>
    </xdr:from>
    <xdr:to>
      <xdr:col>76</xdr:col>
      <xdr:colOff>165100</xdr:colOff>
      <xdr:row>38</xdr:row>
      <xdr:rowOff>89240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50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80367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59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164832</xdr:rowOff>
    </xdr:from>
    <xdr:to>
      <xdr:col>72</xdr:col>
      <xdr:colOff>38100</xdr:colOff>
      <xdr:row>38</xdr:row>
      <xdr:rowOff>94982</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50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86109</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60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167022</xdr:rowOff>
    </xdr:from>
    <xdr:to>
      <xdr:col>67</xdr:col>
      <xdr:colOff>101600</xdr:colOff>
      <xdr:row>38</xdr:row>
      <xdr:rowOff>97172</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51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88299</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60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37579</xdr:rowOff>
    </xdr:from>
    <xdr:to>
      <xdr:col>85</xdr:col>
      <xdr:colOff>126364</xdr:colOff>
      <xdr:row>58</xdr:row>
      <xdr:rowOff>129197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10079"/>
          <a:ext cx="1269" cy="1463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133024</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7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129197</xdr:rowOff>
    </xdr:from>
    <xdr:to>
      <xdr:col>86</xdr:col>
      <xdr:colOff>25400</xdr:colOff>
      <xdr:row>58</xdr:row>
      <xdr:rowOff>129197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7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155706</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38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37579</xdr:rowOff>
    </xdr:from>
    <xdr:to>
      <xdr:col>86</xdr:col>
      <xdr:colOff>25400</xdr:colOff>
      <xdr:row>50</xdr:row>
      <xdr:rowOff>37579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10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52362</xdr:rowOff>
    </xdr:from>
    <xdr:to>
      <xdr:col>85</xdr:col>
      <xdr:colOff>127000</xdr:colOff>
      <xdr:row>56</xdr:row>
      <xdr:rowOff>105664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653562"/>
          <a:ext cx="838200" cy="5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157751</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416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134874</xdr:rowOff>
    </xdr:from>
    <xdr:to>
      <xdr:col>85</xdr:col>
      <xdr:colOff>177800</xdr:colOff>
      <xdr:row>56</xdr:row>
      <xdr:rowOff>65024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56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105664</xdr:rowOff>
    </xdr:from>
    <xdr:to>
      <xdr:col>81</xdr:col>
      <xdr:colOff>50800</xdr:colOff>
      <xdr:row>57</xdr:row>
      <xdr:rowOff>10299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706864"/>
          <a:ext cx="889000" cy="7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34213</xdr:rowOff>
    </xdr:from>
    <xdr:to>
      <xdr:col>81</xdr:col>
      <xdr:colOff>101600</xdr:colOff>
      <xdr:row>56</xdr:row>
      <xdr:rowOff>135813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63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152340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41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122936</xdr:rowOff>
    </xdr:from>
    <xdr:to>
      <xdr:col>76</xdr:col>
      <xdr:colOff>114300</xdr:colOff>
      <xdr:row>57</xdr:row>
      <xdr:rowOff>10299</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3703300" y="9724136"/>
          <a:ext cx="889000" cy="5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59563</xdr:rowOff>
    </xdr:from>
    <xdr:to>
      <xdr:col>76</xdr:col>
      <xdr:colOff>165100</xdr:colOff>
      <xdr:row>56</xdr:row>
      <xdr:rowOff>161163</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66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6240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43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121615</xdr:rowOff>
    </xdr:from>
    <xdr:to>
      <xdr:col>71</xdr:col>
      <xdr:colOff>177800</xdr:colOff>
      <xdr:row>56</xdr:row>
      <xdr:rowOff>122936</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9722815"/>
          <a:ext cx="889000" cy="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33451</xdr:rowOff>
    </xdr:from>
    <xdr:to>
      <xdr:col>72</xdr:col>
      <xdr:colOff>38100</xdr:colOff>
      <xdr:row>56</xdr:row>
      <xdr:rowOff>135051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63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151578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40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78740</xdr:rowOff>
    </xdr:from>
    <xdr:to>
      <xdr:col>67</xdr:col>
      <xdr:colOff>101600</xdr:colOff>
      <xdr:row>57</xdr:row>
      <xdr:rowOff>8890</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6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77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1562</xdr:rowOff>
    </xdr:from>
    <xdr:to>
      <xdr:col>85</xdr:col>
      <xdr:colOff>177800</xdr:colOff>
      <xdr:row>56</xdr:row>
      <xdr:rowOff>103162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6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151439</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58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54864</xdr:rowOff>
    </xdr:from>
    <xdr:to>
      <xdr:col>81</xdr:col>
      <xdr:colOff>101600</xdr:colOff>
      <xdr:row>56</xdr:row>
      <xdr:rowOff>156464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65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147591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74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130949</xdr:rowOff>
    </xdr:from>
    <xdr:to>
      <xdr:col>76</xdr:col>
      <xdr:colOff>165100</xdr:colOff>
      <xdr:row>57</xdr:row>
      <xdr:rowOff>61099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73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52226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82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72136</xdr:rowOff>
    </xdr:from>
    <xdr:to>
      <xdr:col>72</xdr:col>
      <xdr:colOff>38100</xdr:colOff>
      <xdr:row>57</xdr:row>
      <xdr:rowOff>2286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67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164863</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76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70815</xdr:rowOff>
    </xdr:from>
    <xdr:to>
      <xdr:col>67</xdr:col>
      <xdr:colOff>101600</xdr:colOff>
      <xdr:row>57</xdr:row>
      <xdr:rowOff>965</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67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17492</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44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52439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225389"/>
          <a:ext cx="1269" cy="1363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170566</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00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52439</xdr:rowOff>
    </xdr:from>
    <xdr:to>
      <xdr:col>86</xdr:col>
      <xdr:colOff>25400</xdr:colOff>
      <xdr:row>71</xdr:row>
      <xdr:rowOff>52439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225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20929</xdr:rowOff>
    </xdr:from>
    <xdr:to>
      <xdr:col>85</xdr:col>
      <xdr:colOff>127000</xdr:colOff>
      <xdr:row>79</xdr:row>
      <xdr:rowOff>36144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565479"/>
          <a:ext cx="838200" cy="1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69397</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71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46520</xdr:rowOff>
    </xdr:from>
    <xdr:to>
      <xdr:col>85</xdr:col>
      <xdr:colOff>177800</xdr:colOff>
      <xdr:row>78</xdr:row>
      <xdr:rowOff>148120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36144</xdr:rowOff>
    </xdr:from>
    <xdr:to>
      <xdr:col>81</xdr:col>
      <xdr:colOff>50800</xdr:colOff>
      <xdr:row>79</xdr:row>
      <xdr:rowOff>40309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580694"/>
          <a:ext cx="889000" cy="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95314</xdr:rowOff>
    </xdr:from>
    <xdr:to>
      <xdr:col>81</xdr:col>
      <xdr:colOff>101600</xdr:colOff>
      <xdr:row>79</xdr:row>
      <xdr:rowOff>25464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41991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4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19634</xdr:rowOff>
    </xdr:from>
    <xdr:to>
      <xdr:col>76</xdr:col>
      <xdr:colOff>114300</xdr:colOff>
      <xdr:row>79</xdr:row>
      <xdr:rowOff>40309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64184"/>
          <a:ext cx="889000" cy="2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101600</xdr:rowOff>
    </xdr:from>
    <xdr:to>
      <xdr:col>76</xdr:col>
      <xdr:colOff>165100</xdr:colOff>
      <xdr:row>79</xdr:row>
      <xdr:rowOff>31750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48277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19634</xdr:rowOff>
    </xdr:from>
    <xdr:to>
      <xdr:col>71</xdr:col>
      <xdr:colOff>177800</xdr:colOff>
      <xdr:row>79</xdr:row>
      <xdr:rowOff>29260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564184"/>
          <a:ext cx="889000" cy="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74307</xdr:rowOff>
    </xdr:from>
    <xdr:to>
      <xdr:col>72</xdr:col>
      <xdr:colOff>38100</xdr:colOff>
      <xdr:row>79</xdr:row>
      <xdr:rowOff>4457</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4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20984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2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50178</xdr:rowOff>
    </xdr:from>
    <xdr:to>
      <xdr:col>67</xdr:col>
      <xdr:colOff>101600</xdr:colOff>
      <xdr:row>78</xdr:row>
      <xdr:rowOff>151778</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2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168305</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19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141579</xdr:rowOff>
    </xdr:from>
    <xdr:to>
      <xdr:col>85</xdr:col>
      <xdr:colOff>177800</xdr:colOff>
      <xdr:row>79</xdr:row>
      <xdr:rowOff>71729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1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56506</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429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156794</xdr:rowOff>
    </xdr:from>
    <xdr:to>
      <xdr:col>81</xdr:col>
      <xdr:colOff>101600</xdr:colOff>
      <xdr:row>79</xdr:row>
      <xdr:rowOff>86944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2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78071</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62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160959</xdr:rowOff>
    </xdr:from>
    <xdr:to>
      <xdr:col>76</xdr:col>
      <xdr:colOff>165100</xdr:colOff>
      <xdr:row>79</xdr:row>
      <xdr:rowOff>91109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3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82236</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626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140284</xdr:rowOff>
    </xdr:from>
    <xdr:to>
      <xdr:col>72</xdr:col>
      <xdr:colOff>38100</xdr:colOff>
      <xdr:row>79</xdr:row>
      <xdr:rowOff>70434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1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61561</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60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149910</xdr:rowOff>
    </xdr:from>
    <xdr:to>
      <xdr:col>67</xdr:col>
      <xdr:colOff>101600</xdr:colOff>
      <xdr:row>79</xdr:row>
      <xdr:rowOff>80060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2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71187</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1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16675</xdr:rowOff>
    </xdr:from>
    <xdr:to>
      <xdr:col>85</xdr:col>
      <xdr:colOff>126364</xdr:colOff>
      <xdr:row>99</xdr:row>
      <xdr:rowOff>12548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447175"/>
          <a:ext cx="1269" cy="153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16375</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89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12548</xdr:rowOff>
    </xdr:from>
    <xdr:to>
      <xdr:col>86</xdr:col>
      <xdr:colOff>25400</xdr:colOff>
      <xdr:row>99</xdr:row>
      <xdr:rowOff>12548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8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134802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2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16675</xdr:rowOff>
    </xdr:from>
    <xdr:to>
      <xdr:col>86</xdr:col>
      <xdr:colOff>25400</xdr:colOff>
      <xdr:row>90</xdr:row>
      <xdr:rowOff>16675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44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5702</xdr:rowOff>
    </xdr:from>
    <xdr:to>
      <xdr:col>85</xdr:col>
      <xdr:colOff>127000</xdr:colOff>
      <xdr:row>93</xdr:row>
      <xdr:rowOff>81001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5950552"/>
          <a:ext cx="838200" cy="7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89997</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206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111570</xdr:rowOff>
    </xdr:from>
    <xdr:to>
      <xdr:col>85</xdr:col>
      <xdr:colOff>177800</xdr:colOff>
      <xdr:row>95</xdr:row>
      <xdr:rowOff>41720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2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5702</xdr:rowOff>
    </xdr:from>
    <xdr:to>
      <xdr:col>81</xdr:col>
      <xdr:colOff>50800</xdr:colOff>
      <xdr:row>93</xdr:row>
      <xdr:rowOff>102642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5950552"/>
          <a:ext cx="889000" cy="9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88316</xdr:rowOff>
    </xdr:from>
    <xdr:to>
      <xdr:col>81</xdr:col>
      <xdr:colOff>101600</xdr:colOff>
      <xdr:row>95</xdr:row>
      <xdr:rowOff>18466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9593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9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102642</xdr:rowOff>
    </xdr:from>
    <xdr:to>
      <xdr:col>76</xdr:col>
      <xdr:colOff>114300</xdr:colOff>
      <xdr:row>93</xdr:row>
      <xdr:rowOff>103696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047492"/>
          <a:ext cx="889000" cy="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112319</xdr:rowOff>
    </xdr:from>
    <xdr:to>
      <xdr:col>76</xdr:col>
      <xdr:colOff>165100</xdr:colOff>
      <xdr:row>95</xdr:row>
      <xdr:rowOff>42469</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33596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32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103696</xdr:rowOff>
    </xdr:from>
    <xdr:to>
      <xdr:col>71</xdr:col>
      <xdr:colOff>177800</xdr:colOff>
      <xdr:row>93</xdr:row>
      <xdr:rowOff>120435</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048546"/>
          <a:ext cx="889000" cy="1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139661</xdr:rowOff>
    </xdr:from>
    <xdr:to>
      <xdr:col>72</xdr:col>
      <xdr:colOff>38100</xdr:colOff>
      <xdr:row>95</xdr:row>
      <xdr:rowOff>69811</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60938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34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148019</xdr:rowOff>
    </xdr:from>
    <xdr:to>
      <xdr:col>67</xdr:col>
      <xdr:colOff>101600</xdr:colOff>
      <xdr:row>95</xdr:row>
      <xdr:rowOff>78169</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26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69296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3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30201</xdr:rowOff>
    </xdr:from>
    <xdr:to>
      <xdr:col>85</xdr:col>
      <xdr:colOff>177800</xdr:colOff>
      <xdr:row>93</xdr:row>
      <xdr:rowOff>131801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597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53078</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582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126352</xdr:rowOff>
    </xdr:from>
    <xdr:to>
      <xdr:col>81</xdr:col>
      <xdr:colOff>101600</xdr:colOff>
      <xdr:row>93</xdr:row>
      <xdr:rowOff>56502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589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73029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567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51842</xdr:rowOff>
    </xdr:from>
    <xdr:to>
      <xdr:col>76</xdr:col>
      <xdr:colOff>165100</xdr:colOff>
      <xdr:row>93</xdr:row>
      <xdr:rowOff>153442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59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169969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577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52896</xdr:rowOff>
    </xdr:from>
    <xdr:to>
      <xdr:col>72</xdr:col>
      <xdr:colOff>38100</xdr:colOff>
      <xdr:row>93</xdr:row>
      <xdr:rowOff>154496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599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171023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577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69635</xdr:rowOff>
    </xdr:from>
    <xdr:to>
      <xdr:col>67</xdr:col>
      <xdr:colOff>101600</xdr:colOff>
      <xdr:row>93</xdr:row>
      <xdr:rowOff>171235</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01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16312</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578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141986</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456936"/>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88663</xdr:rowOff>
    </xdr:from>
    <xdr:ext cx="378565"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32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141986</xdr:rowOff>
    </xdr:from>
    <xdr:to>
      <xdr:col>116</xdr:col>
      <xdr:colOff>152400</xdr:colOff>
      <xdr:row>31</xdr:row>
      <xdr:rowOff>141986</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45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47752</xdr:rowOff>
    </xdr:from>
    <xdr:to>
      <xdr:col>107</xdr:col>
      <xdr:colOff>101600</xdr:colOff>
      <xdr:row>38</xdr:row>
      <xdr:rowOff>149352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165879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155194</xdr:rowOff>
    </xdr:from>
    <xdr:to>
      <xdr:col>102</xdr:col>
      <xdr:colOff>165100</xdr:colOff>
      <xdr:row>37</xdr:row>
      <xdr:rowOff>85344</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101871</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132334</xdr:rowOff>
    </xdr:from>
    <xdr:to>
      <xdr:col>98</xdr:col>
      <xdr:colOff>38100</xdr:colOff>
      <xdr:row>36</xdr:row>
      <xdr:rowOff>62484</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1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79011</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5908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土木費について、橋梁整備事業の前年度比増と、令和４年度より繰り越した旧坂下厚生病院除却事業</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135,652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千円を実施したことにより事業費が大幅に増額し、類似団体内平均を上回った。</a:t>
          </a:r>
          <a:endParaRPr lang="ja-JP" altLang="ja-JP">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公債費</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について、前年度に引き続き、</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繰上償還を行ったこともあり全国平均、県平均、類似団体内平均と比較して非常に高</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い。</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地方債の新規発行の抑制や、繰上償還を計画的に行うなどして将来の公債費の縮減に努めていく。</a:t>
          </a:r>
          <a:endParaRPr lang="ja-JP" altLang="ja-JP" sz="14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民生費、商工費、災害復旧費、衛生費</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、農林水産業費</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などは類似団体内平均と比較して低い状況である。</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比較的大きく減少した農林水産業費については、ふくしま森林再生事業（令和４年度事業費</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31,599</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千円）が令和４年度をもって終了したことと、新型コロナウイルス対策事業（肥料・飼料高騰対策農業者支援事業）（（令和４年度事業費</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42,643</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千円）が令和５年度にはなかったことによる。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福島県会津坂下町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財政調整基金については、令和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年度末の残高が前年度と比較して</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135,188</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千円増の</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880,799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千円となり、僅少な状況であった平成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年度から順調に積立を実施できている。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今後庁舎の新設工事などを控えている。一般的に標準財政規模の</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割から</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割が財政調整基金の適正とされていることから、現在の金額を維持しながら、各種事業に取り組めるよう、今後も決算剰余金の</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の額の積立を確実に実施し、健全な行財政運営に努めていく。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福島県会津坂下町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年度の合計は、前年度と比較して</a:t>
          </a:r>
          <a:r>
            <a:rPr kumimoji="1" lang="en-US"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3.17</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した。</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一般会計</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下水道事業特別会計において減少したことが影響しており、特に下水道事業特別会計については、令和４年度の剰余金には次年度への繰越事業として繰り越すべき財源が含まれていたが、令和５年度は次年度へ繰り越す事業が全くなかったため、前年度比▲</a:t>
          </a:r>
          <a:r>
            <a:rPr kumimoji="1" lang="en-US"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2.06</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ポイントと大きく減少した。</a:t>
          </a:r>
          <a:endParaRPr kumimoji="1" lang="en-US"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今後、人口減少等により町税や交付税の減が見込まれることから、引き続きゼロベースからの事業の見直しを図り、災害</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など</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急な支出に耐えることができるよう基金の積み増しをしていく必要</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や、</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ふるさと納税などの自主財源の更なる確保に努め</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ていく</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必要がある</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。また、</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今後、新庁舎建設事業により多額な財政支出が見込まれるため、中長期な視点に立った財政運営が必要である。</a:t>
          </a:r>
          <a:endParaRPr lang="ja-JP" altLang="ja-JP" sz="1400">
            <a:solidFill>
              <a:srgbClr val="FF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介護保険、国民健康保険、後期高齢者医療については、高齢化に伴う医療・介護給付の増により、今後、一般会計からの繰出金が増加する見込みであることから、検診等予防事業の推進により給付の適正化を図る必要があ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また、</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上下水道</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事業については、今後、施設の維持更新に係る経費が増加する見込みであることから、使用料や事業計画の見直しなどにより安定的な経営となるよう取り組む必要がある。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M:\&#36001;&#21209;&#31649;&#29702;&#29677;\&#36001;&#21209;&#31649;&#29702;&#29677;\01_&#36001;&#25919;\02_&#20844;&#20250;&#35336;&#21046;&#24230;\&#12304;H28&#27770;&#31639;&#12363;&#12425;&#12305;&#32113;&#19968;&#30340;&#22522;&#28310;\R7(R6&#27770;&#31639;&#65289;\&#35519;&#26619;&#12539;&#22577;&#21578;&#38306;&#20418;\250905&#12304;&#20998;&#26512;&#27396;&#35352;&#36617;&#20381;&#38972;&#65288;95&#12294;&#65289;&#12305;&#20196;&#21644;&#65301;&#24180;&#24230;&#36001;&#25919;&#29366;&#27841;&#36039;&#26009;&#38598;&#12398;&#20316;&#25104;&#12395;&#12388;&#12356;&#12390;&#65288;2&#22238;&#30446;&#12539;&#22320;&#26041;&#20844;&#20250;&#35336;&#38306;&#20418;&#65289;\&#22238;&#31572;\&#12304;&#36001;&#25919;&#29366;&#27841;&#36039;&#26009;&#38598;&#12305;_074217_&#20250;&#27941;&#22338;&#19979;&#30010;_2023(2&#22238;&#30446;).xlsx" TargetMode="External"/><Relationship Id="rId1" Type="http://schemas.openxmlformats.org/officeDocument/2006/relationships/externalLinkPath" Target="&#12304;&#36001;&#25919;&#29366;&#27841;&#36039;&#26009;&#38598;&#12305;_074217_&#20250;&#27941;&#22338;&#19979;&#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87.4</v>
          </cell>
          <cell r="BX51">
            <v>64.5</v>
          </cell>
          <cell r="CF51">
            <v>49.1</v>
          </cell>
          <cell r="CN51">
            <v>36.6</v>
          </cell>
          <cell r="CV51">
            <v>24.5</v>
          </cell>
        </row>
        <row r="53">
          <cell r="BP53">
            <v>52.5</v>
          </cell>
          <cell r="BX53">
            <v>56.5</v>
          </cell>
          <cell r="CF53">
            <v>58.3</v>
          </cell>
          <cell r="CN53">
            <v>60.1</v>
          </cell>
          <cell r="CV53">
            <v>61.9</v>
          </cell>
        </row>
        <row r="55">
          <cell r="AN55" t="str">
            <v>類似団体内平均値</v>
          </cell>
          <cell r="BP55">
            <v>35.4</v>
          </cell>
          <cell r="BX55">
            <v>13.4</v>
          </cell>
          <cell r="CF55">
            <v>0</v>
          </cell>
          <cell r="CN55">
            <v>0</v>
          </cell>
          <cell r="CV55">
            <v>0</v>
          </cell>
        </row>
        <row r="57">
          <cell r="BP57">
            <v>66</v>
          </cell>
          <cell r="BX57">
            <v>65.099999999999994</v>
          </cell>
          <cell r="CF57">
            <v>64.3</v>
          </cell>
          <cell r="CN57">
            <v>65.7</v>
          </cell>
          <cell r="CV57">
            <v>66.3</v>
          </cell>
        </row>
        <row r="72">
          <cell r="BP72" t="str">
            <v>R01</v>
          </cell>
          <cell r="BX72" t="str">
            <v>R02</v>
          </cell>
          <cell r="CF72" t="str">
            <v>R03</v>
          </cell>
          <cell r="CN72" t="str">
            <v>R04</v>
          </cell>
          <cell r="CV72" t="str">
            <v>R05</v>
          </cell>
        </row>
        <row r="73">
          <cell r="AN73" t="str">
            <v>当該団体値</v>
          </cell>
          <cell r="BP73">
            <v>87.4</v>
          </cell>
          <cell r="BX73">
            <v>64.5</v>
          </cell>
          <cell r="CF73">
            <v>49.1</v>
          </cell>
          <cell r="CN73">
            <v>36.6</v>
          </cell>
          <cell r="CV73">
            <v>24.5</v>
          </cell>
        </row>
        <row r="75">
          <cell r="BP75">
            <v>13.3</v>
          </cell>
          <cell r="BX75">
            <v>12.2</v>
          </cell>
          <cell r="CF75">
            <v>11</v>
          </cell>
          <cell r="CN75">
            <v>10.3</v>
          </cell>
          <cell r="CV75">
            <v>9.8000000000000007</v>
          </cell>
        </row>
        <row r="77">
          <cell r="AN77" t="str">
            <v>類似団体内平均値</v>
          </cell>
          <cell r="BP77">
            <v>35.4</v>
          </cell>
          <cell r="BX77">
            <v>13.4</v>
          </cell>
          <cell r="CF77">
            <v>0</v>
          </cell>
          <cell r="CN77">
            <v>0</v>
          </cell>
          <cell r="CV77">
            <v>0</v>
          </cell>
        </row>
        <row r="79">
          <cell r="BP79">
            <v>8.8000000000000007</v>
          </cell>
          <cell r="BX79">
            <v>8.3000000000000007</v>
          </cell>
          <cell r="CF79">
            <v>8</v>
          </cell>
          <cell r="CN79">
            <v>8</v>
          </cell>
          <cell r="CV79">
            <v>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B1" sqref="B1:DI1"/>
    </sheetView>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9283880</v>
      </c>
      <c r="BO4" s="358"/>
      <c r="BP4" s="358"/>
      <c r="BQ4" s="358"/>
      <c r="BR4" s="358"/>
      <c r="BS4" s="358"/>
      <c r="BT4" s="358"/>
      <c r="BU4" s="359"/>
      <c r="BV4" s="357">
        <v>9046269</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8.1999999999999993</v>
      </c>
      <c r="CU4" s="364"/>
      <c r="CV4" s="364"/>
      <c r="CW4" s="364"/>
      <c r="CX4" s="364"/>
      <c r="CY4" s="364"/>
      <c r="CZ4" s="364"/>
      <c r="DA4" s="365"/>
      <c r="DB4" s="363">
        <v>9</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8833181</v>
      </c>
      <c r="BO5" s="395"/>
      <c r="BP5" s="395"/>
      <c r="BQ5" s="395"/>
      <c r="BR5" s="395"/>
      <c r="BS5" s="395"/>
      <c r="BT5" s="395"/>
      <c r="BU5" s="396"/>
      <c r="BV5" s="394">
        <v>8540795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83.9</v>
      </c>
      <c r="CU5" s="392"/>
      <c r="CV5" s="392"/>
      <c r="CW5" s="392"/>
      <c r="CX5" s="392"/>
      <c r="CY5" s="392"/>
      <c r="CZ5" s="392"/>
      <c r="DA5" s="393"/>
      <c r="DB5" s="391">
        <v>85.1</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450699</v>
      </c>
      <c r="BO6" s="395"/>
      <c r="BP6" s="395"/>
      <c r="BQ6" s="395"/>
      <c r="BR6" s="395"/>
      <c r="BS6" s="395"/>
      <c r="BT6" s="395"/>
      <c r="BU6" s="396"/>
      <c r="BV6" s="394">
        <v>505474</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84.4</v>
      </c>
      <c r="CU6" s="432"/>
      <c r="CV6" s="432"/>
      <c r="CW6" s="432"/>
      <c r="CX6" s="432"/>
      <c r="CY6" s="432"/>
      <c r="CZ6" s="432"/>
      <c r="DA6" s="433"/>
      <c r="DB6" s="431">
        <v>85.1</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24233</v>
      </c>
      <c r="BO7" s="395"/>
      <c r="BP7" s="395"/>
      <c r="BQ7" s="395"/>
      <c r="BR7" s="395"/>
      <c r="BS7" s="395"/>
      <c r="BT7" s="395"/>
      <c r="BU7" s="396"/>
      <c r="BV7" s="394">
        <v>40940</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5224849</v>
      </c>
      <c r="CU7" s="395"/>
      <c r="CV7" s="395"/>
      <c r="CW7" s="395"/>
      <c r="CX7" s="395"/>
      <c r="CY7" s="395"/>
      <c r="CZ7" s="395"/>
      <c r="DA7" s="396"/>
      <c r="DB7" s="394">
        <v>5158589</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426466</v>
      </c>
      <c r="BO8" s="395"/>
      <c r="BP8" s="395"/>
      <c r="BQ8" s="395"/>
      <c r="BR8" s="395"/>
      <c r="BS8" s="395"/>
      <c r="BT8" s="395"/>
      <c r="BU8" s="396"/>
      <c r="BV8" s="394">
        <v>464534</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0.37</v>
      </c>
      <c r="CU8" s="435"/>
      <c r="CV8" s="435"/>
      <c r="CW8" s="435"/>
      <c r="CX8" s="435"/>
      <c r="CY8" s="435"/>
      <c r="CZ8" s="435"/>
      <c r="DA8" s="436"/>
      <c r="DB8" s="434">
        <v>0.37</v>
      </c>
      <c r="DC8" s="435"/>
      <c r="DD8" s="435"/>
      <c r="DE8" s="435"/>
      <c r="DF8" s="435"/>
      <c r="DG8" s="435"/>
      <c r="DH8" s="435"/>
      <c r="DI8" s="436"/>
    </row>
    <row r="9" spans="1:119" ht="18.75" customHeight="1" thickBot="1" x14ac:dyDescent="0.25">
      <c r="A9" s="175"/>
      <c r="B9" s="388" t="s">
        <v>106</v>
      </c>
      <c r="C9" s="389"/>
      <c r="D9" s="389"/>
      <c r="E9" s="389"/>
      <c r="F9" s="389"/>
      <c r="G9" s="389"/>
      <c r="H9" s="389"/>
      <c r="I9" s="389"/>
      <c r="J9" s="389"/>
      <c r="K9" s="437"/>
      <c r="L9" s="438" t="s">
        <v>107</v>
      </c>
      <c r="M9" s="439"/>
      <c r="N9" s="439"/>
      <c r="O9" s="439"/>
      <c r="P9" s="439"/>
      <c r="Q9" s="440"/>
      <c r="R9" s="441">
        <v>15068</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-38068</v>
      </c>
      <c r="BO9" s="395"/>
      <c r="BP9" s="395"/>
      <c r="BQ9" s="395"/>
      <c r="BR9" s="395"/>
      <c r="BS9" s="395"/>
      <c r="BT9" s="395"/>
      <c r="BU9" s="396"/>
      <c r="BV9" s="394">
        <v>83315</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16.600000000000001</v>
      </c>
      <c r="CU9" s="392"/>
      <c r="CV9" s="392"/>
      <c r="CW9" s="392"/>
      <c r="CX9" s="392"/>
      <c r="CY9" s="392"/>
      <c r="CZ9" s="392"/>
      <c r="DA9" s="393"/>
      <c r="DB9" s="391">
        <v>18</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112</v>
      </c>
      <c r="M10" s="424"/>
      <c r="N10" s="424"/>
      <c r="O10" s="424"/>
      <c r="P10" s="424"/>
      <c r="Q10" s="425"/>
      <c r="R10" s="445">
        <v>16303</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319589</v>
      </c>
      <c r="BO10" s="395"/>
      <c r="BP10" s="395"/>
      <c r="BQ10" s="395"/>
      <c r="BR10" s="395"/>
      <c r="BS10" s="395"/>
      <c r="BT10" s="395"/>
      <c r="BU10" s="396"/>
      <c r="BV10" s="394">
        <v>231681</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24482</v>
      </c>
      <c r="BO11" s="395"/>
      <c r="BP11" s="395"/>
      <c r="BQ11" s="395"/>
      <c r="BR11" s="395"/>
      <c r="BS11" s="395"/>
      <c r="BT11" s="395"/>
      <c r="BU11" s="396"/>
      <c r="BV11" s="394">
        <v>104441</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75"/>
      <c r="B12" s="454" t="s">
        <v>123</v>
      </c>
      <c r="C12" s="455"/>
      <c r="D12" s="455"/>
      <c r="E12" s="455"/>
      <c r="F12" s="455"/>
      <c r="G12" s="455"/>
      <c r="H12" s="455"/>
      <c r="I12" s="455"/>
      <c r="J12" s="455"/>
      <c r="K12" s="456"/>
      <c r="L12" s="463" t="s">
        <v>124</v>
      </c>
      <c r="M12" s="464"/>
      <c r="N12" s="464"/>
      <c r="O12" s="464"/>
      <c r="P12" s="464"/>
      <c r="Q12" s="465"/>
      <c r="R12" s="466">
        <v>14552</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114</v>
      </c>
      <c r="AV12" s="427"/>
      <c r="AW12" s="427"/>
      <c r="AX12" s="427"/>
      <c r="AY12" s="428" t="s">
        <v>128</v>
      </c>
      <c r="AZ12" s="429"/>
      <c r="BA12" s="429"/>
      <c r="BB12" s="429"/>
      <c r="BC12" s="429"/>
      <c r="BD12" s="429"/>
      <c r="BE12" s="429"/>
      <c r="BF12" s="429"/>
      <c r="BG12" s="429"/>
      <c r="BH12" s="429"/>
      <c r="BI12" s="429"/>
      <c r="BJ12" s="429"/>
      <c r="BK12" s="429"/>
      <c r="BL12" s="429"/>
      <c r="BM12" s="430"/>
      <c r="BN12" s="394">
        <v>184401</v>
      </c>
      <c r="BO12" s="395"/>
      <c r="BP12" s="395"/>
      <c r="BQ12" s="395"/>
      <c r="BR12" s="395"/>
      <c r="BS12" s="395"/>
      <c r="BT12" s="395"/>
      <c r="BU12" s="396"/>
      <c r="BV12" s="394">
        <v>119853</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84"/>
      <c r="M13" s="485" t="s">
        <v>130</v>
      </c>
      <c r="N13" s="486"/>
      <c r="O13" s="486"/>
      <c r="P13" s="486"/>
      <c r="Q13" s="487"/>
      <c r="R13" s="478">
        <v>14422</v>
      </c>
      <c r="S13" s="479"/>
      <c r="T13" s="479"/>
      <c r="U13" s="479"/>
      <c r="V13" s="480"/>
      <c r="W13" s="410" t="s">
        <v>131</v>
      </c>
      <c r="X13" s="411"/>
      <c r="Y13" s="411"/>
      <c r="Z13" s="411"/>
      <c r="AA13" s="411"/>
      <c r="AB13" s="401"/>
      <c r="AC13" s="445">
        <v>1154</v>
      </c>
      <c r="AD13" s="446"/>
      <c r="AE13" s="446"/>
      <c r="AF13" s="446"/>
      <c r="AG13" s="488"/>
      <c r="AH13" s="445">
        <v>1278</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121602</v>
      </c>
      <c r="BO13" s="395"/>
      <c r="BP13" s="395"/>
      <c r="BQ13" s="395"/>
      <c r="BR13" s="395"/>
      <c r="BS13" s="395"/>
      <c r="BT13" s="395"/>
      <c r="BU13" s="396"/>
      <c r="BV13" s="394">
        <v>299584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9.8000000000000007</v>
      </c>
      <c r="CU13" s="392"/>
      <c r="CV13" s="392"/>
      <c r="CW13" s="392"/>
      <c r="CX13" s="392"/>
      <c r="CY13" s="392"/>
      <c r="CZ13" s="392"/>
      <c r="DA13" s="393"/>
      <c r="DB13" s="391">
        <v>10.3</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14777</v>
      </c>
      <c r="S14" s="479"/>
      <c r="T14" s="479"/>
      <c r="U14" s="479"/>
      <c r="V14" s="480"/>
      <c r="W14" s="384"/>
      <c r="X14" s="385"/>
      <c r="Y14" s="385"/>
      <c r="Z14" s="385"/>
      <c r="AA14" s="385"/>
      <c r="AB14" s="374"/>
      <c r="AC14" s="481">
        <v>14.4</v>
      </c>
      <c r="AD14" s="482"/>
      <c r="AE14" s="482"/>
      <c r="AF14" s="482"/>
      <c r="AG14" s="483"/>
      <c r="AH14" s="481">
        <v>15</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24.5</v>
      </c>
      <c r="CU14" s="493"/>
      <c r="CV14" s="493"/>
      <c r="CW14" s="493"/>
      <c r="CX14" s="493"/>
      <c r="CY14" s="493"/>
      <c r="CZ14" s="493"/>
      <c r="DA14" s="494"/>
      <c r="DB14" s="492">
        <v>36.6</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84"/>
      <c r="M15" s="485" t="s">
        <v>130</v>
      </c>
      <c r="N15" s="486"/>
      <c r="O15" s="486"/>
      <c r="P15" s="486"/>
      <c r="Q15" s="487"/>
      <c r="R15" s="478">
        <v>14675</v>
      </c>
      <c r="S15" s="479"/>
      <c r="T15" s="479"/>
      <c r="U15" s="479"/>
      <c r="V15" s="480"/>
      <c r="W15" s="410" t="s">
        <v>137</v>
      </c>
      <c r="X15" s="411"/>
      <c r="Y15" s="411"/>
      <c r="Z15" s="411"/>
      <c r="AA15" s="411"/>
      <c r="AB15" s="401"/>
      <c r="AC15" s="445">
        <v>2205</v>
      </c>
      <c r="AD15" s="446"/>
      <c r="AE15" s="446"/>
      <c r="AF15" s="446"/>
      <c r="AG15" s="488"/>
      <c r="AH15" s="445">
        <v>2330</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1790524</v>
      </c>
      <c r="BO15" s="358"/>
      <c r="BP15" s="358"/>
      <c r="BQ15" s="358"/>
      <c r="BR15" s="358"/>
      <c r="BS15" s="358"/>
      <c r="BT15" s="358"/>
      <c r="BU15" s="359"/>
      <c r="BV15" s="357">
        <v>1726760</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27.5</v>
      </c>
      <c r="AD16" s="482"/>
      <c r="AE16" s="482"/>
      <c r="AF16" s="482"/>
      <c r="AG16" s="483"/>
      <c r="AH16" s="481">
        <v>27.4</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4735663</v>
      </c>
      <c r="BO16" s="395"/>
      <c r="BP16" s="395"/>
      <c r="BQ16" s="395"/>
      <c r="BR16" s="395"/>
      <c r="BS16" s="395"/>
      <c r="BT16" s="395"/>
      <c r="BU16" s="396"/>
      <c r="BV16" s="394">
        <v>4663567</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4659</v>
      </c>
      <c r="AD17" s="446"/>
      <c r="AE17" s="446"/>
      <c r="AF17" s="446"/>
      <c r="AG17" s="488"/>
      <c r="AH17" s="445">
        <v>4894</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2240404</v>
      </c>
      <c r="BO17" s="395"/>
      <c r="BP17" s="395"/>
      <c r="BQ17" s="395"/>
      <c r="BR17" s="395"/>
      <c r="BS17" s="395"/>
      <c r="BT17" s="395"/>
      <c r="BU17" s="396"/>
      <c r="BV17" s="394">
        <v>2158832</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147</v>
      </c>
      <c r="C18" s="437"/>
      <c r="D18" s="437"/>
      <c r="E18" s="517"/>
      <c r="F18" s="517"/>
      <c r="G18" s="517"/>
      <c r="H18" s="517"/>
      <c r="I18" s="517"/>
      <c r="J18" s="517"/>
      <c r="K18" s="517"/>
      <c r="L18" s="518">
        <v>91.59</v>
      </c>
      <c r="M18" s="518"/>
      <c r="N18" s="518"/>
      <c r="O18" s="518"/>
      <c r="P18" s="518"/>
      <c r="Q18" s="518"/>
      <c r="R18" s="519"/>
      <c r="S18" s="519"/>
      <c r="T18" s="519"/>
      <c r="U18" s="519"/>
      <c r="V18" s="520"/>
      <c r="W18" s="412"/>
      <c r="X18" s="413"/>
      <c r="Y18" s="413"/>
      <c r="Z18" s="413"/>
      <c r="AA18" s="413"/>
      <c r="AB18" s="404"/>
      <c r="AC18" s="521">
        <v>58.1</v>
      </c>
      <c r="AD18" s="522"/>
      <c r="AE18" s="522"/>
      <c r="AF18" s="522"/>
      <c r="AG18" s="523"/>
      <c r="AH18" s="521">
        <v>57.6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4426817</v>
      </c>
      <c r="BO18" s="395"/>
      <c r="BP18" s="395"/>
      <c r="BQ18" s="395"/>
      <c r="BR18" s="395"/>
      <c r="BS18" s="395"/>
      <c r="BT18" s="395"/>
      <c r="BU18" s="396"/>
      <c r="BV18" s="394">
        <v>4386944</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149</v>
      </c>
      <c r="C19" s="437"/>
      <c r="D19" s="437"/>
      <c r="E19" s="517"/>
      <c r="F19" s="517"/>
      <c r="G19" s="517"/>
      <c r="H19" s="517"/>
      <c r="I19" s="517"/>
      <c r="J19" s="517"/>
      <c r="K19" s="517"/>
      <c r="L19" s="525">
        <v>165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6585988</v>
      </c>
      <c r="BO19" s="395"/>
      <c r="BP19" s="395"/>
      <c r="BQ19" s="395"/>
      <c r="BR19" s="395"/>
      <c r="BS19" s="395"/>
      <c r="BT19" s="395"/>
      <c r="BU19" s="396"/>
      <c r="BV19" s="394">
        <v>6620006</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151</v>
      </c>
      <c r="C20" s="437"/>
      <c r="D20" s="437"/>
      <c r="E20" s="517"/>
      <c r="F20" s="517"/>
      <c r="G20" s="517"/>
      <c r="H20" s="517"/>
      <c r="I20" s="517"/>
      <c r="J20" s="517"/>
      <c r="K20" s="517"/>
      <c r="L20" s="525">
        <v>5306</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5944689</v>
      </c>
      <c r="BO22" s="358"/>
      <c r="BP22" s="358"/>
      <c r="BQ22" s="358"/>
      <c r="BR22" s="358"/>
      <c r="BS22" s="358"/>
      <c r="BT22" s="358"/>
      <c r="BU22" s="359"/>
      <c r="BV22" s="357">
        <v>6771525</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5337143</v>
      </c>
      <c r="BO23" s="395"/>
      <c r="BP23" s="395"/>
      <c r="BQ23" s="395"/>
      <c r="BR23" s="395"/>
      <c r="BS23" s="395"/>
      <c r="BT23" s="395"/>
      <c r="BU23" s="396"/>
      <c r="BV23" s="394">
        <v>6089007</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7960</v>
      </c>
      <c r="R24" s="446"/>
      <c r="S24" s="446"/>
      <c r="T24" s="446"/>
      <c r="U24" s="446"/>
      <c r="V24" s="488"/>
      <c r="W24" s="540"/>
      <c r="X24" s="541"/>
      <c r="Y24" s="542"/>
      <c r="Z24" s="444" t="s">
        <v>162</v>
      </c>
      <c r="AA24" s="424"/>
      <c r="AB24" s="424"/>
      <c r="AC24" s="424"/>
      <c r="AD24" s="424"/>
      <c r="AE24" s="424"/>
      <c r="AF24" s="424"/>
      <c r="AG24" s="425"/>
      <c r="AH24" s="445">
        <v>131</v>
      </c>
      <c r="AI24" s="446"/>
      <c r="AJ24" s="446"/>
      <c r="AK24" s="446"/>
      <c r="AL24" s="488"/>
      <c r="AM24" s="445">
        <v>407017</v>
      </c>
      <c r="AN24" s="446"/>
      <c r="AO24" s="446"/>
      <c r="AP24" s="446"/>
      <c r="AQ24" s="446"/>
      <c r="AR24" s="488"/>
      <c r="AS24" s="445">
        <v>3107</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3665906</v>
      </c>
      <c r="BO24" s="395"/>
      <c r="BP24" s="395"/>
      <c r="BQ24" s="395"/>
      <c r="BR24" s="395"/>
      <c r="BS24" s="395"/>
      <c r="BT24" s="395"/>
      <c r="BU24" s="396"/>
      <c r="BV24" s="394">
        <v>4237542</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1</v>
      </c>
      <c r="M25" s="446"/>
      <c r="N25" s="446"/>
      <c r="O25" s="446"/>
      <c r="P25" s="488"/>
      <c r="Q25" s="445">
        <v>6400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253959</v>
      </c>
      <c r="BO25" s="358"/>
      <c r="BP25" s="358"/>
      <c r="BQ25" s="358"/>
      <c r="BR25" s="358"/>
      <c r="BS25" s="358"/>
      <c r="BT25" s="358"/>
      <c r="BU25" s="359"/>
      <c r="BV25" s="357">
        <v>371864</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5990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170</v>
      </c>
      <c r="F27" s="424"/>
      <c r="G27" s="424"/>
      <c r="H27" s="424"/>
      <c r="I27" s="424"/>
      <c r="J27" s="424"/>
      <c r="K27" s="425"/>
      <c r="L27" s="445">
        <v>1</v>
      </c>
      <c r="M27" s="446"/>
      <c r="N27" s="446"/>
      <c r="O27" s="446"/>
      <c r="P27" s="488"/>
      <c r="Q27" s="445">
        <v>2990</v>
      </c>
      <c r="R27" s="446"/>
      <c r="S27" s="446"/>
      <c r="T27" s="446"/>
      <c r="U27" s="446"/>
      <c r="V27" s="488"/>
      <c r="W27" s="540"/>
      <c r="X27" s="541"/>
      <c r="Y27" s="542"/>
      <c r="Z27" s="444" t="s">
        <v>171</v>
      </c>
      <c r="AA27" s="424"/>
      <c r="AB27" s="424"/>
      <c r="AC27" s="424"/>
      <c r="AD27" s="424"/>
      <c r="AE27" s="424"/>
      <c r="AF27" s="424"/>
      <c r="AG27" s="425"/>
      <c r="AH27" s="445">
        <v>20</v>
      </c>
      <c r="AI27" s="446"/>
      <c r="AJ27" s="446"/>
      <c r="AK27" s="446"/>
      <c r="AL27" s="488"/>
      <c r="AM27" s="445">
        <v>59320</v>
      </c>
      <c r="AN27" s="446"/>
      <c r="AO27" s="446"/>
      <c r="AP27" s="446"/>
      <c r="AQ27" s="446"/>
      <c r="AR27" s="488"/>
      <c r="AS27" s="445">
        <v>2966</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173</v>
      </c>
      <c r="F28" s="424"/>
      <c r="G28" s="424"/>
      <c r="H28" s="424"/>
      <c r="I28" s="424"/>
      <c r="J28" s="424"/>
      <c r="K28" s="425"/>
      <c r="L28" s="445">
        <v>1</v>
      </c>
      <c r="M28" s="446"/>
      <c r="N28" s="446"/>
      <c r="O28" s="446"/>
      <c r="P28" s="488"/>
      <c r="Q28" s="445">
        <v>2420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880799</v>
      </c>
      <c r="BO28" s="358"/>
      <c r="BP28" s="358"/>
      <c r="BQ28" s="358"/>
      <c r="BR28" s="358"/>
      <c r="BS28" s="358"/>
      <c r="BT28" s="358"/>
      <c r="BU28" s="359"/>
      <c r="BV28" s="357">
        <v>745611</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176</v>
      </c>
      <c r="F29" s="424"/>
      <c r="G29" s="424"/>
      <c r="H29" s="424"/>
      <c r="I29" s="424"/>
      <c r="J29" s="424"/>
      <c r="K29" s="425"/>
      <c r="L29" s="445">
        <v>12</v>
      </c>
      <c r="M29" s="446"/>
      <c r="N29" s="446"/>
      <c r="O29" s="446"/>
      <c r="P29" s="488"/>
      <c r="Q29" s="445">
        <v>2210</v>
      </c>
      <c r="R29" s="446"/>
      <c r="S29" s="446"/>
      <c r="T29" s="446"/>
      <c r="U29" s="446"/>
      <c r="V29" s="488"/>
      <c r="W29" s="543"/>
      <c r="X29" s="544"/>
      <c r="Y29" s="545"/>
      <c r="Z29" s="444" t="s">
        <v>177</v>
      </c>
      <c r="AA29" s="424"/>
      <c r="AB29" s="424"/>
      <c r="AC29" s="424"/>
      <c r="AD29" s="424"/>
      <c r="AE29" s="424"/>
      <c r="AF29" s="424"/>
      <c r="AG29" s="425"/>
      <c r="AH29" s="445">
        <v>151</v>
      </c>
      <c r="AI29" s="446"/>
      <c r="AJ29" s="446"/>
      <c r="AK29" s="446"/>
      <c r="AL29" s="488"/>
      <c r="AM29" s="445">
        <v>466337</v>
      </c>
      <c r="AN29" s="446"/>
      <c r="AO29" s="446"/>
      <c r="AP29" s="446"/>
      <c r="AQ29" s="446"/>
      <c r="AR29" s="488"/>
      <c r="AS29" s="445">
        <v>3088</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24817</v>
      </c>
      <c r="BO29" s="395"/>
      <c r="BP29" s="395"/>
      <c r="BQ29" s="395"/>
      <c r="BR29" s="395"/>
      <c r="BS29" s="395"/>
      <c r="BT29" s="395"/>
      <c r="BU29" s="396"/>
      <c r="BV29" s="394">
        <v>24189</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98.8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1411168</v>
      </c>
      <c r="BO30" s="514"/>
      <c r="BP30" s="514"/>
      <c r="BQ30" s="514"/>
      <c r="BR30" s="514"/>
      <c r="BS30" s="514"/>
      <c r="BT30" s="514"/>
      <c r="BU30" s="515"/>
      <c r="BV30" s="513">
        <v>1130619</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2">
      <c r="A33" s="175"/>
      <c r="B33" s="199"/>
      <c r="C33" s="418" t="s">
        <v>186</v>
      </c>
      <c r="D33" s="418"/>
      <c r="E33" s="383" t="s">
        <v>187</v>
      </c>
      <c r="F33" s="383"/>
      <c r="G33" s="383"/>
      <c r="H33" s="383"/>
      <c r="I33" s="383"/>
      <c r="J33" s="383"/>
      <c r="K33" s="383"/>
      <c r="L33" s="383"/>
      <c r="M33" s="383"/>
      <c r="N33" s="383"/>
      <c r="O33" s="383"/>
      <c r="P33" s="383"/>
      <c r="Q33" s="383"/>
      <c r="R33" s="383"/>
      <c r="S33" s="383"/>
      <c r="T33" s="200"/>
      <c r="U33" s="418" t="s">
        <v>186</v>
      </c>
      <c r="V33" s="418"/>
      <c r="W33" s="383" t="s">
        <v>187</v>
      </c>
      <c r="X33" s="383"/>
      <c r="Y33" s="383"/>
      <c r="Z33" s="383"/>
      <c r="AA33" s="383"/>
      <c r="AB33" s="383"/>
      <c r="AC33" s="383"/>
      <c r="AD33" s="383"/>
      <c r="AE33" s="383"/>
      <c r="AF33" s="383"/>
      <c r="AG33" s="383"/>
      <c r="AH33" s="383"/>
      <c r="AI33" s="383"/>
      <c r="AJ33" s="383"/>
      <c r="AK33" s="383"/>
      <c r="AL33" s="200"/>
      <c r="AM33" s="418" t="s">
        <v>186</v>
      </c>
      <c r="AN33" s="418"/>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418" t="s">
        <v>188</v>
      </c>
      <c r="BX33" s="418"/>
      <c r="BY33" s="383" t="s">
        <v>190</v>
      </c>
      <c r="BZ33" s="383"/>
      <c r="CA33" s="383"/>
      <c r="CB33" s="383"/>
      <c r="CC33" s="383"/>
      <c r="CD33" s="383"/>
      <c r="CE33" s="383"/>
      <c r="CF33" s="383"/>
      <c r="CG33" s="383"/>
      <c r="CH33" s="383"/>
      <c r="CI33" s="383"/>
      <c r="CJ33" s="383"/>
      <c r="CK33" s="383"/>
      <c r="CL33" s="383"/>
      <c r="CM33" s="383"/>
      <c r="CN33" s="200"/>
      <c r="CO33" s="418" t="s">
        <v>186</v>
      </c>
      <c r="CP33" s="418"/>
      <c r="CQ33" s="383" t="s">
        <v>191</v>
      </c>
      <c r="CR33" s="383"/>
      <c r="CS33" s="383"/>
      <c r="CT33" s="383"/>
      <c r="CU33" s="383"/>
      <c r="CV33" s="383"/>
      <c r="CW33" s="383"/>
      <c r="CX33" s="383"/>
      <c r="CY33" s="383"/>
      <c r="CZ33" s="383"/>
      <c r="DA33" s="383"/>
      <c r="DB33" s="383"/>
      <c r="DC33" s="383"/>
      <c r="DD33" s="383"/>
      <c r="DE33" s="383"/>
      <c r="DF33" s="200"/>
      <c r="DG33" s="583" t="s">
        <v>192</v>
      </c>
      <c r="DH33" s="583"/>
      <c r="DI33" s="202"/>
    </row>
    <row r="34" spans="1:113" ht="32.25" customHeight="1" x14ac:dyDescent="0.2">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75"/>
      <c r="AM34" s="584">
        <f>IF(AO34="","",MAX(C34:D43,U34:V43)+1)</f>
        <v>6</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75"/>
      <c r="BE34" s="584">
        <f>IF(BG34="","",MAX(C34:D43,U34:V43,AM34:AN43)+1)</f>
        <v>7</v>
      </c>
      <c r="BF34" s="584"/>
      <c r="BG34" s="585" t="str">
        <f>IF('各会計、関係団体の財政状況及び健全化判断比率'!B32="","",'各会計、関係団体の財政状況及び健全化判断比率'!B32)</f>
        <v>下水道事業特別会計</v>
      </c>
      <c r="BH34" s="585"/>
      <c r="BI34" s="585"/>
      <c r="BJ34" s="585"/>
      <c r="BK34" s="585"/>
      <c r="BL34" s="585"/>
      <c r="BM34" s="585"/>
      <c r="BN34" s="585"/>
      <c r="BO34" s="585"/>
      <c r="BP34" s="585"/>
      <c r="BQ34" s="585"/>
      <c r="BR34" s="585"/>
      <c r="BS34" s="585"/>
      <c r="BT34" s="585"/>
      <c r="BU34" s="585"/>
      <c r="BV34" s="175"/>
      <c r="BW34" s="584">
        <f>IF(BY34="","",MAX(C34:D43,U34:V43,AM34:AN43,BE34:BF43)+1)</f>
        <v>9</v>
      </c>
      <c r="BX34" s="584"/>
      <c r="BY34" s="585" t="str">
        <f>IF('各会計、関係団体の財政状況及び健全化判断比率'!B68="","",'各会計、関係団体の財政状況及び健全化判断比率'!B68)</f>
        <v>会津若松地方広域市町村圏整備組合一般会計</v>
      </c>
      <c r="BZ34" s="585"/>
      <c r="CA34" s="585"/>
      <c r="CB34" s="585"/>
      <c r="CC34" s="585"/>
      <c r="CD34" s="585"/>
      <c r="CE34" s="585"/>
      <c r="CF34" s="585"/>
      <c r="CG34" s="585"/>
      <c r="CH34" s="585"/>
      <c r="CI34" s="585"/>
      <c r="CJ34" s="585"/>
      <c r="CK34" s="585"/>
      <c r="CL34" s="585"/>
      <c r="CM34" s="585"/>
      <c r="CN34" s="175"/>
      <c r="CO34" s="584">
        <f>IF(CQ34="","",MAX(C34:D43,U34:V43,AM34:AN43,BE34:BF43,BW34:BX43)+1)</f>
        <v>18</v>
      </c>
      <c r="CP34" s="584"/>
      <c r="CQ34" s="585" t="str">
        <f>IF('各会計、関係団体の財政状況及び健全化判断比率'!BS7="","",'各会計、関係団体の財政状況及び健全化判断比率'!BS7)</f>
        <v>株式会社湯川会津坂下</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2">
      <c r="A35" s="175"/>
      <c r="B35" s="199"/>
      <c r="C35" s="584">
        <f>IF(E35="","",C34+1)</f>
        <v>2</v>
      </c>
      <c r="D35" s="584"/>
      <c r="E35" s="585" t="str">
        <f>IF('各会計、関係団体の財政状況及び健全化判断比率'!B8="","",'各会計、関係団体の財政状況及び健全化判断比率'!B8)</f>
        <v>坂下東第一地区土地区画整理事業特別会計</v>
      </c>
      <c r="F35" s="585"/>
      <c r="G35" s="585"/>
      <c r="H35" s="585"/>
      <c r="I35" s="585"/>
      <c r="J35" s="585"/>
      <c r="K35" s="585"/>
      <c r="L35" s="585"/>
      <c r="M35" s="585"/>
      <c r="N35" s="585"/>
      <c r="O35" s="585"/>
      <c r="P35" s="585"/>
      <c r="Q35" s="585"/>
      <c r="R35" s="585"/>
      <c r="S35" s="585"/>
      <c r="T35" s="175"/>
      <c r="U35" s="584">
        <f>IF(W35="","",U34+1)</f>
        <v>4</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f t="shared" ref="BE35:BE43" si="1">IF(BG35="","",BE34+1)</f>
        <v>8</v>
      </c>
      <c r="BF35" s="584"/>
      <c r="BG35" s="585" t="str">
        <f>IF('各会計、関係団体の財政状況及び健全化判断比率'!B33="","",'各会計、関係団体の財政状況及び健全化判断比率'!B33)</f>
        <v>農業集落排水事業特別会計</v>
      </c>
      <c r="BH35" s="585"/>
      <c r="BI35" s="585"/>
      <c r="BJ35" s="585"/>
      <c r="BK35" s="585"/>
      <c r="BL35" s="585"/>
      <c r="BM35" s="585"/>
      <c r="BN35" s="585"/>
      <c r="BO35" s="585"/>
      <c r="BP35" s="585"/>
      <c r="BQ35" s="585"/>
      <c r="BR35" s="585"/>
      <c r="BS35" s="585"/>
      <c r="BT35" s="585"/>
      <c r="BU35" s="585"/>
      <c r="BV35" s="175"/>
      <c r="BW35" s="584">
        <f t="shared" ref="BW35:BW43" si="2">IF(BY35="","",BW34+1)</f>
        <v>10</v>
      </c>
      <c r="BX35" s="584"/>
      <c r="BY35" s="585" t="str">
        <f>IF('各会計、関係団体の財政状況及び健全化判断比率'!B69="","",'各会計、関係団体の財政状況及び健全化判断比率'!B69)</f>
        <v>会津若松地方広域市町村圏整備組合水道用水供給事業会計</v>
      </c>
      <c r="BZ35" s="585"/>
      <c r="CA35" s="585"/>
      <c r="CB35" s="585"/>
      <c r="CC35" s="585"/>
      <c r="CD35" s="585"/>
      <c r="CE35" s="585"/>
      <c r="CF35" s="585"/>
      <c r="CG35" s="585"/>
      <c r="CH35" s="585"/>
      <c r="CI35" s="585"/>
      <c r="CJ35" s="585"/>
      <c r="CK35" s="585"/>
      <c r="CL35" s="585"/>
      <c r="CM35" s="585"/>
      <c r="CN35" s="175"/>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2">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11</v>
      </c>
      <c r="BX36" s="584"/>
      <c r="BY36" s="585" t="str">
        <f>IF('各会計、関係団体の財政状況及び健全化判断比率'!B70="","",'各会計、関係団体の財政状況及び健全化判断比率'!B70)</f>
        <v>福島県市町村総合事務組合一般会計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2">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12</v>
      </c>
      <c r="BX37" s="584"/>
      <c r="BY37" s="585" t="str">
        <f>IF('各会計、関係団体の財政状況及び健全化判断比率'!B71="","",'各会計、関係団体の財政状況及び健全化判断比率'!B71)</f>
        <v>福島県市町村総合事務組合消防補償等特別会計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2">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13</v>
      </c>
      <c r="BX38" s="584"/>
      <c r="BY38" s="585" t="str">
        <f>IF('各会計、関係団体の財政状況及び健全化判断比率'!B72="","",'各会計、関係団体の財政状況及び健全化判断比率'!B72)</f>
        <v>福島県市町村総合事務組合消防賞じゅつ金特別会計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2">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14</v>
      </c>
      <c r="BX39" s="584"/>
      <c r="BY39" s="585" t="str">
        <f>IF('各会計、関係団体の財政状況及び健全化判断比率'!B73="","",'各会計、関係団体の財政状況及び健全化判断比率'!B73)</f>
        <v>福島県市町村総合事務組合非常勤職員公務災害補償特別会計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2">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15</v>
      </c>
      <c r="BX40" s="584"/>
      <c r="BY40" s="585" t="str">
        <f>IF('各会計、関係団体の財政状況及び健全化判断比率'!B74="","",'各会計、関係団体の財政状況及び健全化判断比率'!B74)</f>
        <v>福島県市町村総合事務組合自治会館管理特別会計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2">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16</v>
      </c>
      <c r="BX41" s="584"/>
      <c r="BY41" s="585" t="str">
        <f>IF('各会計、関係団体の財政状況及び健全化判断比率'!B75="","",'各会計、関係団体の財政状況及び健全化判断比率'!B75)</f>
        <v>福島県後期高齢者医療広域連合一般会計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2">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f t="shared" si="2"/>
        <v>17</v>
      </c>
      <c r="BX42" s="584"/>
      <c r="BY42" s="585" t="str">
        <f>IF('各会計、関係団体の財政状況及び健全化判断比率'!B76="","",'各会計、関係団体の財政状況及び健全化判断比率'!B76)</f>
        <v>福島県後期高齢者医療広域連合後期高齢者医療特別会計</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2">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2xVVX14E6ZHCt1MF7avxxsIXqCWyuw1ghbNSGfMnU85tYDqXSOhp/ZuIU76GWCbIxNZKOVLV8MetH4BDIoZ32Q==" saltValue="jBULwJGjcN/LcQLPxhffg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G22" zoomScaleNormal="100" zoomScaleSheetLayoutView="100" workbookViewId="0">
      <selection activeCell="L32" sqref="L32"/>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532</v>
      </c>
      <c r="D34" s="1136"/>
      <c r="E34" s="1137"/>
      <c r="F34" s="32">
        <v>14.81</v>
      </c>
      <c r="G34" s="33">
        <v>14.46</v>
      </c>
      <c r="H34" s="33">
        <v>14.85</v>
      </c>
      <c r="I34" s="33">
        <v>16.43</v>
      </c>
      <c r="J34" s="34">
        <v>16.649999999999999</v>
      </c>
      <c r="K34" s="22"/>
      <c r="L34" s="22"/>
      <c r="M34" s="22"/>
      <c r="N34" s="22"/>
      <c r="O34" s="22"/>
      <c r="P34" s="22"/>
    </row>
    <row r="35" spans="1:16" ht="39" customHeight="1" x14ac:dyDescent="0.2">
      <c r="A35" s="22"/>
      <c r="B35" s="35"/>
      <c r="C35" s="1132" t="s">
        <v>533</v>
      </c>
      <c r="D35" s="1132"/>
      <c r="E35" s="1133"/>
      <c r="F35" s="36">
        <v>5.09</v>
      </c>
      <c r="G35" s="37">
        <v>7.28</v>
      </c>
      <c r="H35" s="37">
        <v>7.12</v>
      </c>
      <c r="I35" s="37">
        <v>8.9700000000000006</v>
      </c>
      <c r="J35" s="38">
        <v>8.16</v>
      </c>
      <c r="K35" s="22"/>
      <c r="L35" s="22"/>
      <c r="M35" s="22"/>
      <c r="N35" s="22"/>
      <c r="O35" s="22"/>
      <c r="P35" s="22"/>
    </row>
    <row r="36" spans="1:16" ht="39" customHeight="1" x14ac:dyDescent="0.2">
      <c r="A36" s="22"/>
      <c r="B36" s="35"/>
      <c r="C36" s="1132" t="s">
        <v>534</v>
      </c>
      <c r="D36" s="1132"/>
      <c r="E36" s="1133"/>
      <c r="F36" s="36">
        <v>2.62</v>
      </c>
      <c r="G36" s="37">
        <v>2.12</v>
      </c>
      <c r="H36" s="37">
        <v>1.74</v>
      </c>
      <c r="I36" s="37">
        <v>1.81</v>
      </c>
      <c r="J36" s="38">
        <v>1.31</v>
      </c>
      <c r="K36" s="22"/>
      <c r="L36" s="22"/>
      <c r="M36" s="22"/>
      <c r="N36" s="22"/>
      <c r="O36" s="22"/>
      <c r="P36" s="22"/>
    </row>
    <row r="37" spans="1:16" ht="39" customHeight="1" x14ac:dyDescent="0.2">
      <c r="A37" s="22"/>
      <c r="B37" s="35"/>
      <c r="C37" s="1132" t="s">
        <v>535</v>
      </c>
      <c r="D37" s="1132"/>
      <c r="E37" s="1133"/>
      <c r="F37" s="36">
        <v>2.61</v>
      </c>
      <c r="G37" s="37">
        <v>1.51</v>
      </c>
      <c r="H37" s="37">
        <v>1.21</v>
      </c>
      <c r="I37" s="37">
        <v>1.03</v>
      </c>
      <c r="J37" s="38">
        <v>0.98</v>
      </c>
      <c r="K37" s="22"/>
      <c r="L37" s="22"/>
      <c r="M37" s="22"/>
      <c r="N37" s="22"/>
      <c r="O37" s="22"/>
      <c r="P37" s="22"/>
    </row>
    <row r="38" spans="1:16" ht="39" customHeight="1" x14ac:dyDescent="0.2">
      <c r="A38" s="22"/>
      <c r="B38" s="35"/>
      <c r="C38" s="1132" t="s">
        <v>536</v>
      </c>
      <c r="D38" s="1132"/>
      <c r="E38" s="1133"/>
      <c r="F38" s="36">
        <v>0</v>
      </c>
      <c r="G38" s="37">
        <v>0</v>
      </c>
      <c r="H38" s="37">
        <v>3.33</v>
      </c>
      <c r="I38" s="37">
        <v>2.39</v>
      </c>
      <c r="J38" s="38">
        <v>0.33</v>
      </c>
      <c r="K38" s="22"/>
      <c r="L38" s="22"/>
      <c r="M38" s="22"/>
      <c r="N38" s="22"/>
      <c r="O38" s="22"/>
      <c r="P38" s="22"/>
    </row>
    <row r="39" spans="1:16" ht="39" customHeight="1" x14ac:dyDescent="0.2">
      <c r="A39" s="22"/>
      <c r="B39" s="35"/>
      <c r="C39" s="1132" t="s">
        <v>537</v>
      </c>
      <c r="D39" s="1132"/>
      <c r="E39" s="1133"/>
      <c r="F39" s="36">
        <v>0</v>
      </c>
      <c r="G39" s="37">
        <v>0</v>
      </c>
      <c r="H39" s="37">
        <v>0</v>
      </c>
      <c r="I39" s="37">
        <v>0</v>
      </c>
      <c r="J39" s="38">
        <v>0.03</v>
      </c>
      <c r="K39" s="22"/>
      <c r="L39" s="22"/>
      <c r="M39" s="22"/>
      <c r="N39" s="22"/>
      <c r="O39" s="22"/>
      <c r="P39" s="22"/>
    </row>
    <row r="40" spans="1:16" ht="39" customHeight="1" x14ac:dyDescent="0.2">
      <c r="A40" s="22"/>
      <c r="B40" s="35"/>
      <c r="C40" s="1132" t="s">
        <v>538</v>
      </c>
      <c r="D40" s="1132"/>
      <c r="E40" s="1133"/>
      <c r="F40" s="36">
        <v>0.02</v>
      </c>
      <c r="G40" s="37">
        <v>0</v>
      </c>
      <c r="H40" s="37">
        <v>0</v>
      </c>
      <c r="I40" s="37">
        <v>0.01</v>
      </c>
      <c r="J40" s="38">
        <v>0.01</v>
      </c>
      <c r="K40" s="22"/>
      <c r="L40" s="22"/>
      <c r="M40" s="22"/>
      <c r="N40" s="22"/>
      <c r="O40" s="22"/>
      <c r="P40" s="22"/>
    </row>
    <row r="41" spans="1:16" ht="39" customHeight="1" x14ac:dyDescent="0.2">
      <c r="A41" s="22"/>
      <c r="B41" s="35"/>
      <c r="C41" s="1132" t="s">
        <v>539</v>
      </c>
      <c r="D41" s="1132"/>
      <c r="E41" s="1133"/>
      <c r="F41" s="36">
        <v>0</v>
      </c>
      <c r="G41" s="37">
        <v>0</v>
      </c>
      <c r="H41" s="37">
        <v>0</v>
      </c>
      <c r="I41" s="37">
        <v>0</v>
      </c>
      <c r="J41" s="38">
        <v>0</v>
      </c>
      <c r="K41" s="22"/>
      <c r="L41" s="22"/>
      <c r="M41" s="22"/>
      <c r="N41" s="22"/>
      <c r="O41" s="22"/>
      <c r="P41" s="22"/>
    </row>
    <row r="42" spans="1:16" ht="39" customHeight="1" x14ac:dyDescent="0.2">
      <c r="A42" s="22"/>
      <c r="B42" s="39"/>
      <c r="C42" s="1132" t="s">
        <v>540</v>
      </c>
      <c r="D42" s="1132"/>
      <c r="E42" s="1133"/>
      <c r="F42" s="36" t="s">
        <v>488</v>
      </c>
      <c r="G42" s="37" t="s">
        <v>488</v>
      </c>
      <c r="H42" s="37" t="s">
        <v>488</v>
      </c>
      <c r="I42" s="37" t="s">
        <v>488</v>
      </c>
      <c r="J42" s="38" t="s">
        <v>488</v>
      </c>
      <c r="K42" s="22"/>
      <c r="L42" s="22"/>
      <c r="M42" s="22"/>
      <c r="N42" s="22"/>
      <c r="O42" s="22"/>
      <c r="P42" s="22"/>
    </row>
    <row r="43" spans="1:16" ht="39" customHeight="1" thickBot="1" x14ac:dyDescent="0.25">
      <c r="A43" s="22"/>
      <c r="B43" s="40"/>
      <c r="C43" s="1134" t="s">
        <v>541</v>
      </c>
      <c r="D43" s="1134"/>
      <c r="E43" s="1135"/>
      <c r="F43" s="41" t="s">
        <v>488</v>
      </c>
      <c r="G43" s="42" t="s">
        <v>488</v>
      </c>
      <c r="H43" s="42" t="s">
        <v>488</v>
      </c>
      <c r="I43" s="42" t="s">
        <v>488</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lawg1KbVjlwB4sZt1k1kkDbSEkJk714NhaeAoqjDFRBn+XaFcZZPgW9LHZfpSYQskpNndUZv6fJlAp/of0JRIA==" saltValue="xQN7FgjRA4EtOvi4KE25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E38" zoomScaleSheetLayoutView="55" workbookViewId="0">
      <selection activeCell="Q55" sqref="Q55"/>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1183</v>
      </c>
      <c r="L45" s="58">
        <v>1131</v>
      </c>
      <c r="M45" s="58">
        <v>1108</v>
      </c>
      <c r="N45" s="58">
        <v>1090</v>
      </c>
      <c r="O45" s="59">
        <v>1071</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488</v>
      </c>
      <c r="L46" s="62" t="s">
        <v>488</v>
      </c>
      <c r="M46" s="62" t="s">
        <v>488</v>
      </c>
      <c r="N46" s="62" t="s">
        <v>488</v>
      </c>
      <c r="O46" s="63" t="s">
        <v>488</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488</v>
      </c>
      <c r="L47" s="62" t="s">
        <v>488</v>
      </c>
      <c r="M47" s="62" t="s">
        <v>488</v>
      </c>
      <c r="N47" s="62" t="s">
        <v>488</v>
      </c>
      <c r="O47" s="63" t="s">
        <v>488</v>
      </c>
      <c r="P47" s="46"/>
      <c r="Q47" s="46"/>
      <c r="R47" s="46"/>
      <c r="S47" s="46"/>
      <c r="T47" s="46"/>
      <c r="U47" s="46"/>
    </row>
    <row r="48" spans="1:21" ht="30.75" customHeight="1" x14ac:dyDescent="0.2">
      <c r="A48" s="46"/>
      <c r="B48" s="1140"/>
      <c r="C48" s="1141"/>
      <c r="D48" s="60"/>
      <c r="E48" s="1146" t="s">
        <v>13</v>
      </c>
      <c r="F48" s="1146"/>
      <c r="G48" s="1146"/>
      <c r="H48" s="1146"/>
      <c r="I48" s="1146"/>
      <c r="J48" s="1147"/>
      <c r="K48" s="61">
        <v>161</v>
      </c>
      <c r="L48" s="62">
        <v>157</v>
      </c>
      <c r="M48" s="62">
        <v>162</v>
      </c>
      <c r="N48" s="62">
        <v>182</v>
      </c>
      <c r="O48" s="63">
        <v>162</v>
      </c>
      <c r="P48" s="46"/>
      <c r="Q48" s="46"/>
      <c r="R48" s="46"/>
      <c r="S48" s="46"/>
      <c r="T48" s="46"/>
      <c r="U48" s="46"/>
    </row>
    <row r="49" spans="1:21" ht="30.75" customHeight="1" x14ac:dyDescent="0.2">
      <c r="A49" s="46"/>
      <c r="B49" s="1140"/>
      <c r="C49" s="1141"/>
      <c r="D49" s="60"/>
      <c r="E49" s="1146" t="s">
        <v>14</v>
      </c>
      <c r="F49" s="1146"/>
      <c r="G49" s="1146"/>
      <c r="H49" s="1146"/>
      <c r="I49" s="1146"/>
      <c r="J49" s="1147"/>
      <c r="K49" s="61">
        <v>10</v>
      </c>
      <c r="L49" s="62">
        <v>7</v>
      </c>
      <c r="M49" s="62">
        <v>8</v>
      </c>
      <c r="N49" s="62">
        <v>8</v>
      </c>
      <c r="O49" s="63">
        <v>9</v>
      </c>
      <c r="P49" s="46"/>
      <c r="Q49" s="46"/>
      <c r="R49" s="46"/>
      <c r="S49" s="46"/>
      <c r="T49" s="46"/>
      <c r="U49" s="46"/>
    </row>
    <row r="50" spans="1:21" ht="30.75" customHeight="1" x14ac:dyDescent="0.2">
      <c r="A50" s="46"/>
      <c r="B50" s="1140"/>
      <c r="C50" s="1141"/>
      <c r="D50" s="60"/>
      <c r="E50" s="1146" t="s">
        <v>15</v>
      </c>
      <c r="F50" s="1146"/>
      <c r="G50" s="1146"/>
      <c r="H50" s="1146"/>
      <c r="I50" s="1146"/>
      <c r="J50" s="1147"/>
      <c r="K50" s="61">
        <v>2</v>
      </c>
      <c r="L50" s="62">
        <v>1</v>
      </c>
      <c r="M50" s="62">
        <v>0</v>
      </c>
      <c r="N50" s="62">
        <v>0</v>
      </c>
      <c r="O50" s="63" t="s">
        <v>488</v>
      </c>
      <c r="P50" s="46"/>
      <c r="Q50" s="46"/>
      <c r="R50" s="46"/>
      <c r="S50" s="46"/>
      <c r="T50" s="46"/>
      <c r="U50" s="46"/>
    </row>
    <row r="51" spans="1:21" ht="30.75" customHeight="1" x14ac:dyDescent="0.2">
      <c r="A51" s="46"/>
      <c r="B51" s="1142"/>
      <c r="C51" s="1143"/>
      <c r="D51" s="64"/>
      <c r="E51" s="1146" t="s">
        <v>16</v>
      </c>
      <c r="F51" s="1146"/>
      <c r="G51" s="1146"/>
      <c r="H51" s="1146"/>
      <c r="I51" s="1146"/>
      <c r="J51" s="1147"/>
      <c r="K51" s="61">
        <v>0</v>
      </c>
      <c r="L51" s="62">
        <v>0</v>
      </c>
      <c r="M51" s="62">
        <v>0</v>
      </c>
      <c r="N51" s="62">
        <v>0</v>
      </c>
      <c r="O51" s="63">
        <v>0</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844</v>
      </c>
      <c r="L52" s="62">
        <v>842</v>
      </c>
      <c r="M52" s="62">
        <v>827</v>
      </c>
      <c r="N52" s="62">
        <v>823</v>
      </c>
      <c r="O52" s="63">
        <v>827</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512</v>
      </c>
      <c r="L53" s="67">
        <v>454</v>
      </c>
      <c r="M53" s="67">
        <v>451</v>
      </c>
      <c r="N53" s="67">
        <v>457</v>
      </c>
      <c r="O53" s="68">
        <v>415</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XLX+1vgjyOxr//JlA3wvRxiOIZjcOn85TxjTpGRoqBUYv62VPib53hGeLenuzshF2UxU9BSIbtCjEd8fbSJxg==" saltValue="ofAzcIHS1JeETTEEAS9QI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D24" zoomScaleSheetLayoutView="100" workbookViewId="0">
      <selection activeCell="N39" sqref="N39"/>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69" t="s">
        <v>30</v>
      </c>
      <c r="C41" s="1170"/>
      <c r="D41" s="103"/>
      <c r="E41" s="1175" t="s">
        <v>31</v>
      </c>
      <c r="F41" s="1175"/>
      <c r="G41" s="1175"/>
      <c r="H41" s="1176"/>
      <c r="I41" s="342">
        <v>8526</v>
      </c>
      <c r="J41" s="343">
        <v>7841</v>
      </c>
      <c r="K41" s="343">
        <v>7788</v>
      </c>
      <c r="L41" s="343">
        <v>6772</v>
      </c>
      <c r="M41" s="344">
        <v>5964</v>
      </c>
    </row>
    <row r="42" spans="2:13" ht="27.75" customHeight="1" x14ac:dyDescent="0.2">
      <c r="B42" s="1171"/>
      <c r="C42" s="1172"/>
      <c r="D42" s="104"/>
      <c r="E42" s="1177" t="s">
        <v>32</v>
      </c>
      <c r="F42" s="1177"/>
      <c r="G42" s="1177"/>
      <c r="H42" s="1178"/>
      <c r="I42" s="345">
        <v>2</v>
      </c>
      <c r="J42" s="346">
        <v>1</v>
      </c>
      <c r="K42" s="346">
        <v>0</v>
      </c>
      <c r="L42" s="346" t="s">
        <v>488</v>
      </c>
      <c r="M42" s="347" t="s">
        <v>488</v>
      </c>
    </row>
    <row r="43" spans="2:13" ht="27.75" customHeight="1" x14ac:dyDescent="0.2">
      <c r="B43" s="1171"/>
      <c r="C43" s="1172"/>
      <c r="D43" s="104"/>
      <c r="E43" s="1177" t="s">
        <v>33</v>
      </c>
      <c r="F43" s="1177"/>
      <c r="G43" s="1177"/>
      <c r="H43" s="1178"/>
      <c r="I43" s="345">
        <v>2317</v>
      </c>
      <c r="J43" s="346">
        <v>2287</v>
      </c>
      <c r="K43" s="346">
        <v>2286</v>
      </c>
      <c r="L43" s="346">
        <v>2379</v>
      </c>
      <c r="M43" s="347">
        <v>2587</v>
      </c>
    </row>
    <row r="44" spans="2:13" ht="27.75" customHeight="1" x14ac:dyDescent="0.2">
      <c r="B44" s="1171"/>
      <c r="C44" s="1172"/>
      <c r="D44" s="104"/>
      <c r="E44" s="1177" t="s">
        <v>34</v>
      </c>
      <c r="F44" s="1177"/>
      <c r="G44" s="1177"/>
      <c r="H44" s="1178"/>
      <c r="I44" s="345">
        <v>25</v>
      </c>
      <c r="J44" s="346">
        <v>26</v>
      </c>
      <c r="K44" s="346">
        <v>41</v>
      </c>
      <c r="L44" s="346">
        <v>39</v>
      </c>
      <c r="M44" s="347">
        <v>61</v>
      </c>
    </row>
    <row r="45" spans="2:13" ht="27.75" customHeight="1" x14ac:dyDescent="0.2">
      <c r="B45" s="1171"/>
      <c r="C45" s="1172"/>
      <c r="D45" s="104"/>
      <c r="E45" s="1177" t="s">
        <v>35</v>
      </c>
      <c r="F45" s="1177"/>
      <c r="G45" s="1177"/>
      <c r="H45" s="1178"/>
      <c r="I45" s="345">
        <v>1192</v>
      </c>
      <c r="J45" s="346">
        <v>1117</v>
      </c>
      <c r="K45" s="346">
        <v>945</v>
      </c>
      <c r="L45" s="346">
        <v>911</v>
      </c>
      <c r="M45" s="347">
        <v>863</v>
      </c>
    </row>
    <row r="46" spans="2:13" ht="27.75" customHeight="1" x14ac:dyDescent="0.2">
      <c r="B46" s="1171"/>
      <c r="C46" s="1172"/>
      <c r="D46" s="105"/>
      <c r="E46" s="1177" t="s">
        <v>36</v>
      </c>
      <c r="F46" s="1177"/>
      <c r="G46" s="1177"/>
      <c r="H46" s="1178"/>
      <c r="I46" s="345" t="s">
        <v>488</v>
      </c>
      <c r="J46" s="346" t="s">
        <v>488</v>
      </c>
      <c r="K46" s="346" t="s">
        <v>488</v>
      </c>
      <c r="L46" s="346" t="s">
        <v>488</v>
      </c>
      <c r="M46" s="347" t="s">
        <v>488</v>
      </c>
    </row>
    <row r="47" spans="2:13" ht="27.75" customHeight="1" x14ac:dyDescent="0.2">
      <c r="B47" s="1171"/>
      <c r="C47" s="1172"/>
      <c r="D47" s="106"/>
      <c r="E47" s="1179" t="s">
        <v>37</v>
      </c>
      <c r="F47" s="1180"/>
      <c r="G47" s="1180"/>
      <c r="H47" s="1181"/>
      <c r="I47" s="345" t="s">
        <v>488</v>
      </c>
      <c r="J47" s="346" t="s">
        <v>488</v>
      </c>
      <c r="K47" s="346" t="s">
        <v>488</v>
      </c>
      <c r="L47" s="346" t="s">
        <v>488</v>
      </c>
      <c r="M47" s="347" t="s">
        <v>488</v>
      </c>
    </row>
    <row r="48" spans="2:13" ht="27.75" customHeight="1" x14ac:dyDescent="0.2">
      <c r="B48" s="1171"/>
      <c r="C48" s="1172"/>
      <c r="D48" s="104"/>
      <c r="E48" s="1177" t="s">
        <v>38</v>
      </c>
      <c r="F48" s="1177"/>
      <c r="G48" s="1177"/>
      <c r="H48" s="1178"/>
      <c r="I48" s="345" t="s">
        <v>488</v>
      </c>
      <c r="J48" s="346" t="s">
        <v>488</v>
      </c>
      <c r="K48" s="346" t="s">
        <v>488</v>
      </c>
      <c r="L48" s="346" t="s">
        <v>488</v>
      </c>
      <c r="M48" s="347" t="s">
        <v>488</v>
      </c>
    </row>
    <row r="49" spans="2:13" ht="27.75" customHeight="1" x14ac:dyDescent="0.2">
      <c r="B49" s="1173"/>
      <c r="C49" s="1174"/>
      <c r="D49" s="104"/>
      <c r="E49" s="1177" t="s">
        <v>39</v>
      </c>
      <c r="F49" s="1177"/>
      <c r="G49" s="1177"/>
      <c r="H49" s="1178"/>
      <c r="I49" s="345" t="s">
        <v>488</v>
      </c>
      <c r="J49" s="346" t="s">
        <v>488</v>
      </c>
      <c r="K49" s="346" t="s">
        <v>488</v>
      </c>
      <c r="L49" s="346" t="s">
        <v>488</v>
      </c>
      <c r="M49" s="347" t="s">
        <v>488</v>
      </c>
    </row>
    <row r="50" spans="2:13" ht="27.75" customHeight="1" x14ac:dyDescent="0.2">
      <c r="B50" s="1182" t="s">
        <v>40</v>
      </c>
      <c r="C50" s="1183"/>
      <c r="D50" s="107"/>
      <c r="E50" s="1177" t="s">
        <v>41</v>
      </c>
      <c r="F50" s="1177"/>
      <c r="G50" s="1177"/>
      <c r="H50" s="1178"/>
      <c r="I50" s="345">
        <v>892</v>
      </c>
      <c r="J50" s="346">
        <v>1262</v>
      </c>
      <c r="K50" s="346">
        <v>1634</v>
      </c>
      <c r="L50" s="346">
        <v>1865</v>
      </c>
      <c r="M50" s="347">
        <v>2251</v>
      </c>
    </row>
    <row r="51" spans="2:13" ht="27.75" customHeight="1" x14ac:dyDescent="0.2">
      <c r="B51" s="1171"/>
      <c r="C51" s="1172"/>
      <c r="D51" s="104"/>
      <c r="E51" s="1177" t="s">
        <v>42</v>
      </c>
      <c r="F51" s="1177"/>
      <c r="G51" s="1177"/>
      <c r="H51" s="1178"/>
      <c r="I51" s="345">
        <v>405</v>
      </c>
      <c r="J51" s="346">
        <v>375</v>
      </c>
      <c r="K51" s="346">
        <v>346</v>
      </c>
      <c r="L51" s="346">
        <v>311</v>
      </c>
      <c r="M51" s="347">
        <v>268</v>
      </c>
    </row>
    <row r="52" spans="2:13" ht="27.75" customHeight="1" x14ac:dyDescent="0.2">
      <c r="B52" s="1173"/>
      <c r="C52" s="1174"/>
      <c r="D52" s="104"/>
      <c r="E52" s="1177" t="s">
        <v>43</v>
      </c>
      <c r="F52" s="1177"/>
      <c r="G52" s="1177"/>
      <c r="H52" s="1178"/>
      <c r="I52" s="345">
        <v>7258</v>
      </c>
      <c r="J52" s="346">
        <v>6863</v>
      </c>
      <c r="K52" s="346">
        <v>6832</v>
      </c>
      <c r="L52" s="346">
        <v>6321</v>
      </c>
      <c r="M52" s="347">
        <v>5864</v>
      </c>
    </row>
    <row r="53" spans="2:13" ht="27.75" customHeight="1" thickBot="1" x14ac:dyDescent="0.25">
      <c r="B53" s="1184" t="s">
        <v>19</v>
      </c>
      <c r="C53" s="1185"/>
      <c r="D53" s="108"/>
      <c r="E53" s="1186" t="s">
        <v>44</v>
      </c>
      <c r="F53" s="1186"/>
      <c r="G53" s="1186"/>
      <c r="H53" s="1187"/>
      <c r="I53" s="348">
        <v>3507</v>
      </c>
      <c r="J53" s="349">
        <v>2771</v>
      </c>
      <c r="K53" s="349">
        <v>2247</v>
      </c>
      <c r="L53" s="349">
        <v>1605</v>
      </c>
      <c r="M53" s="350">
        <v>1092</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nH3CBGBbYT42j7dEF4m2MUKJ67Ts+wN+Bgv1TRE/dUzFNrlX6avtm1Xfny7TE/KmBg0y7H/KmDXmbl+Q61wcAQ==" saltValue="nEepGjFFGWNqknl+KQz6r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E1" zoomScale="70" zoomScaleNormal="70" zoomScaleSheetLayoutView="100" workbookViewId="0">
      <selection activeCell="H53" sqref="H5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529</v>
      </c>
      <c r="G54" s="117" t="s">
        <v>530</v>
      </c>
      <c r="H54" s="118" t="s">
        <v>531</v>
      </c>
    </row>
    <row r="55" spans="2:8" ht="52.5" customHeight="1" x14ac:dyDescent="0.2">
      <c r="B55" s="119"/>
      <c r="C55" s="1196" t="s">
        <v>46</v>
      </c>
      <c r="D55" s="1196"/>
      <c r="E55" s="1197"/>
      <c r="F55" s="120">
        <v>634</v>
      </c>
      <c r="G55" s="120">
        <v>746</v>
      </c>
      <c r="H55" s="121">
        <v>881</v>
      </c>
    </row>
    <row r="56" spans="2:8" ht="52.5" customHeight="1" x14ac:dyDescent="0.2">
      <c r="B56" s="122"/>
      <c r="C56" s="1198" t="s">
        <v>47</v>
      </c>
      <c r="D56" s="1198"/>
      <c r="E56" s="1199"/>
      <c r="F56" s="123">
        <v>172</v>
      </c>
      <c r="G56" s="123">
        <v>24</v>
      </c>
      <c r="H56" s="124">
        <v>25</v>
      </c>
    </row>
    <row r="57" spans="2:8" ht="53.25" customHeight="1" x14ac:dyDescent="0.2">
      <c r="B57" s="122"/>
      <c r="C57" s="1200" t="s">
        <v>48</v>
      </c>
      <c r="D57" s="1200"/>
      <c r="E57" s="1201"/>
      <c r="F57" s="125">
        <v>839</v>
      </c>
      <c r="G57" s="125">
        <v>1131</v>
      </c>
      <c r="H57" s="126">
        <v>1411</v>
      </c>
    </row>
    <row r="58" spans="2:8" ht="45.75" customHeight="1" x14ac:dyDescent="0.2">
      <c r="B58" s="127"/>
      <c r="C58" s="1188" t="s">
        <v>553</v>
      </c>
      <c r="D58" s="1189"/>
      <c r="E58" s="1190"/>
      <c r="F58" s="128">
        <v>582</v>
      </c>
      <c r="G58" s="128">
        <v>764</v>
      </c>
      <c r="H58" s="129">
        <v>1000</v>
      </c>
    </row>
    <row r="59" spans="2:8" ht="45.75" customHeight="1" x14ac:dyDescent="0.2">
      <c r="B59" s="127"/>
      <c r="C59" s="1188" t="s">
        <v>549</v>
      </c>
      <c r="D59" s="1189"/>
      <c r="E59" s="1190"/>
      <c r="F59" s="128">
        <v>212</v>
      </c>
      <c r="G59" s="128">
        <v>291</v>
      </c>
      <c r="H59" s="129">
        <v>295</v>
      </c>
    </row>
    <row r="60" spans="2:8" ht="45.75" customHeight="1" x14ac:dyDescent="0.2">
      <c r="B60" s="127"/>
      <c r="C60" s="1188" t="s">
        <v>550</v>
      </c>
      <c r="D60" s="1189"/>
      <c r="E60" s="1190"/>
      <c r="F60" s="128">
        <v>12</v>
      </c>
      <c r="G60" s="128">
        <v>37</v>
      </c>
      <c r="H60" s="129">
        <v>67</v>
      </c>
    </row>
    <row r="61" spans="2:8" ht="45.75" customHeight="1" x14ac:dyDescent="0.2">
      <c r="B61" s="127"/>
      <c r="C61" s="1188" t="s">
        <v>551</v>
      </c>
      <c r="D61" s="1189"/>
      <c r="E61" s="1190"/>
      <c r="F61" s="128">
        <v>16</v>
      </c>
      <c r="G61" s="128">
        <v>18</v>
      </c>
      <c r="H61" s="129">
        <v>19</v>
      </c>
    </row>
    <row r="62" spans="2:8" ht="45.75" customHeight="1" thickBot="1" x14ac:dyDescent="0.25">
      <c r="B62" s="130"/>
      <c r="C62" s="1191" t="s">
        <v>552</v>
      </c>
      <c r="D62" s="1192"/>
      <c r="E62" s="1193"/>
      <c r="F62" s="131">
        <v>8</v>
      </c>
      <c r="G62" s="131">
        <v>11</v>
      </c>
      <c r="H62" s="132">
        <v>15</v>
      </c>
    </row>
    <row r="63" spans="2:8" ht="52.5" customHeight="1" thickBot="1" x14ac:dyDescent="0.25">
      <c r="B63" s="133"/>
      <c r="C63" s="1194" t="s">
        <v>49</v>
      </c>
      <c r="D63" s="1194"/>
      <c r="E63" s="1195"/>
      <c r="F63" s="134">
        <v>1645</v>
      </c>
      <c r="G63" s="134">
        <v>1900</v>
      </c>
      <c r="H63" s="135">
        <v>2317</v>
      </c>
    </row>
    <row r="64" spans="2:8" ht="13.2" x14ac:dyDescent="0.2"/>
  </sheetData>
  <sheetProtection algorithmName="SHA-512" hashValue="bhQJDlk3dsRKHUXWRNyO7hs8PqqGoold5iEw75QD5SBcDykUTePwo73U0UpVofEOFHvx16retd8u3URdQYMmrQ==" saltValue="2XiyANsL6y447/CpQftp1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1E628B-96C0-4A93-BBD5-9ECB60E5B173}">
  <sheetPr>
    <pageSetUpPr fitToPage="1"/>
  </sheetPr>
  <dimension ref="A1:DE85"/>
  <sheetViews>
    <sheetView showGridLines="0" tabSelected="1" zoomScaleNormal="100" zoomScaleSheetLayoutView="55" workbookViewId="0">
      <selection activeCell="BJ71" sqref="BJ71"/>
    </sheetView>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02"/>
      <c r="B1" s="1203"/>
      <c r="DD1" s="255"/>
      <c r="DE1" s="255"/>
    </row>
    <row r="2" spans="1:109" ht="25.5" customHeight="1" x14ac:dyDescent="0.2">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2" x14ac:dyDescent="0.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2" x14ac:dyDescent="0.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2" x14ac:dyDescent="0.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2" x14ac:dyDescent="0.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2" x14ac:dyDescent="0.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2" x14ac:dyDescent="0.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2" x14ac:dyDescent="0.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2" x14ac:dyDescent="0.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2" x14ac:dyDescent="0.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2" x14ac:dyDescent="0.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2" x14ac:dyDescent="0.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2" x14ac:dyDescent="0.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2" x14ac:dyDescent="0.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2" x14ac:dyDescent="0.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2" x14ac:dyDescent="0.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2" x14ac:dyDescent="0.2">
      <c r="DD19" s="255"/>
      <c r="DE19" s="255"/>
    </row>
    <row r="20" spans="1:109" ht="13.2" x14ac:dyDescent="0.2">
      <c r="DD20" s="255"/>
      <c r="DE20" s="255"/>
    </row>
    <row r="21" spans="1:109" ht="17.25" customHeight="1" x14ac:dyDescent="0.2">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07"/>
      <c r="DD40" s="1207"/>
      <c r="DE40" s="255"/>
    </row>
    <row r="41" spans="2:109" ht="16.2" x14ac:dyDescent="0.2">
      <c r="B41" s="256" t="s">
        <v>563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08"/>
      <c r="I42" s="1209"/>
      <c r="J42" s="1209"/>
      <c r="K42" s="1209"/>
      <c r="AM42" s="1208"/>
      <c r="AN42" s="1208" t="s">
        <v>564</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
      <c r="B43" s="259"/>
      <c r="AN43" s="1210" t="s">
        <v>565</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2" x14ac:dyDescent="0.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2" x14ac:dyDescent="0.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2" x14ac:dyDescent="0.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2" x14ac:dyDescent="0.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2" x14ac:dyDescent="0.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2" x14ac:dyDescent="0.2">
      <c r="B49" s="259"/>
      <c r="AN49" s="255" t="s">
        <v>566</v>
      </c>
    </row>
    <row r="50" spans="1:109" ht="13.2" x14ac:dyDescent="0.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527</v>
      </c>
      <c r="BQ50" s="1226"/>
      <c r="BR50" s="1226"/>
      <c r="BS50" s="1226"/>
      <c r="BT50" s="1226"/>
      <c r="BU50" s="1226"/>
      <c r="BV50" s="1226"/>
      <c r="BW50" s="1226"/>
      <c r="BX50" s="1226" t="s">
        <v>528</v>
      </c>
      <c r="BY50" s="1226"/>
      <c r="BZ50" s="1226"/>
      <c r="CA50" s="1226"/>
      <c r="CB50" s="1226"/>
      <c r="CC50" s="1226"/>
      <c r="CD50" s="1226"/>
      <c r="CE50" s="1226"/>
      <c r="CF50" s="1226" t="s">
        <v>529</v>
      </c>
      <c r="CG50" s="1226"/>
      <c r="CH50" s="1226"/>
      <c r="CI50" s="1226"/>
      <c r="CJ50" s="1226"/>
      <c r="CK50" s="1226"/>
      <c r="CL50" s="1226"/>
      <c r="CM50" s="1226"/>
      <c r="CN50" s="1226" t="s">
        <v>530</v>
      </c>
      <c r="CO50" s="1226"/>
      <c r="CP50" s="1226"/>
      <c r="CQ50" s="1226"/>
      <c r="CR50" s="1226"/>
      <c r="CS50" s="1226"/>
      <c r="CT50" s="1226"/>
      <c r="CU50" s="1226"/>
      <c r="CV50" s="1226" t="s">
        <v>531</v>
      </c>
      <c r="CW50" s="1226"/>
      <c r="CX50" s="1226"/>
      <c r="CY50" s="1226"/>
      <c r="CZ50" s="1226"/>
      <c r="DA50" s="1226"/>
      <c r="DB50" s="1226"/>
      <c r="DC50" s="1226"/>
    </row>
    <row r="51" spans="1:109" ht="13.5" customHeight="1" x14ac:dyDescent="0.2">
      <c r="B51" s="259"/>
      <c r="G51" s="1227"/>
      <c r="H51" s="1227"/>
      <c r="I51" s="1228"/>
      <c r="J51" s="1228"/>
      <c r="K51" s="1229"/>
      <c r="L51" s="1229"/>
      <c r="M51" s="1229"/>
      <c r="N51" s="1229"/>
      <c r="AM51" s="1219"/>
      <c r="AN51" s="1230" t="s">
        <v>567</v>
      </c>
      <c r="AO51" s="1230"/>
      <c r="AP51" s="1230"/>
      <c r="AQ51" s="1230"/>
      <c r="AR51" s="1230"/>
      <c r="AS51" s="1230"/>
      <c r="AT51" s="1230"/>
      <c r="AU51" s="1230"/>
      <c r="AV51" s="1230"/>
      <c r="AW51" s="1230"/>
      <c r="AX51" s="1230"/>
      <c r="AY51" s="1230"/>
      <c r="AZ51" s="1230"/>
      <c r="BA51" s="1230"/>
      <c r="BB51" s="1230" t="s">
        <v>568</v>
      </c>
      <c r="BC51" s="1230"/>
      <c r="BD51" s="1230"/>
      <c r="BE51" s="1230"/>
      <c r="BF51" s="1230"/>
      <c r="BG51" s="1230"/>
      <c r="BH51" s="1230"/>
      <c r="BI51" s="1230"/>
      <c r="BJ51" s="1230"/>
      <c r="BK51" s="1230"/>
      <c r="BL51" s="1230"/>
      <c r="BM51" s="1230"/>
      <c r="BN51" s="1230"/>
      <c r="BO51" s="1230"/>
      <c r="BP51" s="1231">
        <v>87.4</v>
      </c>
      <c r="BQ51" s="1231"/>
      <c r="BR51" s="1231"/>
      <c r="BS51" s="1231"/>
      <c r="BT51" s="1231"/>
      <c r="BU51" s="1231"/>
      <c r="BV51" s="1231"/>
      <c r="BW51" s="1231"/>
      <c r="BX51" s="1231">
        <v>64.5</v>
      </c>
      <c r="BY51" s="1231"/>
      <c r="BZ51" s="1231"/>
      <c r="CA51" s="1231"/>
      <c r="CB51" s="1231"/>
      <c r="CC51" s="1231"/>
      <c r="CD51" s="1231"/>
      <c r="CE51" s="1231"/>
      <c r="CF51" s="1231">
        <v>49.1</v>
      </c>
      <c r="CG51" s="1231"/>
      <c r="CH51" s="1231"/>
      <c r="CI51" s="1231"/>
      <c r="CJ51" s="1231"/>
      <c r="CK51" s="1231"/>
      <c r="CL51" s="1231"/>
      <c r="CM51" s="1231"/>
      <c r="CN51" s="1231">
        <v>36.6</v>
      </c>
      <c r="CO51" s="1231"/>
      <c r="CP51" s="1231"/>
      <c r="CQ51" s="1231"/>
      <c r="CR51" s="1231"/>
      <c r="CS51" s="1231"/>
      <c r="CT51" s="1231"/>
      <c r="CU51" s="1231"/>
      <c r="CV51" s="1231">
        <v>24.5</v>
      </c>
      <c r="CW51" s="1231"/>
      <c r="CX51" s="1231"/>
      <c r="CY51" s="1231"/>
      <c r="CZ51" s="1231"/>
      <c r="DA51" s="1231"/>
      <c r="DB51" s="1231"/>
      <c r="DC51" s="1231"/>
    </row>
    <row r="52" spans="1:109" ht="13.2" x14ac:dyDescent="0.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2" x14ac:dyDescent="0.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569</v>
      </c>
      <c r="BC53" s="1230"/>
      <c r="BD53" s="1230"/>
      <c r="BE53" s="1230"/>
      <c r="BF53" s="1230"/>
      <c r="BG53" s="1230"/>
      <c r="BH53" s="1230"/>
      <c r="BI53" s="1230"/>
      <c r="BJ53" s="1230"/>
      <c r="BK53" s="1230"/>
      <c r="BL53" s="1230"/>
      <c r="BM53" s="1230"/>
      <c r="BN53" s="1230"/>
      <c r="BO53" s="1230"/>
      <c r="BP53" s="1231">
        <v>52.5</v>
      </c>
      <c r="BQ53" s="1231"/>
      <c r="BR53" s="1231"/>
      <c r="BS53" s="1231"/>
      <c r="BT53" s="1231"/>
      <c r="BU53" s="1231"/>
      <c r="BV53" s="1231"/>
      <c r="BW53" s="1231"/>
      <c r="BX53" s="1231">
        <v>56.5</v>
      </c>
      <c r="BY53" s="1231"/>
      <c r="BZ53" s="1231"/>
      <c r="CA53" s="1231"/>
      <c r="CB53" s="1231"/>
      <c r="CC53" s="1231"/>
      <c r="CD53" s="1231"/>
      <c r="CE53" s="1231"/>
      <c r="CF53" s="1231">
        <v>58.3</v>
      </c>
      <c r="CG53" s="1231"/>
      <c r="CH53" s="1231"/>
      <c r="CI53" s="1231"/>
      <c r="CJ53" s="1231"/>
      <c r="CK53" s="1231"/>
      <c r="CL53" s="1231"/>
      <c r="CM53" s="1231"/>
      <c r="CN53" s="1231">
        <v>60.1</v>
      </c>
      <c r="CO53" s="1231"/>
      <c r="CP53" s="1231"/>
      <c r="CQ53" s="1231"/>
      <c r="CR53" s="1231"/>
      <c r="CS53" s="1231"/>
      <c r="CT53" s="1231"/>
      <c r="CU53" s="1231"/>
      <c r="CV53" s="1231">
        <v>61.9</v>
      </c>
      <c r="CW53" s="1231"/>
      <c r="CX53" s="1231"/>
      <c r="CY53" s="1231"/>
      <c r="CZ53" s="1231"/>
      <c r="DA53" s="1231"/>
      <c r="DB53" s="1231"/>
      <c r="DC53" s="1231"/>
    </row>
    <row r="54" spans="1:109" ht="13.2" x14ac:dyDescent="0.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2" x14ac:dyDescent="0.2">
      <c r="A55" s="1209"/>
      <c r="B55" s="259"/>
      <c r="G55" s="1220"/>
      <c r="H55" s="1220"/>
      <c r="I55" s="1220"/>
      <c r="J55" s="1220"/>
      <c r="K55" s="1229"/>
      <c r="L55" s="1229"/>
      <c r="M55" s="1229"/>
      <c r="N55" s="1229"/>
      <c r="AN55" s="1226" t="s">
        <v>570</v>
      </c>
      <c r="AO55" s="1226"/>
      <c r="AP55" s="1226"/>
      <c r="AQ55" s="1226"/>
      <c r="AR55" s="1226"/>
      <c r="AS55" s="1226"/>
      <c r="AT55" s="1226"/>
      <c r="AU55" s="1226"/>
      <c r="AV55" s="1226"/>
      <c r="AW55" s="1226"/>
      <c r="AX55" s="1226"/>
      <c r="AY55" s="1226"/>
      <c r="AZ55" s="1226"/>
      <c r="BA55" s="1226"/>
      <c r="BB55" s="1230" t="s">
        <v>568</v>
      </c>
      <c r="BC55" s="1230"/>
      <c r="BD55" s="1230"/>
      <c r="BE55" s="1230"/>
      <c r="BF55" s="1230"/>
      <c r="BG55" s="1230"/>
      <c r="BH55" s="1230"/>
      <c r="BI55" s="1230"/>
      <c r="BJ55" s="1230"/>
      <c r="BK55" s="1230"/>
      <c r="BL55" s="1230"/>
      <c r="BM55" s="1230"/>
      <c r="BN55" s="1230"/>
      <c r="BO55" s="1230"/>
      <c r="BP55" s="1231">
        <v>35.4</v>
      </c>
      <c r="BQ55" s="1231"/>
      <c r="BR55" s="1231"/>
      <c r="BS55" s="1231"/>
      <c r="BT55" s="1231"/>
      <c r="BU55" s="1231"/>
      <c r="BV55" s="1231"/>
      <c r="BW55" s="1231"/>
      <c r="BX55" s="1231">
        <v>13.4</v>
      </c>
      <c r="BY55" s="1231"/>
      <c r="BZ55" s="1231"/>
      <c r="CA55" s="1231"/>
      <c r="CB55" s="1231"/>
      <c r="CC55" s="1231"/>
      <c r="CD55" s="1231"/>
      <c r="CE55" s="1231"/>
      <c r="CF55" s="1231">
        <v>0</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ht="13.2" x14ac:dyDescent="0.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ht="13.2" x14ac:dyDescent="0.2">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569</v>
      </c>
      <c r="BC57" s="1230"/>
      <c r="BD57" s="1230"/>
      <c r="BE57" s="1230"/>
      <c r="BF57" s="1230"/>
      <c r="BG57" s="1230"/>
      <c r="BH57" s="1230"/>
      <c r="BI57" s="1230"/>
      <c r="BJ57" s="1230"/>
      <c r="BK57" s="1230"/>
      <c r="BL57" s="1230"/>
      <c r="BM57" s="1230"/>
      <c r="BN57" s="1230"/>
      <c r="BO57" s="1230"/>
      <c r="BP57" s="1231">
        <v>66</v>
      </c>
      <c r="BQ57" s="1231"/>
      <c r="BR57" s="1231"/>
      <c r="BS57" s="1231"/>
      <c r="BT57" s="1231"/>
      <c r="BU57" s="1231"/>
      <c r="BV57" s="1231"/>
      <c r="BW57" s="1231"/>
      <c r="BX57" s="1231">
        <v>65.099999999999994</v>
      </c>
      <c r="BY57" s="1231"/>
      <c r="BZ57" s="1231"/>
      <c r="CA57" s="1231"/>
      <c r="CB57" s="1231"/>
      <c r="CC57" s="1231"/>
      <c r="CD57" s="1231"/>
      <c r="CE57" s="1231"/>
      <c r="CF57" s="1231">
        <v>64.3</v>
      </c>
      <c r="CG57" s="1231"/>
      <c r="CH57" s="1231"/>
      <c r="CI57" s="1231"/>
      <c r="CJ57" s="1231"/>
      <c r="CK57" s="1231"/>
      <c r="CL57" s="1231"/>
      <c r="CM57" s="1231"/>
      <c r="CN57" s="1231">
        <v>65.7</v>
      </c>
      <c r="CO57" s="1231"/>
      <c r="CP57" s="1231"/>
      <c r="CQ57" s="1231"/>
      <c r="CR57" s="1231"/>
      <c r="CS57" s="1231"/>
      <c r="CT57" s="1231"/>
      <c r="CU57" s="1231"/>
      <c r="CV57" s="1231">
        <v>66.3</v>
      </c>
      <c r="CW57" s="1231"/>
      <c r="CX57" s="1231"/>
      <c r="CY57" s="1231"/>
      <c r="CZ57" s="1231"/>
      <c r="DA57" s="1231"/>
      <c r="DB57" s="1231"/>
      <c r="DC57" s="1231"/>
      <c r="DD57" s="1234"/>
      <c r="DE57" s="1232"/>
    </row>
    <row r="58" spans="1:109" s="1209" customFormat="1" ht="13.2" x14ac:dyDescent="0.2">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ht="13.2" x14ac:dyDescent="0.2">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ht="13.2" x14ac:dyDescent="0.2">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ht="13.2" x14ac:dyDescent="0.2">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ht="13.2" x14ac:dyDescent="0.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2" x14ac:dyDescent="0.2">
      <c r="B63" s="312" t="s">
        <v>571</v>
      </c>
    </row>
    <row r="64" spans="1:109" ht="13.2" x14ac:dyDescent="0.2">
      <c r="B64" s="259"/>
      <c r="G64" s="1208"/>
      <c r="I64" s="1240"/>
      <c r="J64" s="1240"/>
      <c r="K64" s="1240"/>
      <c r="L64" s="1240"/>
      <c r="M64" s="1240"/>
      <c r="N64" s="1241"/>
      <c r="AM64" s="1208"/>
      <c r="AN64" s="1208" t="s">
        <v>564</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2" x14ac:dyDescent="0.2">
      <c r="B65" s="259"/>
      <c r="AN65" s="1242" t="s">
        <v>572</v>
      </c>
      <c r="AO65" s="1243"/>
      <c r="AP65" s="1243"/>
      <c r="AQ65" s="1243"/>
      <c r="AR65" s="1243"/>
      <c r="AS65" s="1243"/>
      <c r="AT65" s="1243"/>
      <c r="AU65" s="1243"/>
      <c r="AV65" s="1243"/>
      <c r="AW65" s="1243"/>
      <c r="AX65" s="1243"/>
      <c r="AY65" s="1243"/>
      <c r="AZ65" s="1243"/>
      <c r="BA65" s="1243"/>
      <c r="BB65" s="1243"/>
      <c r="BC65" s="1243"/>
      <c r="BD65" s="1243"/>
      <c r="BE65" s="1243"/>
      <c r="BF65" s="1243"/>
      <c r="BG65" s="1243"/>
      <c r="BH65" s="1243"/>
      <c r="BI65" s="1243"/>
      <c r="BJ65" s="1243"/>
      <c r="BK65" s="1243"/>
      <c r="BL65" s="1243"/>
      <c r="BM65" s="1243"/>
      <c r="BN65" s="1243"/>
      <c r="BO65" s="1243"/>
      <c r="BP65" s="1243"/>
      <c r="BQ65" s="1243"/>
      <c r="BR65" s="1243"/>
      <c r="BS65" s="1243"/>
      <c r="BT65" s="1243"/>
      <c r="BU65" s="1243"/>
      <c r="BV65" s="1243"/>
      <c r="BW65" s="1243"/>
      <c r="BX65" s="1243"/>
      <c r="BY65" s="1243"/>
      <c r="BZ65" s="1243"/>
      <c r="CA65" s="1243"/>
      <c r="CB65" s="1243"/>
      <c r="CC65" s="1243"/>
      <c r="CD65" s="1243"/>
      <c r="CE65" s="1243"/>
      <c r="CF65" s="1243"/>
      <c r="CG65" s="1243"/>
      <c r="CH65" s="1243"/>
      <c r="CI65" s="1243"/>
      <c r="CJ65" s="1243"/>
      <c r="CK65" s="1243"/>
      <c r="CL65" s="1243"/>
      <c r="CM65" s="1243"/>
      <c r="CN65" s="1243"/>
      <c r="CO65" s="1243"/>
      <c r="CP65" s="1243"/>
      <c r="CQ65" s="1243"/>
      <c r="CR65" s="1243"/>
      <c r="CS65" s="1243"/>
      <c r="CT65" s="1243"/>
      <c r="CU65" s="1243"/>
      <c r="CV65" s="1243"/>
      <c r="CW65" s="1243"/>
      <c r="CX65" s="1243"/>
      <c r="CY65" s="1243"/>
      <c r="CZ65" s="1243"/>
      <c r="DA65" s="1243"/>
      <c r="DB65" s="1243"/>
      <c r="DC65" s="1244"/>
    </row>
    <row r="66" spans="2:107" ht="13.2" x14ac:dyDescent="0.2">
      <c r="B66" s="259"/>
      <c r="AN66" s="1245"/>
      <c r="AO66" s="1246"/>
      <c r="AP66" s="1246"/>
      <c r="AQ66" s="1246"/>
      <c r="AR66" s="1246"/>
      <c r="AS66" s="1246"/>
      <c r="AT66" s="1246"/>
      <c r="AU66" s="1246"/>
      <c r="AV66" s="1246"/>
      <c r="AW66" s="1246"/>
      <c r="AX66" s="1246"/>
      <c r="AY66" s="1246"/>
      <c r="AZ66" s="1246"/>
      <c r="BA66" s="1246"/>
      <c r="BB66" s="1246"/>
      <c r="BC66" s="1246"/>
      <c r="BD66" s="1246"/>
      <c r="BE66" s="1246"/>
      <c r="BF66" s="1246"/>
      <c r="BG66" s="1246"/>
      <c r="BH66" s="1246"/>
      <c r="BI66" s="1246"/>
      <c r="BJ66" s="1246"/>
      <c r="BK66" s="1246"/>
      <c r="BL66" s="1246"/>
      <c r="BM66" s="1246"/>
      <c r="BN66" s="1246"/>
      <c r="BO66" s="1246"/>
      <c r="BP66" s="1246"/>
      <c r="BQ66" s="1246"/>
      <c r="BR66" s="1246"/>
      <c r="BS66" s="1246"/>
      <c r="BT66" s="1246"/>
      <c r="BU66" s="1246"/>
      <c r="BV66" s="1246"/>
      <c r="BW66" s="1246"/>
      <c r="BX66" s="1246"/>
      <c r="BY66" s="1246"/>
      <c r="BZ66" s="1246"/>
      <c r="CA66" s="1246"/>
      <c r="CB66" s="1246"/>
      <c r="CC66" s="1246"/>
      <c r="CD66" s="1246"/>
      <c r="CE66" s="1246"/>
      <c r="CF66" s="1246"/>
      <c r="CG66" s="1246"/>
      <c r="CH66" s="1246"/>
      <c r="CI66" s="1246"/>
      <c r="CJ66" s="1246"/>
      <c r="CK66" s="1246"/>
      <c r="CL66" s="1246"/>
      <c r="CM66" s="1246"/>
      <c r="CN66" s="1246"/>
      <c r="CO66" s="1246"/>
      <c r="CP66" s="1246"/>
      <c r="CQ66" s="1246"/>
      <c r="CR66" s="1246"/>
      <c r="CS66" s="1246"/>
      <c r="CT66" s="1246"/>
      <c r="CU66" s="1246"/>
      <c r="CV66" s="1246"/>
      <c r="CW66" s="1246"/>
      <c r="CX66" s="1246"/>
      <c r="CY66" s="1246"/>
      <c r="CZ66" s="1246"/>
      <c r="DA66" s="1246"/>
      <c r="DB66" s="1246"/>
      <c r="DC66" s="1247"/>
    </row>
    <row r="67" spans="2:107" ht="13.2" x14ac:dyDescent="0.2">
      <c r="B67" s="259"/>
      <c r="AN67" s="1245"/>
      <c r="AO67" s="1246"/>
      <c r="AP67" s="1246"/>
      <c r="AQ67" s="1246"/>
      <c r="AR67" s="1246"/>
      <c r="AS67" s="1246"/>
      <c r="AT67" s="1246"/>
      <c r="AU67" s="1246"/>
      <c r="AV67" s="1246"/>
      <c r="AW67" s="1246"/>
      <c r="AX67" s="1246"/>
      <c r="AY67" s="1246"/>
      <c r="AZ67" s="1246"/>
      <c r="BA67" s="1246"/>
      <c r="BB67" s="1246"/>
      <c r="BC67" s="1246"/>
      <c r="BD67" s="1246"/>
      <c r="BE67" s="1246"/>
      <c r="BF67" s="1246"/>
      <c r="BG67" s="1246"/>
      <c r="BH67" s="1246"/>
      <c r="BI67" s="1246"/>
      <c r="BJ67" s="1246"/>
      <c r="BK67" s="1246"/>
      <c r="BL67" s="1246"/>
      <c r="BM67" s="1246"/>
      <c r="BN67" s="1246"/>
      <c r="BO67" s="1246"/>
      <c r="BP67" s="1246"/>
      <c r="BQ67" s="1246"/>
      <c r="BR67" s="1246"/>
      <c r="BS67" s="1246"/>
      <c r="BT67" s="1246"/>
      <c r="BU67" s="1246"/>
      <c r="BV67" s="1246"/>
      <c r="BW67" s="1246"/>
      <c r="BX67" s="1246"/>
      <c r="BY67" s="1246"/>
      <c r="BZ67" s="1246"/>
      <c r="CA67" s="1246"/>
      <c r="CB67" s="1246"/>
      <c r="CC67" s="1246"/>
      <c r="CD67" s="1246"/>
      <c r="CE67" s="1246"/>
      <c r="CF67" s="1246"/>
      <c r="CG67" s="1246"/>
      <c r="CH67" s="1246"/>
      <c r="CI67" s="1246"/>
      <c r="CJ67" s="1246"/>
      <c r="CK67" s="1246"/>
      <c r="CL67" s="1246"/>
      <c r="CM67" s="1246"/>
      <c r="CN67" s="1246"/>
      <c r="CO67" s="1246"/>
      <c r="CP67" s="1246"/>
      <c r="CQ67" s="1246"/>
      <c r="CR67" s="1246"/>
      <c r="CS67" s="1246"/>
      <c r="CT67" s="1246"/>
      <c r="CU67" s="1246"/>
      <c r="CV67" s="1246"/>
      <c r="CW67" s="1246"/>
      <c r="CX67" s="1246"/>
      <c r="CY67" s="1246"/>
      <c r="CZ67" s="1246"/>
      <c r="DA67" s="1246"/>
      <c r="DB67" s="1246"/>
      <c r="DC67" s="1247"/>
    </row>
    <row r="68" spans="2:107" ht="13.2" x14ac:dyDescent="0.2">
      <c r="B68" s="259"/>
      <c r="AN68" s="1245"/>
      <c r="AO68" s="1246"/>
      <c r="AP68" s="1246"/>
      <c r="AQ68" s="1246"/>
      <c r="AR68" s="1246"/>
      <c r="AS68" s="1246"/>
      <c r="AT68" s="1246"/>
      <c r="AU68" s="1246"/>
      <c r="AV68" s="1246"/>
      <c r="AW68" s="1246"/>
      <c r="AX68" s="1246"/>
      <c r="AY68" s="1246"/>
      <c r="AZ68" s="1246"/>
      <c r="BA68" s="1246"/>
      <c r="BB68" s="1246"/>
      <c r="BC68" s="1246"/>
      <c r="BD68" s="1246"/>
      <c r="BE68" s="1246"/>
      <c r="BF68" s="1246"/>
      <c r="BG68" s="1246"/>
      <c r="BH68" s="1246"/>
      <c r="BI68" s="1246"/>
      <c r="BJ68" s="1246"/>
      <c r="BK68" s="1246"/>
      <c r="BL68" s="1246"/>
      <c r="BM68" s="1246"/>
      <c r="BN68" s="1246"/>
      <c r="BO68" s="1246"/>
      <c r="BP68" s="1246"/>
      <c r="BQ68" s="1246"/>
      <c r="BR68" s="1246"/>
      <c r="BS68" s="1246"/>
      <c r="BT68" s="1246"/>
      <c r="BU68" s="1246"/>
      <c r="BV68" s="1246"/>
      <c r="BW68" s="1246"/>
      <c r="BX68" s="1246"/>
      <c r="BY68" s="1246"/>
      <c r="BZ68" s="1246"/>
      <c r="CA68" s="1246"/>
      <c r="CB68" s="1246"/>
      <c r="CC68" s="1246"/>
      <c r="CD68" s="1246"/>
      <c r="CE68" s="1246"/>
      <c r="CF68" s="1246"/>
      <c r="CG68" s="1246"/>
      <c r="CH68" s="1246"/>
      <c r="CI68" s="1246"/>
      <c r="CJ68" s="1246"/>
      <c r="CK68" s="1246"/>
      <c r="CL68" s="1246"/>
      <c r="CM68" s="1246"/>
      <c r="CN68" s="1246"/>
      <c r="CO68" s="1246"/>
      <c r="CP68" s="1246"/>
      <c r="CQ68" s="1246"/>
      <c r="CR68" s="1246"/>
      <c r="CS68" s="1246"/>
      <c r="CT68" s="1246"/>
      <c r="CU68" s="1246"/>
      <c r="CV68" s="1246"/>
      <c r="CW68" s="1246"/>
      <c r="CX68" s="1246"/>
      <c r="CY68" s="1246"/>
      <c r="CZ68" s="1246"/>
      <c r="DA68" s="1246"/>
      <c r="DB68" s="1246"/>
      <c r="DC68" s="1247"/>
    </row>
    <row r="69" spans="2:107" ht="13.2" x14ac:dyDescent="0.2">
      <c r="B69" s="259"/>
      <c r="AN69" s="1248"/>
      <c r="AO69" s="1249"/>
      <c r="AP69" s="1249"/>
      <c r="AQ69" s="1249"/>
      <c r="AR69" s="1249"/>
      <c r="AS69" s="1249"/>
      <c r="AT69" s="1249"/>
      <c r="AU69" s="1249"/>
      <c r="AV69" s="1249"/>
      <c r="AW69" s="1249"/>
      <c r="AX69" s="1249"/>
      <c r="AY69" s="1249"/>
      <c r="AZ69" s="1249"/>
      <c r="BA69" s="1249"/>
      <c r="BB69" s="1249"/>
      <c r="BC69" s="1249"/>
      <c r="BD69" s="1249"/>
      <c r="BE69" s="1249"/>
      <c r="BF69" s="1249"/>
      <c r="BG69" s="1249"/>
      <c r="BH69" s="1249"/>
      <c r="BI69" s="1249"/>
      <c r="BJ69" s="1249"/>
      <c r="BK69" s="1249"/>
      <c r="BL69" s="1249"/>
      <c r="BM69" s="1249"/>
      <c r="BN69" s="1249"/>
      <c r="BO69" s="1249"/>
      <c r="BP69" s="1249"/>
      <c r="BQ69" s="1249"/>
      <c r="BR69" s="1249"/>
      <c r="BS69" s="1249"/>
      <c r="BT69" s="1249"/>
      <c r="BU69" s="1249"/>
      <c r="BV69" s="1249"/>
      <c r="BW69" s="1249"/>
      <c r="BX69" s="1249"/>
      <c r="BY69" s="1249"/>
      <c r="BZ69" s="1249"/>
      <c r="CA69" s="1249"/>
      <c r="CB69" s="1249"/>
      <c r="CC69" s="1249"/>
      <c r="CD69" s="1249"/>
      <c r="CE69" s="1249"/>
      <c r="CF69" s="1249"/>
      <c r="CG69" s="1249"/>
      <c r="CH69" s="1249"/>
      <c r="CI69" s="1249"/>
      <c r="CJ69" s="1249"/>
      <c r="CK69" s="1249"/>
      <c r="CL69" s="1249"/>
      <c r="CM69" s="1249"/>
      <c r="CN69" s="1249"/>
      <c r="CO69" s="1249"/>
      <c r="CP69" s="1249"/>
      <c r="CQ69" s="1249"/>
      <c r="CR69" s="1249"/>
      <c r="CS69" s="1249"/>
      <c r="CT69" s="1249"/>
      <c r="CU69" s="1249"/>
      <c r="CV69" s="1249"/>
      <c r="CW69" s="1249"/>
      <c r="CX69" s="1249"/>
      <c r="CY69" s="1249"/>
      <c r="CZ69" s="1249"/>
      <c r="DA69" s="1249"/>
      <c r="DB69" s="1249"/>
      <c r="DC69" s="1250"/>
    </row>
    <row r="70" spans="2:107" ht="13.2" x14ac:dyDescent="0.2">
      <c r="B70" s="259"/>
      <c r="H70" s="1251"/>
      <c r="I70" s="1251"/>
      <c r="J70" s="1252"/>
      <c r="K70" s="1252"/>
      <c r="L70" s="1253"/>
      <c r="M70" s="1252"/>
      <c r="N70" s="1253"/>
      <c r="AN70" s="1219"/>
      <c r="AO70" s="1219"/>
      <c r="AP70" s="1219"/>
      <c r="AZ70" s="1219"/>
      <c r="BA70" s="1219"/>
      <c r="BB70" s="1219"/>
      <c r="BL70" s="1219"/>
      <c r="BM70" s="1219"/>
      <c r="BN70" s="1219"/>
      <c r="BX70" s="1219"/>
      <c r="BY70" s="1219"/>
      <c r="BZ70" s="1219"/>
      <c r="CJ70" s="1219"/>
      <c r="CK70" s="1219"/>
      <c r="CL70" s="1219"/>
      <c r="CV70" s="1219"/>
      <c r="CW70" s="1219"/>
      <c r="CX70" s="1219"/>
    </row>
    <row r="71" spans="2:107" ht="13.2" x14ac:dyDescent="0.2">
      <c r="B71" s="259"/>
      <c r="G71" s="1254"/>
      <c r="I71" s="1255"/>
      <c r="J71" s="1252"/>
      <c r="K71" s="1252"/>
      <c r="L71" s="1253"/>
      <c r="M71" s="1252"/>
      <c r="N71" s="1253"/>
      <c r="AM71" s="1254"/>
      <c r="AN71" s="255" t="s">
        <v>566</v>
      </c>
    </row>
    <row r="72" spans="2:107" ht="13.2" x14ac:dyDescent="0.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527</v>
      </c>
      <c r="BQ72" s="1226"/>
      <c r="BR72" s="1226"/>
      <c r="BS72" s="1226"/>
      <c r="BT72" s="1226"/>
      <c r="BU72" s="1226"/>
      <c r="BV72" s="1226"/>
      <c r="BW72" s="1226"/>
      <c r="BX72" s="1226" t="s">
        <v>528</v>
      </c>
      <c r="BY72" s="1226"/>
      <c r="BZ72" s="1226"/>
      <c r="CA72" s="1226"/>
      <c r="CB72" s="1226"/>
      <c r="CC72" s="1226"/>
      <c r="CD72" s="1226"/>
      <c r="CE72" s="1226"/>
      <c r="CF72" s="1226" t="s">
        <v>529</v>
      </c>
      <c r="CG72" s="1226"/>
      <c r="CH72" s="1226"/>
      <c r="CI72" s="1226"/>
      <c r="CJ72" s="1226"/>
      <c r="CK72" s="1226"/>
      <c r="CL72" s="1226"/>
      <c r="CM72" s="1226"/>
      <c r="CN72" s="1226" t="s">
        <v>530</v>
      </c>
      <c r="CO72" s="1226"/>
      <c r="CP72" s="1226"/>
      <c r="CQ72" s="1226"/>
      <c r="CR72" s="1226"/>
      <c r="CS72" s="1226"/>
      <c r="CT72" s="1226"/>
      <c r="CU72" s="1226"/>
      <c r="CV72" s="1226" t="s">
        <v>531</v>
      </c>
      <c r="CW72" s="1226"/>
      <c r="CX72" s="1226"/>
      <c r="CY72" s="1226"/>
      <c r="CZ72" s="1226"/>
      <c r="DA72" s="1226"/>
      <c r="DB72" s="1226"/>
      <c r="DC72" s="1226"/>
    </row>
    <row r="73" spans="2:107" ht="13.2" x14ac:dyDescent="0.2">
      <c r="B73" s="259"/>
      <c r="G73" s="1227"/>
      <c r="H73" s="1227"/>
      <c r="I73" s="1227"/>
      <c r="J73" s="1227"/>
      <c r="K73" s="1256"/>
      <c r="L73" s="1256"/>
      <c r="M73" s="1256"/>
      <c r="N73" s="1256"/>
      <c r="AM73" s="1219"/>
      <c r="AN73" s="1230" t="s">
        <v>567</v>
      </c>
      <c r="AO73" s="1230"/>
      <c r="AP73" s="1230"/>
      <c r="AQ73" s="1230"/>
      <c r="AR73" s="1230"/>
      <c r="AS73" s="1230"/>
      <c r="AT73" s="1230"/>
      <c r="AU73" s="1230"/>
      <c r="AV73" s="1230"/>
      <c r="AW73" s="1230"/>
      <c r="AX73" s="1230"/>
      <c r="AY73" s="1230"/>
      <c r="AZ73" s="1230"/>
      <c r="BA73" s="1230"/>
      <c r="BB73" s="1230" t="s">
        <v>568</v>
      </c>
      <c r="BC73" s="1230"/>
      <c r="BD73" s="1230"/>
      <c r="BE73" s="1230"/>
      <c r="BF73" s="1230"/>
      <c r="BG73" s="1230"/>
      <c r="BH73" s="1230"/>
      <c r="BI73" s="1230"/>
      <c r="BJ73" s="1230"/>
      <c r="BK73" s="1230"/>
      <c r="BL73" s="1230"/>
      <c r="BM73" s="1230"/>
      <c r="BN73" s="1230"/>
      <c r="BO73" s="1230"/>
      <c r="BP73" s="1231">
        <v>87.4</v>
      </c>
      <c r="BQ73" s="1231"/>
      <c r="BR73" s="1231"/>
      <c r="BS73" s="1231"/>
      <c r="BT73" s="1231"/>
      <c r="BU73" s="1231"/>
      <c r="BV73" s="1231"/>
      <c r="BW73" s="1231"/>
      <c r="BX73" s="1231">
        <v>64.5</v>
      </c>
      <c r="BY73" s="1231"/>
      <c r="BZ73" s="1231"/>
      <c r="CA73" s="1231"/>
      <c r="CB73" s="1231"/>
      <c r="CC73" s="1231"/>
      <c r="CD73" s="1231"/>
      <c r="CE73" s="1231"/>
      <c r="CF73" s="1231">
        <v>49.1</v>
      </c>
      <c r="CG73" s="1231"/>
      <c r="CH73" s="1231"/>
      <c r="CI73" s="1231"/>
      <c r="CJ73" s="1231"/>
      <c r="CK73" s="1231"/>
      <c r="CL73" s="1231"/>
      <c r="CM73" s="1231"/>
      <c r="CN73" s="1231">
        <v>36.6</v>
      </c>
      <c r="CO73" s="1231"/>
      <c r="CP73" s="1231"/>
      <c r="CQ73" s="1231"/>
      <c r="CR73" s="1231"/>
      <c r="CS73" s="1231"/>
      <c r="CT73" s="1231"/>
      <c r="CU73" s="1231"/>
      <c r="CV73" s="1231">
        <v>24.5</v>
      </c>
      <c r="CW73" s="1231"/>
      <c r="CX73" s="1231"/>
      <c r="CY73" s="1231"/>
      <c r="CZ73" s="1231"/>
      <c r="DA73" s="1231"/>
      <c r="DB73" s="1231"/>
      <c r="DC73" s="1231"/>
    </row>
    <row r="74" spans="2:107" ht="13.2" x14ac:dyDescent="0.2">
      <c r="B74" s="259"/>
      <c r="G74" s="1227"/>
      <c r="H74" s="1227"/>
      <c r="I74" s="1227"/>
      <c r="J74" s="1227"/>
      <c r="K74" s="1256"/>
      <c r="L74" s="1256"/>
      <c r="M74" s="1256"/>
      <c r="N74" s="1256"/>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2" x14ac:dyDescent="0.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573</v>
      </c>
      <c r="BC75" s="1230"/>
      <c r="BD75" s="1230"/>
      <c r="BE75" s="1230"/>
      <c r="BF75" s="1230"/>
      <c r="BG75" s="1230"/>
      <c r="BH75" s="1230"/>
      <c r="BI75" s="1230"/>
      <c r="BJ75" s="1230"/>
      <c r="BK75" s="1230"/>
      <c r="BL75" s="1230"/>
      <c r="BM75" s="1230"/>
      <c r="BN75" s="1230"/>
      <c r="BO75" s="1230"/>
      <c r="BP75" s="1231">
        <v>13.3</v>
      </c>
      <c r="BQ75" s="1231"/>
      <c r="BR75" s="1231"/>
      <c r="BS75" s="1231"/>
      <c r="BT75" s="1231"/>
      <c r="BU75" s="1231"/>
      <c r="BV75" s="1231"/>
      <c r="BW75" s="1231"/>
      <c r="BX75" s="1231">
        <v>12.2</v>
      </c>
      <c r="BY75" s="1231"/>
      <c r="BZ75" s="1231"/>
      <c r="CA75" s="1231"/>
      <c r="CB75" s="1231"/>
      <c r="CC75" s="1231"/>
      <c r="CD75" s="1231"/>
      <c r="CE75" s="1231"/>
      <c r="CF75" s="1231">
        <v>11</v>
      </c>
      <c r="CG75" s="1231"/>
      <c r="CH75" s="1231"/>
      <c r="CI75" s="1231"/>
      <c r="CJ75" s="1231"/>
      <c r="CK75" s="1231"/>
      <c r="CL75" s="1231"/>
      <c r="CM75" s="1231"/>
      <c r="CN75" s="1231">
        <v>10.3</v>
      </c>
      <c r="CO75" s="1231"/>
      <c r="CP75" s="1231"/>
      <c r="CQ75" s="1231"/>
      <c r="CR75" s="1231"/>
      <c r="CS75" s="1231"/>
      <c r="CT75" s="1231"/>
      <c r="CU75" s="1231"/>
      <c r="CV75" s="1231">
        <v>9.8000000000000007</v>
      </c>
      <c r="CW75" s="1231"/>
      <c r="CX75" s="1231"/>
      <c r="CY75" s="1231"/>
      <c r="CZ75" s="1231"/>
      <c r="DA75" s="1231"/>
      <c r="DB75" s="1231"/>
      <c r="DC75" s="1231"/>
    </row>
    <row r="76" spans="2:107" ht="13.2" x14ac:dyDescent="0.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2" x14ac:dyDescent="0.2">
      <c r="B77" s="259"/>
      <c r="G77" s="1220"/>
      <c r="H77" s="1220"/>
      <c r="I77" s="1220"/>
      <c r="J77" s="1220"/>
      <c r="K77" s="1256"/>
      <c r="L77" s="1256"/>
      <c r="M77" s="1256"/>
      <c r="N77" s="1256"/>
      <c r="AN77" s="1226" t="s">
        <v>570</v>
      </c>
      <c r="AO77" s="1226"/>
      <c r="AP77" s="1226"/>
      <c r="AQ77" s="1226"/>
      <c r="AR77" s="1226"/>
      <c r="AS77" s="1226"/>
      <c r="AT77" s="1226"/>
      <c r="AU77" s="1226"/>
      <c r="AV77" s="1226"/>
      <c r="AW77" s="1226"/>
      <c r="AX77" s="1226"/>
      <c r="AY77" s="1226"/>
      <c r="AZ77" s="1226"/>
      <c r="BA77" s="1226"/>
      <c r="BB77" s="1230" t="s">
        <v>568</v>
      </c>
      <c r="BC77" s="1230"/>
      <c r="BD77" s="1230"/>
      <c r="BE77" s="1230"/>
      <c r="BF77" s="1230"/>
      <c r="BG77" s="1230"/>
      <c r="BH77" s="1230"/>
      <c r="BI77" s="1230"/>
      <c r="BJ77" s="1230"/>
      <c r="BK77" s="1230"/>
      <c r="BL77" s="1230"/>
      <c r="BM77" s="1230"/>
      <c r="BN77" s="1230"/>
      <c r="BO77" s="1230"/>
      <c r="BP77" s="1231">
        <v>35.4</v>
      </c>
      <c r="BQ77" s="1231"/>
      <c r="BR77" s="1231"/>
      <c r="BS77" s="1231"/>
      <c r="BT77" s="1231"/>
      <c r="BU77" s="1231"/>
      <c r="BV77" s="1231"/>
      <c r="BW77" s="1231"/>
      <c r="BX77" s="1231">
        <v>13.4</v>
      </c>
      <c r="BY77" s="1231"/>
      <c r="BZ77" s="1231"/>
      <c r="CA77" s="1231"/>
      <c r="CB77" s="1231"/>
      <c r="CC77" s="1231"/>
      <c r="CD77" s="1231"/>
      <c r="CE77" s="1231"/>
      <c r="CF77" s="1231">
        <v>0</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ht="13.2" x14ac:dyDescent="0.2">
      <c r="B78" s="259"/>
      <c r="G78" s="1220"/>
      <c r="H78" s="1220"/>
      <c r="I78" s="1220"/>
      <c r="J78" s="1220"/>
      <c r="K78" s="1256"/>
      <c r="L78" s="1256"/>
      <c r="M78" s="1256"/>
      <c r="N78" s="1256"/>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2" x14ac:dyDescent="0.2">
      <c r="B79" s="259"/>
      <c r="G79" s="1220"/>
      <c r="H79" s="1220"/>
      <c r="I79" s="1233"/>
      <c r="J79" s="1233"/>
      <c r="K79" s="1257"/>
      <c r="L79" s="1257"/>
      <c r="M79" s="1257"/>
      <c r="N79" s="1257"/>
      <c r="AN79" s="1226"/>
      <c r="AO79" s="1226"/>
      <c r="AP79" s="1226"/>
      <c r="AQ79" s="1226"/>
      <c r="AR79" s="1226"/>
      <c r="AS79" s="1226"/>
      <c r="AT79" s="1226"/>
      <c r="AU79" s="1226"/>
      <c r="AV79" s="1226"/>
      <c r="AW79" s="1226"/>
      <c r="AX79" s="1226"/>
      <c r="AY79" s="1226"/>
      <c r="AZ79" s="1226"/>
      <c r="BA79" s="1226"/>
      <c r="BB79" s="1230" t="s">
        <v>573</v>
      </c>
      <c r="BC79" s="1230"/>
      <c r="BD79" s="1230"/>
      <c r="BE79" s="1230"/>
      <c r="BF79" s="1230"/>
      <c r="BG79" s="1230"/>
      <c r="BH79" s="1230"/>
      <c r="BI79" s="1230"/>
      <c r="BJ79" s="1230"/>
      <c r="BK79" s="1230"/>
      <c r="BL79" s="1230"/>
      <c r="BM79" s="1230"/>
      <c r="BN79" s="1230"/>
      <c r="BO79" s="1230"/>
      <c r="BP79" s="1231">
        <v>8.8000000000000007</v>
      </c>
      <c r="BQ79" s="1231"/>
      <c r="BR79" s="1231"/>
      <c r="BS79" s="1231"/>
      <c r="BT79" s="1231"/>
      <c r="BU79" s="1231"/>
      <c r="BV79" s="1231"/>
      <c r="BW79" s="1231"/>
      <c r="BX79" s="1231">
        <v>8.3000000000000007</v>
      </c>
      <c r="BY79" s="1231"/>
      <c r="BZ79" s="1231"/>
      <c r="CA79" s="1231"/>
      <c r="CB79" s="1231"/>
      <c r="CC79" s="1231"/>
      <c r="CD79" s="1231"/>
      <c r="CE79" s="1231"/>
      <c r="CF79" s="1231">
        <v>8</v>
      </c>
      <c r="CG79" s="1231"/>
      <c r="CH79" s="1231"/>
      <c r="CI79" s="1231"/>
      <c r="CJ79" s="1231"/>
      <c r="CK79" s="1231"/>
      <c r="CL79" s="1231"/>
      <c r="CM79" s="1231"/>
      <c r="CN79" s="1231">
        <v>8</v>
      </c>
      <c r="CO79" s="1231"/>
      <c r="CP79" s="1231"/>
      <c r="CQ79" s="1231"/>
      <c r="CR79" s="1231"/>
      <c r="CS79" s="1231"/>
      <c r="CT79" s="1231"/>
      <c r="CU79" s="1231"/>
      <c r="CV79" s="1231">
        <v>8</v>
      </c>
      <c r="CW79" s="1231"/>
      <c r="CX79" s="1231"/>
      <c r="CY79" s="1231"/>
      <c r="CZ79" s="1231"/>
      <c r="DA79" s="1231"/>
      <c r="DB79" s="1231"/>
      <c r="DC79" s="1231"/>
    </row>
    <row r="80" spans="2:107" ht="13.2" x14ac:dyDescent="0.2">
      <c r="B80" s="259"/>
      <c r="G80" s="1220"/>
      <c r="H80" s="1220"/>
      <c r="I80" s="1233"/>
      <c r="J80" s="1233"/>
      <c r="K80" s="1257"/>
      <c r="L80" s="1257"/>
      <c r="M80" s="1257"/>
      <c r="N80" s="1257"/>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2" x14ac:dyDescent="0.2">
      <c r="B81" s="259"/>
    </row>
    <row r="82" spans="2:109" ht="16.2" x14ac:dyDescent="0.2">
      <c r="B82" s="259"/>
      <c r="K82" s="1258"/>
      <c r="L82" s="1258"/>
      <c r="M82" s="1258"/>
      <c r="N82" s="1258"/>
      <c r="AQ82" s="1258"/>
      <c r="AR82" s="1258"/>
      <c r="AS82" s="1258"/>
      <c r="AT82" s="1258"/>
      <c r="BC82" s="1258"/>
      <c r="BD82" s="1258"/>
      <c r="BE82" s="1258"/>
      <c r="BF82" s="1258"/>
      <c r="BO82" s="1258"/>
      <c r="BP82" s="1258"/>
      <c r="BQ82" s="1258"/>
      <c r="BR82" s="1258"/>
      <c r="CA82" s="1258"/>
      <c r="CB82" s="1258"/>
      <c r="CC82" s="1258"/>
      <c r="CD82" s="1258"/>
      <c r="CM82" s="1258"/>
      <c r="CN82" s="1258"/>
      <c r="CO82" s="1258"/>
      <c r="CP82" s="1258"/>
      <c r="CY82" s="1258"/>
      <c r="CZ82" s="1258"/>
      <c r="DA82" s="1258"/>
      <c r="DB82" s="1258"/>
      <c r="DC82" s="1258"/>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9cDCkj5ij00kUhz+5R76pNpcVR8lRtvwfxi8R4RX0rqkmm+lO/mHN0JnVyODg2JVAWpeKNLrGlvTEore2MA6Yg==" saltValue="+QO2iEhPpNI6Jt98Gpi+B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D2EE46-FB27-4BED-B5AF-C08A644D91B8}">
  <sheetPr>
    <pageSetUpPr fitToPage="1"/>
  </sheetPr>
  <dimension ref="A1:DR125"/>
  <sheetViews>
    <sheetView showGridLines="0" topLeftCell="E91" zoomScaleNormal="100" zoomScaleSheetLayoutView="70" workbookViewId="0">
      <selection activeCell="BJ71" sqref="BJ71"/>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nmzbmvwBR8j8wx5aatHOX6lXPTyZgpAbHfuTkisDy7hN3WCIKorJhBHF0uMVwSCXHZcJLrIitOhwHfzdnE3uDg==" saltValue="fcc0Fp3YYVDpkp0wqfR5p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62C1FE-F831-4F38-8D59-57D1B2B14E5F}">
  <sheetPr>
    <pageSetUpPr fitToPage="1"/>
  </sheetPr>
  <dimension ref="A1:DR125"/>
  <sheetViews>
    <sheetView showGridLines="0" topLeftCell="D64" zoomScaleNormal="100" zoomScaleSheetLayoutView="55" workbookViewId="0">
      <selection activeCell="BJ71" sqref="BJ71"/>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Nl+EydPmx1fPpCs1e2JAS0lyX10EksBCLO1Wnu3Jk0dY3uE8aw6fWQ3kTjHnn5Od+RH9Msk1kmtHglZOkKIZ9Q==" saltValue="y2SYs5V88EEqADbEaH2Sy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526</v>
      </c>
      <c r="G2" s="149"/>
      <c r="H2" s="150"/>
    </row>
    <row r="3" spans="1:8" x14ac:dyDescent="0.2">
      <c r="A3" s="146" t="s">
        <v>519</v>
      </c>
      <c r="B3" s="151"/>
      <c r="C3" s="152"/>
      <c r="D3" s="153">
        <v>34374</v>
      </c>
      <c r="E3" s="154"/>
      <c r="F3" s="155">
        <v>83103</v>
      </c>
      <c r="G3" s="156"/>
      <c r="H3" s="157"/>
    </row>
    <row r="4" spans="1:8" x14ac:dyDescent="0.2">
      <c r="A4" s="158"/>
      <c r="B4" s="159"/>
      <c r="C4" s="160"/>
      <c r="D4" s="161">
        <v>12348</v>
      </c>
      <c r="E4" s="162"/>
      <c r="F4" s="163">
        <v>41378</v>
      </c>
      <c r="G4" s="164"/>
      <c r="H4" s="165"/>
    </row>
    <row r="5" spans="1:8" x14ac:dyDescent="0.2">
      <c r="A5" s="146" t="s">
        <v>521</v>
      </c>
      <c r="B5" s="151"/>
      <c r="C5" s="152"/>
      <c r="D5" s="153">
        <v>39506</v>
      </c>
      <c r="E5" s="154"/>
      <c r="F5" s="155">
        <v>84459</v>
      </c>
      <c r="G5" s="156"/>
      <c r="H5" s="157"/>
    </row>
    <row r="6" spans="1:8" x14ac:dyDescent="0.2">
      <c r="A6" s="158"/>
      <c r="B6" s="159"/>
      <c r="C6" s="160"/>
      <c r="D6" s="161">
        <v>15869</v>
      </c>
      <c r="E6" s="162"/>
      <c r="F6" s="163">
        <v>47314</v>
      </c>
      <c r="G6" s="164"/>
      <c r="H6" s="165"/>
    </row>
    <row r="7" spans="1:8" x14ac:dyDescent="0.2">
      <c r="A7" s="146" t="s">
        <v>522</v>
      </c>
      <c r="B7" s="151"/>
      <c r="C7" s="152"/>
      <c r="D7" s="153">
        <v>86644</v>
      </c>
      <c r="E7" s="154"/>
      <c r="F7" s="155">
        <v>74568</v>
      </c>
      <c r="G7" s="156"/>
      <c r="H7" s="157"/>
    </row>
    <row r="8" spans="1:8" x14ac:dyDescent="0.2">
      <c r="A8" s="158"/>
      <c r="B8" s="159"/>
      <c r="C8" s="160"/>
      <c r="D8" s="161">
        <v>65242</v>
      </c>
      <c r="E8" s="162"/>
      <c r="F8" s="163">
        <v>42558</v>
      </c>
      <c r="G8" s="164"/>
      <c r="H8" s="165"/>
    </row>
    <row r="9" spans="1:8" x14ac:dyDescent="0.2">
      <c r="A9" s="146" t="s">
        <v>523</v>
      </c>
      <c r="B9" s="151"/>
      <c r="C9" s="152"/>
      <c r="D9" s="153">
        <v>48568</v>
      </c>
      <c r="E9" s="154"/>
      <c r="F9" s="155">
        <v>73693</v>
      </c>
      <c r="G9" s="156"/>
      <c r="H9" s="157"/>
    </row>
    <row r="10" spans="1:8" x14ac:dyDescent="0.2">
      <c r="A10" s="158"/>
      <c r="B10" s="159"/>
      <c r="C10" s="160"/>
      <c r="D10" s="161">
        <v>26246</v>
      </c>
      <c r="E10" s="162"/>
      <c r="F10" s="163">
        <v>44203</v>
      </c>
      <c r="G10" s="164"/>
      <c r="H10" s="165"/>
    </row>
    <row r="11" spans="1:8" x14ac:dyDescent="0.2">
      <c r="A11" s="146" t="s">
        <v>524</v>
      </c>
      <c r="B11" s="151"/>
      <c r="C11" s="152"/>
      <c r="D11" s="153">
        <v>62967</v>
      </c>
      <c r="E11" s="154"/>
      <c r="F11" s="155">
        <v>79401</v>
      </c>
      <c r="G11" s="156"/>
      <c r="H11" s="157"/>
    </row>
    <row r="12" spans="1:8" x14ac:dyDescent="0.2">
      <c r="A12" s="158"/>
      <c r="B12" s="159"/>
      <c r="C12" s="166"/>
      <c r="D12" s="161">
        <v>30462</v>
      </c>
      <c r="E12" s="162"/>
      <c r="F12" s="163">
        <v>49347</v>
      </c>
      <c r="G12" s="164"/>
      <c r="H12" s="165"/>
    </row>
    <row r="13" spans="1:8" x14ac:dyDescent="0.2">
      <c r="A13" s="146"/>
      <c r="B13" s="151"/>
      <c r="C13" s="152"/>
      <c r="D13" s="153">
        <v>54412</v>
      </c>
      <c r="E13" s="154"/>
      <c r="F13" s="155">
        <v>79045</v>
      </c>
      <c r="G13" s="167"/>
      <c r="H13" s="157"/>
    </row>
    <row r="14" spans="1:8" x14ac:dyDescent="0.2">
      <c r="A14" s="158"/>
      <c r="B14" s="159"/>
      <c r="C14" s="160"/>
      <c r="D14" s="161">
        <v>30033</v>
      </c>
      <c r="E14" s="162"/>
      <c r="F14" s="163">
        <v>44960</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5.09</v>
      </c>
      <c r="C19" s="168">
        <f>ROUND(VALUE(SUBSTITUTE(実質収支比率等に係る経年分析!G$48,"▲","-")),2)</f>
        <v>7.29</v>
      </c>
      <c r="D19" s="168">
        <f>ROUND(VALUE(SUBSTITUTE(実質収支比率等に係る経年分析!H$48,"▲","-")),2)</f>
        <v>7.12</v>
      </c>
      <c r="E19" s="168">
        <f>ROUND(VALUE(SUBSTITUTE(実質収支比率等に係る経年分析!I$48,"▲","-")),2)</f>
        <v>9.01</v>
      </c>
      <c r="F19" s="168">
        <f>ROUND(VALUE(SUBSTITUTE(実質収支比率等に係る経年分析!J$48,"▲","-")),2)</f>
        <v>8.16</v>
      </c>
    </row>
    <row r="20" spans="1:11" x14ac:dyDescent="0.2">
      <c r="A20" s="168" t="s">
        <v>53</v>
      </c>
      <c r="B20" s="168">
        <f>ROUND(VALUE(SUBSTITUTE(実質収支比率等に係る経年分析!F$47,"▲","-")),2)</f>
        <v>6.43</v>
      </c>
      <c r="C20" s="168">
        <f>ROUND(VALUE(SUBSTITUTE(実質収支比率等に係る経年分析!G$47,"▲","-")),2)</f>
        <v>8.8800000000000008</v>
      </c>
      <c r="D20" s="168">
        <f>ROUND(VALUE(SUBSTITUTE(実質収支比率等に係る経年分析!H$47,"▲","-")),2)</f>
        <v>11.84</v>
      </c>
      <c r="E20" s="168">
        <f>ROUND(VALUE(SUBSTITUTE(実質収支比率等に係る経年分析!I$47,"▲","-")),2)</f>
        <v>14.45</v>
      </c>
      <c r="F20" s="168">
        <f>ROUND(VALUE(SUBSTITUTE(実質収支比率等に係る経年分析!J$47,"▲","-")),2)</f>
        <v>16.86</v>
      </c>
    </row>
    <row r="21" spans="1:11" x14ac:dyDescent="0.2">
      <c r="A21" s="168" t="s">
        <v>54</v>
      </c>
      <c r="B21" s="168">
        <f>IF(ISNUMBER(VALUE(SUBSTITUTE(実質収支比率等に係る経年分析!F$49,"▲","-"))),ROUND(VALUE(SUBSTITUTE(実質収支比率等に係る経年分析!F$49,"▲","-")),2),NA())</f>
        <v>2.73</v>
      </c>
      <c r="C21" s="168">
        <f>IF(ISNUMBER(VALUE(SUBSTITUTE(実質収支比率等に係る経年分析!G$49,"▲","-"))),ROUND(VALUE(SUBSTITUTE(実質収支比率等に係る経年分析!G$49,"▲","-")),2),NA())</f>
        <v>5.28</v>
      </c>
      <c r="D21" s="168">
        <f>IF(ISNUMBER(VALUE(SUBSTITUTE(実質収支比率等に係る経年分析!H$49,"▲","-"))),ROUND(VALUE(SUBSTITUTE(実質収支比率等に係る経年分析!H$49,"▲","-")),2),NA())</f>
        <v>3.69</v>
      </c>
      <c r="E21" s="168">
        <f>IF(ISNUMBER(VALUE(SUBSTITUTE(実質収支比率等に係る経年分析!I$49,"▲","-"))),ROUND(VALUE(SUBSTITUTE(実質収支比率等に係る経年分析!I$49,"▲","-")),2),NA())</f>
        <v>5.81</v>
      </c>
      <c r="F21" s="168">
        <f>IF(ISNUMBER(VALUE(SUBSTITUTE(実質収支比率等に係る経年分析!J$49,"▲","-"))),ROUND(VALUE(SUBSTITUTE(実質収支比率等に係る経年分析!J$49,"▲","-")),2),NA())</f>
        <v>2.33</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坂下東第一地区土地区画整理事業特別会計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0.01</v>
      </c>
    </row>
    <row r="31" spans="1:11" x14ac:dyDescent="0.2">
      <c r="A31" s="169" t="str">
        <f>IF(連結実質赤字比率に係る赤字・黒字の構成分析!C$39="",NA(),連結実質赤字比率に係る赤字・黒字の構成分析!C$39)</f>
        <v>農業集落排水事業特別会計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0.03</v>
      </c>
    </row>
    <row r="32" spans="1:11" x14ac:dyDescent="0.2">
      <c r="A32" s="169" t="str">
        <f>IF(連結実質赤字比率に係る赤字・黒字の構成分析!C$38="",NA(),連結実質赤字比率に係る赤字・黒字の構成分析!C$38)</f>
        <v>下水道事業特別会計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3.33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2.39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0.33</v>
      </c>
    </row>
    <row r="33" spans="1:16" x14ac:dyDescent="0.2">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2.61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1.51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1.21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1.03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0.98</v>
      </c>
    </row>
    <row r="34" spans="1:16" x14ac:dyDescent="0.2">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2.62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2.12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1.74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1.81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1.31</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5.09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7.28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7.12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8.9700000000000006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8.16</v>
      </c>
    </row>
    <row r="36" spans="1:16" x14ac:dyDescent="0.2">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14.81</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14.46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14.85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16.43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16.649999999999999</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844</v>
      </c>
      <c r="E42" s="170"/>
      <c r="F42" s="170"/>
      <c r="G42" s="170">
        <f>'実質公債費比率（分子）の構造'!L$52</f>
        <v>842</v>
      </c>
      <c r="H42" s="170"/>
      <c r="I42" s="170"/>
      <c r="J42" s="170">
        <f>'実質公債費比率（分子）の構造'!M$52</f>
        <v>827</v>
      </c>
      <c r="K42" s="170"/>
      <c r="L42" s="170"/>
      <c r="M42" s="170">
        <f>'実質公債費比率（分子）の構造'!N$52</f>
        <v>823</v>
      </c>
      <c r="N42" s="170"/>
      <c r="O42" s="170"/>
      <c r="P42" s="170">
        <f>'実質公債費比率（分子）の構造'!O$52</f>
        <v>827</v>
      </c>
    </row>
    <row r="43" spans="1:16" x14ac:dyDescent="0.2">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f>'実質公債費比率（分子）の構造'!O$51</f>
        <v>0</v>
      </c>
      <c r="O43" s="170"/>
      <c r="P43" s="170"/>
    </row>
    <row r="44" spans="1:16" x14ac:dyDescent="0.2">
      <c r="A44" s="170" t="s">
        <v>62</v>
      </c>
      <c r="B44" s="170">
        <f>'実質公債費比率（分子）の構造'!K$50</f>
        <v>2</v>
      </c>
      <c r="C44" s="170"/>
      <c r="D44" s="170"/>
      <c r="E44" s="170">
        <f>'実質公債費比率（分子）の構造'!L$50</f>
        <v>1</v>
      </c>
      <c r="F44" s="170"/>
      <c r="G44" s="170"/>
      <c r="H44" s="170">
        <f>'実質公債費比率（分子）の構造'!M$50</f>
        <v>0</v>
      </c>
      <c r="I44" s="170"/>
      <c r="J44" s="170"/>
      <c r="K44" s="170">
        <f>'実質公債費比率（分子）の構造'!N$50</f>
        <v>0</v>
      </c>
      <c r="L44" s="170"/>
      <c r="M44" s="170"/>
      <c r="N44" s="170" t="str">
        <f>'実質公債費比率（分子）の構造'!O$50</f>
        <v>-</v>
      </c>
      <c r="O44" s="170"/>
      <c r="P44" s="170"/>
    </row>
    <row r="45" spans="1:16" x14ac:dyDescent="0.2">
      <c r="A45" s="170" t="s">
        <v>63</v>
      </c>
      <c r="B45" s="170">
        <f>'実質公債費比率（分子）の構造'!K$49</f>
        <v>10</v>
      </c>
      <c r="C45" s="170"/>
      <c r="D45" s="170"/>
      <c r="E45" s="170">
        <f>'実質公債費比率（分子）の構造'!L$49</f>
        <v>7</v>
      </c>
      <c r="F45" s="170"/>
      <c r="G45" s="170"/>
      <c r="H45" s="170">
        <f>'実質公債費比率（分子）の構造'!M$49</f>
        <v>8</v>
      </c>
      <c r="I45" s="170"/>
      <c r="J45" s="170"/>
      <c r="K45" s="170">
        <f>'実質公債費比率（分子）の構造'!N$49</f>
        <v>8</v>
      </c>
      <c r="L45" s="170"/>
      <c r="M45" s="170"/>
      <c r="N45" s="170">
        <f>'実質公債費比率（分子）の構造'!O$49</f>
        <v>9</v>
      </c>
      <c r="O45" s="170"/>
      <c r="P45" s="170"/>
    </row>
    <row r="46" spans="1:16" x14ac:dyDescent="0.2">
      <c r="A46" s="170" t="s">
        <v>64</v>
      </c>
      <c r="B46" s="170">
        <f>'実質公債費比率（分子）の構造'!K$48</f>
        <v>161</v>
      </c>
      <c r="C46" s="170"/>
      <c r="D46" s="170"/>
      <c r="E46" s="170">
        <f>'実質公債費比率（分子）の構造'!L$48</f>
        <v>157</v>
      </c>
      <c r="F46" s="170"/>
      <c r="G46" s="170"/>
      <c r="H46" s="170">
        <f>'実質公債費比率（分子）の構造'!M$48</f>
        <v>162</v>
      </c>
      <c r="I46" s="170"/>
      <c r="J46" s="170"/>
      <c r="K46" s="170">
        <f>'実質公債費比率（分子）の構造'!N$48</f>
        <v>182</v>
      </c>
      <c r="L46" s="170"/>
      <c r="M46" s="170"/>
      <c r="N46" s="170">
        <f>'実質公債費比率（分子）の構造'!O$48</f>
        <v>162</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1183</v>
      </c>
      <c r="C49" s="170"/>
      <c r="D49" s="170"/>
      <c r="E49" s="170">
        <f>'実質公債費比率（分子）の構造'!L$45</f>
        <v>1131</v>
      </c>
      <c r="F49" s="170"/>
      <c r="G49" s="170"/>
      <c r="H49" s="170">
        <f>'実質公債費比率（分子）の構造'!M$45</f>
        <v>1108</v>
      </c>
      <c r="I49" s="170"/>
      <c r="J49" s="170"/>
      <c r="K49" s="170">
        <f>'実質公債費比率（分子）の構造'!N$45</f>
        <v>1090</v>
      </c>
      <c r="L49" s="170"/>
      <c r="M49" s="170"/>
      <c r="N49" s="170">
        <f>'実質公債費比率（分子）の構造'!O$45</f>
        <v>1071</v>
      </c>
      <c r="O49" s="170"/>
      <c r="P49" s="170"/>
    </row>
    <row r="50" spans="1:16" x14ac:dyDescent="0.2">
      <c r="A50" s="170" t="s">
        <v>67</v>
      </c>
      <c r="B50" s="170" t="e">
        <f>NA()</f>
        <v>#N/A</v>
      </c>
      <c r="C50" s="170">
        <f>IF(ISNUMBER('実質公債費比率（分子）の構造'!K$53),'実質公債費比率（分子）の構造'!K$53,NA())</f>
        <v>512</v>
      </c>
      <c r="D50" s="170" t="e">
        <f>NA()</f>
        <v>#N/A</v>
      </c>
      <c r="E50" s="170" t="e">
        <f>NA()</f>
        <v>#N/A</v>
      </c>
      <c r="F50" s="170">
        <f>IF(ISNUMBER('実質公債費比率（分子）の構造'!L$53),'実質公債費比率（分子）の構造'!L$53,NA())</f>
        <v>454</v>
      </c>
      <c r="G50" s="170" t="e">
        <f>NA()</f>
        <v>#N/A</v>
      </c>
      <c r="H50" s="170" t="e">
        <f>NA()</f>
        <v>#N/A</v>
      </c>
      <c r="I50" s="170">
        <f>IF(ISNUMBER('実質公債費比率（分子）の構造'!M$53),'実質公債費比率（分子）の構造'!M$53,NA())</f>
        <v>451</v>
      </c>
      <c r="J50" s="170" t="e">
        <f>NA()</f>
        <v>#N/A</v>
      </c>
      <c r="K50" s="170" t="e">
        <f>NA()</f>
        <v>#N/A</v>
      </c>
      <c r="L50" s="170">
        <f>IF(ISNUMBER('実質公債費比率（分子）の構造'!N$53),'実質公債費比率（分子）の構造'!N$53,NA())</f>
        <v>457</v>
      </c>
      <c r="M50" s="170" t="e">
        <f>NA()</f>
        <v>#N/A</v>
      </c>
      <c r="N50" s="170" t="e">
        <f>NA()</f>
        <v>#N/A</v>
      </c>
      <c r="O50" s="170">
        <f>IF(ISNUMBER('実質公債費比率（分子）の構造'!O$53),'実質公債費比率（分子）の構造'!O$53,NA())</f>
        <v>415</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7258</v>
      </c>
      <c r="E56" s="169"/>
      <c r="F56" s="169"/>
      <c r="G56" s="169">
        <f>'将来負担比率（分子）の構造'!J$52</f>
        <v>6863</v>
      </c>
      <c r="H56" s="169"/>
      <c r="I56" s="169"/>
      <c r="J56" s="169">
        <f>'将来負担比率（分子）の構造'!K$52</f>
        <v>6832</v>
      </c>
      <c r="K56" s="169"/>
      <c r="L56" s="169"/>
      <c r="M56" s="169">
        <f>'将来負担比率（分子）の構造'!L$52</f>
        <v>6321</v>
      </c>
      <c r="N56" s="169"/>
      <c r="O56" s="169"/>
      <c r="P56" s="169">
        <f>'将来負担比率（分子）の構造'!M$52</f>
        <v>5864</v>
      </c>
    </row>
    <row r="57" spans="1:16" x14ac:dyDescent="0.2">
      <c r="A57" s="169" t="s">
        <v>42</v>
      </c>
      <c r="B57" s="169"/>
      <c r="C57" s="169"/>
      <c r="D57" s="169">
        <f>'将来負担比率（分子）の構造'!I$51</f>
        <v>405</v>
      </c>
      <c r="E57" s="169"/>
      <c r="F57" s="169"/>
      <c r="G57" s="169">
        <f>'将来負担比率（分子）の構造'!J$51</f>
        <v>375</v>
      </c>
      <c r="H57" s="169"/>
      <c r="I57" s="169"/>
      <c r="J57" s="169">
        <f>'将来負担比率（分子）の構造'!K$51</f>
        <v>346</v>
      </c>
      <c r="K57" s="169"/>
      <c r="L57" s="169"/>
      <c r="M57" s="169">
        <f>'将来負担比率（分子）の構造'!L$51</f>
        <v>311</v>
      </c>
      <c r="N57" s="169"/>
      <c r="O57" s="169"/>
      <c r="P57" s="169">
        <f>'将来負担比率（分子）の構造'!M$51</f>
        <v>268</v>
      </c>
    </row>
    <row r="58" spans="1:16" x14ac:dyDescent="0.2">
      <c r="A58" s="169" t="s">
        <v>41</v>
      </c>
      <c r="B58" s="169"/>
      <c r="C58" s="169"/>
      <c r="D58" s="169">
        <f>'将来負担比率（分子）の構造'!I$50</f>
        <v>892</v>
      </c>
      <c r="E58" s="169"/>
      <c r="F58" s="169"/>
      <c r="G58" s="169">
        <f>'将来負担比率（分子）の構造'!J$50</f>
        <v>1262</v>
      </c>
      <c r="H58" s="169"/>
      <c r="I58" s="169"/>
      <c r="J58" s="169">
        <f>'将来負担比率（分子）の構造'!K$50</f>
        <v>1634</v>
      </c>
      <c r="K58" s="169"/>
      <c r="L58" s="169"/>
      <c r="M58" s="169">
        <f>'将来負担比率（分子）の構造'!L$50</f>
        <v>1865</v>
      </c>
      <c r="N58" s="169"/>
      <c r="O58" s="169"/>
      <c r="P58" s="169">
        <f>'将来負担比率（分子）の構造'!M$50</f>
        <v>2251</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1192</v>
      </c>
      <c r="C62" s="169"/>
      <c r="D62" s="169"/>
      <c r="E62" s="169">
        <f>'将来負担比率（分子）の構造'!J$45</f>
        <v>1117</v>
      </c>
      <c r="F62" s="169"/>
      <c r="G62" s="169"/>
      <c r="H62" s="169">
        <f>'将来負担比率（分子）の構造'!K$45</f>
        <v>945</v>
      </c>
      <c r="I62" s="169"/>
      <c r="J62" s="169"/>
      <c r="K62" s="169">
        <f>'将来負担比率（分子）の構造'!L$45</f>
        <v>911</v>
      </c>
      <c r="L62" s="169"/>
      <c r="M62" s="169"/>
      <c r="N62" s="169">
        <f>'将来負担比率（分子）の構造'!M$45</f>
        <v>863</v>
      </c>
      <c r="O62" s="169"/>
      <c r="P62" s="169"/>
    </row>
    <row r="63" spans="1:16" x14ac:dyDescent="0.2">
      <c r="A63" s="169" t="s">
        <v>34</v>
      </c>
      <c r="B63" s="169">
        <f>'将来負担比率（分子）の構造'!I$44</f>
        <v>25</v>
      </c>
      <c r="C63" s="169"/>
      <c r="D63" s="169"/>
      <c r="E63" s="169">
        <f>'将来負担比率（分子）の構造'!J$44</f>
        <v>26</v>
      </c>
      <c r="F63" s="169"/>
      <c r="G63" s="169"/>
      <c r="H63" s="169">
        <f>'将来負担比率（分子）の構造'!K$44</f>
        <v>41</v>
      </c>
      <c r="I63" s="169"/>
      <c r="J63" s="169"/>
      <c r="K63" s="169">
        <f>'将来負担比率（分子）の構造'!L$44</f>
        <v>39</v>
      </c>
      <c r="L63" s="169"/>
      <c r="M63" s="169"/>
      <c r="N63" s="169">
        <f>'将来負担比率（分子）の構造'!M$44</f>
        <v>61</v>
      </c>
      <c r="O63" s="169"/>
      <c r="P63" s="169"/>
    </row>
    <row r="64" spans="1:16" x14ac:dyDescent="0.2">
      <c r="A64" s="169" t="s">
        <v>33</v>
      </c>
      <c r="B64" s="169">
        <f>'将来負担比率（分子）の構造'!I$43</f>
        <v>2317</v>
      </c>
      <c r="C64" s="169"/>
      <c r="D64" s="169"/>
      <c r="E64" s="169">
        <f>'将来負担比率（分子）の構造'!J$43</f>
        <v>2287</v>
      </c>
      <c r="F64" s="169"/>
      <c r="G64" s="169"/>
      <c r="H64" s="169">
        <f>'将来負担比率（分子）の構造'!K$43</f>
        <v>2286</v>
      </c>
      <c r="I64" s="169"/>
      <c r="J64" s="169"/>
      <c r="K64" s="169">
        <f>'将来負担比率（分子）の構造'!L$43</f>
        <v>2379</v>
      </c>
      <c r="L64" s="169"/>
      <c r="M64" s="169"/>
      <c r="N64" s="169">
        <f>'将来負担比率（分子）の構造'!M$43</f>
        <v>2587</v>
      </c>
      <c r="O64" s="169"/>
      <c r="P64" s="169"/>
    </row>
    <row r="65" spans="1:16" x14ac:dyDescent="0.2">
      <c r="A65" s="169" t="s">
        <v>32</v>
      </c>
      <c r="B65" s="169">
        <f>'将来負担比率（分子）の構造'!I$42</f>
        <v>2</v>
      </c>
      <c r="C65" s="169"/>
      <c r="D65" s="169"/>
      <c r="E65" s="169">
        <f>'将来負担比率（分子）の構造'!J$42</f>
        <v>1</v>
      </c>
      <c r="F65" s="169"/>
      <c r="G65" s="169"/>
      <c r="H65" s="169">
        <f>'将来負担比率（分子）の構造'!K$42</f>
        <v>0</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8526</v>
      </c>
      <c r="C66" s="169"/>
      <c r="D66" s="169"/>
      <c r="E66" s="169">
        <f>'将来負担比率（分子）の構造'!J$41</f>
        <v>7841</v>
      </c>
      <c r="F66" s="169"/>
      <c r="G66" s="169"/>
      <c r="H66" s="169">
        <f>'将来負担比率（分子）の構造'!K$41</f>
        <v>7788</v>
      </c>
      <c r="I66" s="169"/>
      <c r="J66" s="169"/>
      <c r="K66" s="169">
        <f>'将来負担比率（分子）の構造'!L$41</f>
        <v>6772</v>
      </c>
      <c r="L66" s="169"/>
      <c r="M66" s="169"/>
      <c r="N66" s="169">
        <f>'将来負担比率（分子）の構造'!M$41</f>
        <v>5964</v>
      </c>
      <c r="O66" s="169"/>
      <c r="P66" s="169"/>
    </row>
    <row r="67" spans="1:16" x14ac:dyDescent="0.2">
      <c r="A67" s="169" t="s">
        <v>71</v>
      </c>
      <c r="B67" s="169" t="e">
        <f>NA()</f>
        <v>#N/A</v>
      </c>
      <c r="C67" s="169">
        <f>IF(ISNUMBER('将来負担比率（分子）の構造'!I$53), IF('将来負担比率（分子）の構造'!I$53 &lt; 0, 0, '将来負担比率（分子）の構造'!I$53), NA())</f>
        <v>3507</v>
      </c>
      <c r="D67" s="169" t="e">
        <f>NA()</f>
        <v>#N/A</v>
      </c>
      <c r="E67" s="169" t="e">
        <f>NA()</f>
        <v>#N/A</v>
      </c>
      <c r="F67" s="169">
        <f>IF(ISNUMBER('将来負担比率（分子）の構造'!J$53), IF('将来負担比率（分子）の構造'!J$53 &lt; 0, 0, '将来負担比率（分子）の構造'!J$53), NA())</f>
        <v>2771</v>
      </c>
      <c r="G67" s="169" t="e">
        <f>NA()</f>
        <v>#N/A</v>
      </c>
      <c r="H67" s="169" t="e">
        <f>NA()</f>
        <v>#N/A</v>
      </c>
      <c r="I67" s="169">
        <f>IF(ISNUMBER('将来負担比率（分子）の構造'!K$53), IF('将来負担比率（分子）の構造'!K$53 &lt; 0, 0, '将来負担比率（分子）の構造'!K$53), NA())</f>
        <v>2247</v>
      </c>
      <c r="J67" s="169" t="e">
        <f>NA()</f>
        <v>#N/A</v>
      </c>
      <c r="K67" s="169" t="e">
        <f>NA()</f>
        <v>#N/A</v>
      </c>
      <c r="L67" s="169">
        <f>IF(ISNUMBER('将来負担比率（分子）の構造'!L$53), IF('将来負担比率（分子）の構造'!L$53 &lt; 0, 0, '将来負担比率（分子）の構造'!L$53), NA())</f>
        <v>1605</v>
      </c>
      <c r="M67" s="169" t="e">
        <f>NA()</f>
        <v>#N/A</v>
      </c>
      <c r="N67" s="169" t="e">
        <f>NA()</f>
        <v>#N/A</v>
      </c>
      <c r="O67" s="169">
        <f>IF(ISNUMBER('将来負担比率（分子）の構造'!M$53), IF('将来負担比率（分子）の構造'!M$53 &lt; 0, 0, '将来負担比率（分子）の構造'!M$53), NA())</f>
        <v>1092</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634</v>
      </c>
      <c r="C72" s="173">
        <f>基金残高に係る経年分析!G55</f>
        <v>746</v>
      </c>
      <c r="D72" s="173">
        <f>基金残高に係る経年分析!H55</f>
        <v>881</v>
      </c>
    </row>
    <row r="73" spans="1:16" x14ac:dyDescent="0.2">
      <c r="A73" s="172" t="s">
        <v>74</v>
      </c>
      <c r="B73" s="173">
        <f>基金残高に係る経年分析!F56</f>
        <v>172</v>
      </c>
      <c r="C73" s="173">
        <f>基金残高に係る経年分析!G56</f>
        <v>24</v>
      </c>
      <c r="D73" s="173">
        <f>基金残高に係る経年分析!H56</f>
        <v>25</v>
      </c>
    </row>
    <row r="74" spans="1:16" x14ac:dyDescent="0.2">
      <c r="A74" s="172" t="s">
        <v>75</v>
      </c>
      <c r="B74" s="173">
        <f>基金残高に係る経年分析!F57</f>
        <v>839</v>
      </c>
      <c r="C74" s="173">
        <f>基金残高に係る経年分析!G57</f>
        <v>1131</v>
      </c>
      <c r="D74" s="173">
        <f>基金残高に係る経年分析!H57</f>
        <v>1411</v>
      </c>
    </row>
  </sheetData>
  <sheetProtection algorithmName="SHA-512" hashValue="3hFsl7RRxEJ0Smt1Afd31RhemaxQULzdHOBsafpgvsJthgeBkRr18QD7CM6tvGatYXFyEbRNGRRg/AZHTabdAQ==" saltValue="+5hN9O5r0ZXzCc9QhyjWX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V2" workbookViewId="0">
      <selection activeCell="CR24" sqref="CR24:CY24"/>
    </sheetView>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1727875</v>
      </c>
      <c r="S5" s="600"/>
      <c r="T5" s="600"/>
      <c r="U5" s="600"/>
      <c r="V5" s="600"/>
      <c r="W5" s="600"/>
      <c r="X5" s="600"/>
      <c r="Y5" s="601"/>
      <c r="Z5" s="602">
        <v>18.600000000000001</v>
      </c>
      <c r="AA5" s="602"/>
      <c r="AB5" s="602"/>
      <c r="AC5" s="602"/>
      <c r="AD5" s="603">
        <v>1727875</v>
      </c>
      <c r="AE5" s="603"/>
      <c r="AF5" s="603"/>
      <c r="AG5" s="603"/>
      <c r="AH5" s="603"/>
      <c r="AI5" s="603"/>
      <c r="AJ5" s="603"/>
      <c r="AK5" s="603"/>
      <c r="AL5" s="604">
        <v>32.9</v>
      </c>
      <c r="AM5" s="605"/>
      <c r="AN5" s="605"/>
      <c r="AO5" s="606"/>
      <c r="AP5" s="596" t="s">
        <v>216</v>
      </c>
      <c r="AQ5" s="597"/>
      <c r="AR5" s="597"/>
      <c r="AS5" s="597"/>
      <c r="AT5" s="597"/>
      <c r="AU5" s="597"/>
      <c r="AV5" s="597"/>
      <c r="AW5" s="597"/>
      <c r="AX5" s="597"/>
      <c r="AY5" s="597"/>
      <c r="AZ5" s="597"/>
      <c r="BA5" s="597"/>
      <c r="BB5" s="597"/>
      <c r="BC5" s="597"/>
      <c r="BD5" s="597"/>
      <c r="BE5" s="597"/>
      <c r="BF5" s="598"/>
      <c r="BG5" s="610">
        <v>1727875</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88489</v>
      </c>
      <c r="S6" s="611"/>
      <c r="T6" s="611"/>
      <c r="U6" s="611"/>
      <c r="V6" s="611"/>
      <c r="W6" s="611"/>
      <c r="X6" s="611"/>
      <c r="Y6" s="612"/>
      <c r="Z6" s="613">
        <v>1</v>
      </c>
      <c r="AA6" s="613"/>
      <c r="AB6" s="613"/>
      <c r="AC6" s="613"/>
      <c r="AD6" s="614">
        <v>88489</v>
      </c>
      <c r="AE6" s="614"/>
      <c r="AF6" s="614"/>
      <c r="AG6" s="614"/>
      <c r="AH6" s="614"/>
      <c r="AI6" s="614"/>
      <c r="AJ6" s="614"/>
      <c r="AK6" s="614"/>
      <c r="AL6" s="615">
        <v>1.7</v>
      </c>
      <c r="AM6" s="616"/>
      <c r="AN6" s="616"/>
      <c r="AO6" s="617"/>
      <c r="AP6" s="607" t="s">
        <v>221</v>
      </c>
      <c r="AQ6" s="608"/>
      <c r="AR6" s="608"/>
      <c r="AS6" s="608"/>
      <c r="AT6" s="608"/>
      <c r="AU6" s="608"/>
      <c r="AV6" s="608"/>
      <c r="AW6" s="608"/>
      <c r="AX6" s="608"/>
      <c r="AY6" s="608"/>
      <c r="AZ6" s="608"/>
      <c r="BA6" s="608"/>
      <c r="BB6" s="608"/>
      <c r="BC6" s="608"/>
      <c r="BD6" s="608"/>
      <c r="BE6" s="608"/>
      <c r="BF6" s="609"/>
      <c r="BG6" s="610">
        <v>1727875</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85358</v>
      </c>
      <c r="CS6" s="611"/>
      <c r="CT6" s="611"/>
      <c r="CU6" s="611"/>
      <c r="CV6" s="611"/>
      <c r="CW6" s="611"/>
      <c r="CX6" s="611"/>
      <c r="CY6" s="612"/>
      <c r="CZ6" s="604">
        <v>1</v>
      </c>
      <c r="DA6" s="605"/>
      <c r="DB6" s="605"/>
      <c r="DC6" s="621"/>
      <c r="DD6" s="619" t="s">
        <v>122</v>
      </c>
      <c r="DE6" s="611"/>
      <c r="DF6" s="611"/>
      <c r="DG6" s="611"/>
      <c r="DH6" s="611"/>
      <c r="DI6" s="611"/>
      <c r="DJ6" s="611"/>
      <c r="DK6" s="611"/>
      <c r="DL6" s="611"/>
      <c r="DM6" s="611"/>
      <c r="DN6" s="611"/>
      <c r="DO6" s="611"/>
      <c r="DP6" s="612"/>
      <c r="DQ6" s="619">
        <v>85358</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473</v>
      </c>
      <c r="S7" s="611"/>
      <c r="T7" s="611"/>
      <c r="U7" s="611"/>
      <c r="V7" s="611"/>
      <c r="W7" s="611"/>
      <c r="X7" s="611"/>
      <c r="Y7" s="612"/>
      <c r="Z7" s="613">
        <v>0</v>
      </c>
      <c r="AA7" s="613"/>
      <c r="AB7" s="613"/>
      <c r="AC7" s="613"/>
      <c r="AD7" s="614">
        <v>473</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678104</v>
      </c>
      <c r="BH7" s="611"/>
      <c r="BI7" s="611"/>
      <c r="BJ7" s="611"/>
      <c r="BK7" s="611"/>
      <c r="BL7" s="611"/>
      <c r="BM7" s="611"/>
      <c r="BN7" s="612"/>
      <c r="BO7" s="613">
        <v>39.200000000000003</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1725349</v>
      </c>
      <c r="CS7" s="611"/>
      <c r="CT7" s="611"/>
      <c r="CU7" s="611"/>
      <c r="CV7" s="611"/>
      <c r="CW7" s="611"/>
      <c r="CX7" s="611"/>
      <c r="CY7" s="612"/>
      <c r="CZ7" s="613">
        <v>19.5</v>
      </c>
      <c r="DA7" s="613"/>
      <c r="DB7" s="613"/>
      <c r="DC7" s="613"/>
      <c r="DD7" s="619">
        <v>37304</v>
      </c>
      <c r="DE7" s="611"/>
      <c r="DF7" s="611"/>
      <c r="DG7" s="611"/>
      <c r="DH7" s="611"/>
      <c r="DI7" s="611"/>
      <c r="DJ7" s="611"/>
      <c r="DK7" s="611"/>
      <c r="DL7" s="611"/>
      <c r="DM7" s="611"/>
      <c r="DN7" s="611"/>
      <c r="DO7" s="611"/>
      <c r="DP7" s="612"/>
      <c r="DQ7" s="619">
        <v>1083319</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6280</v>
      </c>
      <c r="S8" s="611"/>
      <c r="T8" s="611"/>
      <c r="U8" s="611"/>
      <c r="V8" s="611"/>
      <c r="W8" s="611"/>
      <c r="X8" s="611"/>
      <c r="Y8" s="612"/>
      <c r="Z8" s="613">
        <v>0.1</v>
      </c>
      <c r="AA8" s="613"/>
      <c r="AB8" s="613"/>
      <c r="AC8" s="613"/>
      <c r="AD8" s="614">
        <v>6280</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25532</v>
      </c>
      <c r="BH8" s="611"/>
      <c r="BI8" s="611"/>
      <c r="BJ8" s="611"/>
      <c r="BK8" s="611"/>
      <c r="BL8" s="611"/>
      <c r="BM8" s="611"/>
      <c r="BN8" s="612"/>
      <c r="BO8" s="613">
        <v>1.5</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2110000</v>
      </c>
      <c r="CS8" s="611"/>
      <c r="CT8" s="611"/>
      <c r="CU8" s="611"/>
      <c r="CV8" s="611"/>
      <c r="CW8" s="611"/>
      <c r="CX8" s="611"/>
      <c r="CY8" s="612"/>
      <c r="CZ8" s="613">
        <v>23.9</v>
      </c>
      <c r="DA8" s="613"/>
      <c r="DB8" s="613"/>
      <c r="DC8" s="613"/>
      <c r="DD8" s="619">
        <v>25852</v>
      </c>
      <c r="DE8" s="611"/>
      <c r="DF8" s="611"/>
      <c r="DG8" s="611"/>
      <c r="DH8" s="611"/>
      <c r="DI8" s="611"/>
      <c r="DJ8" s="611"/>
      <c r="DK8" s="611"/>
      <c r="DL8" s="611"/>
      <c r="DM8" s="611"/>
      <c r="DN8" s="611"/>
      <c r="DO8" s="611"/>
      <c r="DP8" s="612"/>
      <c r="DQ8" s="619">
        <v>1323588</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6788</v>
      </c>
      <c r="S9" s="611"/>
      <c r="T9" s="611"/>
      <c r="U9" s="611"/>
      <c r="V9" s="611"/>
      <c r="W9" s="611"/>
      <c r="X9" s="611"/>
      <c r="Y9" s="612"/>
      <c r="Z9" s="613">
        <v>0.1</v>
      </c>
      <c r="AA9" s="613"/>
      <c r="AB9" s="613"/>
      <c r="AC9" s="613"/>
      <c r="AD9" s="614">
        <v>6788</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569428</v>
      </c>
      <c r="BH9" s="611"/>
      <c r="BI9" s="611"/>
      <c r="BJ9" s="611"/>
      <c r="BK9" s="611"/>
      <c r="BL9" s="611"/>
      <c r="BM9" s="611"/>
      <c r="BN9" s="612"/>
      <c r="BO9" s="613">
        <v>33</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561066</v>
      </c>
      <c r="CS9" s="611"/>
      <c r="CT9" s="611"/>
      <c r="CU9" s="611"/>
      <c r="CV9" s="611"/>
      <c r="CW9" s="611"/>
      <c r="CX9" s="611"/>
      <c r="CY9" s="612"/>
      <c r="CZ9" s="613">
        <v>6.4</v>
      </c>
      <c r="DA9" s="613"/>
      <c r="DB9" s="613"/>
      <c r="DC9" s="613"/>
      <c r="DD9" s="619">
        <v>13865</v>
      </c>
      <c r="DE9" s="611"/>
      <c r="DF9" s="611"/>
      <c r="DG9" s="611"/>
      <c r="DH9" s="611"/>
      <c r="DI9" s="611"/>
      <c r="DJ9" s="611"/>
      <c r="DK9" s="611"/>
      <c r="DL9" s="611"/>
      <c r="DM9" s="611"/>
      <c r="DN9" s="611"/>
      <c r="DO9" s="611"/>
      <c r="DP9" s="612"/>
      <c r="DQ9" s="619">
        <v>400981</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42303</v>
      </c>
      <c r="BH10" s="611"/>
      <c r="BI10" s="611"/>
      <c r="BJ10" s="611"/>
      <c r="BK10" s="611"/>
      <c r="BL10" s="611"/>
      <c r="BM10" s="611"/>
      <c r="BN10" s="612"/>
      <c r="BO10" s="613">
        <v>2.4</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7827</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1827</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385655</v>
      </c>
      <c r="S11" s="611"/>
      <c r="T11" s="611"/>
      <c r="U11" s="611"/>
      <c r="V11" s="611"/>
      <c r="W11" s="611"/>
      <c r="X11" s="611"/>
      <c r="Y11" s="612"/>
      <c r="Z11" s="615">
        <v>4.2</v>
      </c>
      <c r="AA11" s="616"/>
      <c r="AB11" s="616"/>
      <c r="AC11" s="622"/>
      <c r="AD11" s="619">
        <v>385655</v>
      </c>
      <c r="AE11" s="611"/>
      <c r="AF11" s="611"/>
      <c r="AG11" s="611"/>
      <c r="AH11" s="611"/>
      <c r="AI11" s="611"/>
      <c r="AJ11" s="611"/>
      <c r="AK11" s="612"/>
      <c r="AL11" s="615">
        <v>7.4</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40841</v>
      </c>
      <c r="BH11" s="611"/>
      <c r="BI11" s="611"/>
      <c r="BJ11" s="611"/>
      <c r="BK11" s="611"/>
      <c r="BL11" s="611"/>
      <c r="BM11" s="611"/>
      <c r="BN11" s="612"/>
      <c r="BO11" s="613">
        <v>2.4</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459741</v>
      </c>
      <c r="CS11" s="611"/>
      <c r="CT11" s="611"/>
      <c r="CU11" s="611"/>
      <c r="CV11" s="611"/>
      <c r="CW11" s="611"/>
      <c r="CX11" s="611"/>
      <c r="CY11" s="612"/>
      <c r="CZ11" s="613">
        <v>5.2</v>
      </c>
      <c r="DA11" s="613"/>
      <c r="DB11" s="613"/>
      <c r="DC11" s="613"/>
      <c r="DD11" s="619">
        <v>54636</v>
      </c>
      <c r="DE11" s="611"/>
      <c r="DF11" s="611"/>
      <c r="DG11" s="611"/>
      <c r="DH11" s="611"/>
      <c r="DI11" s="611"/>
      <c r="DJ11" s="611"/>
      <c r="DK11" s="611"/>
      <c r="DL11" s="611"/>
      <c r="DM11" s="611"/>
      <c r="DN11" s="611"/>
      <c r="DO11" s="611"/>
      <c r="DP11" s="612"/>
      <c r="DQ11" s="619">
        <v>229039</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818087</v>
      </c>
      <c r="BH12" s="611"/>
      <c r="BI12" s="611"/>
      <c r="BJ12" s="611"/>
      <c r="BK12" s="611"/>
      <c r="BL12" s="611"/>
      <c r="BM12" s="611"/>
      <c r="BN12" s="612"/>
      <c r="BO12" s="613">
        <v>47.3</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195963</v>
      </c>
      <c r="CS12" s="611"/>
      <c r="CT12" s="611"/>
      <c r="CU12" s="611"/>
      <c r="CV12" s="611"/>
      <c r="CW12" s="611"/>
      <c r="CX12" s="611"/>
      <c r="CY12" s="612"/>
      <c r="CZ12" s="613">
        <v>2.2000000000000002</v>
      </c>
      <c r="DA12" s="613"/>
      <c r="DB12" s="613"/>
      <c r="DC12" s="613"/>
      <c r="DD12" s="619">
        <v>4957</v>
      </c>
      <c r="DE12" s="611"/>
      <c r="DF12" s="611"/>
      <c r="DG12" s="611"/>
      <c r="DH12" s="611"/>
      <c r="DI12" s="611"/>
      <c r="DJ12" s="611"/>
      <c r="DK12" s="611"/>
      <c r="DL12" s="611"/>
      <c r="DM12" s="611"/>
      <c r="DN12" s="611"/>
      <c r="DO12" s="611"/>
      <c r="DP12" s="612"/>
      <c r="DQ12" s="619">
        <v>169550</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816410</v>
      </c>
      <c r="BH13" s="611"/>
      <c r="BI13" s="611"/>
      <c r="BJ13" s="611"/>
      <c r="BK13" s="611"/>
      <c r="BL13" s="611"/>
      <c r="BM13" s="611"/>
      <c r="BN13" s="612"/>
      <c r="BO13" s="613">
        <v>47.2</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1135840</v>
      </c>
      <c r="CS13" s="611"/>
      <c r="CT13" s="611"/>
      <c r="CU13" s="611"/>
      <c r="CV13" s="611"/>
      <c r="CW13" s="611"/>
      <c r="CX13" s="611"/>
      <c r="CY13" s="612"/>
      <c r="CZ13" s="613">
        <v>12.9</v>
      </c>
      <c r="DA13" s="613"/>
      <c r="DB13" s="613"/>
      <c r="DC13" s="613"/>
      <c r="DD13" s="619">
        <v>664715</v>
      </c>
      <c r="DE13" s="611"/>
      <c r="DF13" s="611"/>
      <c r="DG13" s="611"/>
      <c r="DH13" s="611"/>
      <c r="DI13" s="611"/>
      <c r="DJ13" s="611"/>
      <c r="DK13" s="611"/>
      <c r="DL13" s="611"/>
      <c r="DM13" s="611"/>
      <c r="DN13" s="611"/>
      <c r="DO13" s="611"/>
      <c r="DP13" s="612"/>
      <c r="DQ13" s="619">
        <v>629947</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v>1009</v>
      </c>
      <c r="S14" s="611"/>
      <c r="T14" s="611"/>
      <c r="U14" s="611"/>
      <c r="V14" s="611"/>
      <c r="W14" s="611"/>
      <c r="X14" s="611"/>
      <c r="Y14" s="612"/>
      <c r="Z14" s="613">
        <v>0</v>
      </c>
      <c r="AA14" s="613"/>
      <c r="AB14" s="613"/>
      <c r="AC14" s="613"/>
      <c r="AD14" s="614">
        <v>1009</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64132</v>
      </c>
      <c r="BH14" s="611"/>
      <c r="BI14" s="611"/>
      <c r="BJ14" s="611"/>
      <c r="BK14" s="611"/>
      <c r="BL14" s="611"/>
      <c r="BM14" s="611"/>
      <c r="BN14" s="612"/>
      <c r="BO14" s="613">
        <v>3.7</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371398</v>
      </c>
      <c r="CS14" s="611"/>
      <c r="CT14" s="611"/>
      <c r="CU14" s="611"/>
      <c r="CV14" s="611"/>
      <c r="CW14" s="611"/>
      <c r="CX14" s="611"/>
      <c r="CY14" s="612"/>
      <c r="CZ14" s="613">
        <v>4.2</v>
      </c>
      <c r="DA14" s="613"/>
      <c r="DB14" s="613"/>
      <c r="DC14" s="613"/>
      <c r="DD14" s="619">
        <v>45263</v>
      </c>
      <c r="DE14" s="611"/>
      <c r="DF14" s="611"/>
      <c r="DG14" s="611"/>
      <c r="DH14" s="611"/>
      <c r="DI14" s="611"/>
      <c r="DJ14" s="611"/>
      <c r="DK14" s="611"/>
      <c r="DL14" s="611"/>
      <c r="DM14" s="611"/>
      <c r="DN14" s="611"/>
      <c r="DO14" s="611"/>
      <c r="DP14" s="612"/>
      <c r="DQ14" s="619">
        <v>327339</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167552</v>
      </c>
      <c r="BH15" s="611"/>
      <c r="BI15" s="611"/>
      <c r="BJ15" s="611"/>
      <c r="BK15" s="611"/>
      <c r="BL15" s="611"/>
      <c r="BM15" s="611"/>
      <c r="BN15" s="612"/>
      <c r="BO15" s="613">
        <v>9.6999999999999993</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1016850</v>
      </c>
      <c r="CS15" s="611"/>
      <c r="CT15" s="611"/>
      <c r="CU15" s="611"/>
      <c r="CV15" s="611"/>
      <c r="CW15" s="611"/>
      <c r="CX15" s="611"/>
      <c r="CY15" s="612"/>
      <c r="CZ15" s="613">
        <v>11.5</v>
      </c>
      <c r="DA15" s="613"/>
      <c r="DB15" s="613"/>
      <c r="DC15" s="613"/>
      <c r="DD15" s="619">
        <v>69700</v>
      </c>
      <c r="DE15" s="611"/>
      <c r="DF15" s="611"/>
      <c r="DG15" s="611"/>
      <c r="DH15" s="611"/>
      <c r="DI15" s="611"/>
      <c r="DJ15" s="611"/>
      <c r="DK15" s="611"/>
      <c r="DL15" s="611"/>
      <c r="DM15" s="611"/>
      <c r="DN15" s="611"/>
      <c r="DO15" s="611"/>
      <c r="DP15" s="612"/>
      <c r="DQ15" s="619">
        <v>800846</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7418</v>
      </c>
      <c r="S16" s="611"/>
      <c r="T16" s="611"/>
      <c r="U16" s="611"/>
      <c r="V16" s="611"/>
      <c r="W16" s="611"/>
      <c r="X16" s="611"/>
      <c r="Y16" s="612"/>
      <c r="Z16" s="613">
        <v>0.1</v>
      </c>
      <c r="AA16" s="613"/>
      <c r="AB16" s="613"/>
      <c r="AC16" s="613"/>
      <c r="AD16" s="614">
        <v>7418</v>
      </c>
      <c r="AE16" s="614"/>
      <c r="AF16" s="614"/>
      <c r="AG16" s="614"/>
      <c r="AH16" s="614"/>
      <c r="AI16" s="614"/>
      <c r="AJ16" s="614"/>
      <c r="AK16" s="614"/>
      <c r="AL16" s="615">
        <v>0.1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26956</v>
      </c>
      <c r="CS16" s="611"/>
      <c r="CT16" s="611"/>
      <c r="CU16" s="611"/>
      <c r="CV16" s="611"/>
      <c r="CW16" s="611"/>
      <c r="CX16" s="611"/>
      <c r="CY16" s="612"/>
      <c r="CZ16" s="613">
        <v>0.3</v>
      </c>
      <c r="DA16" s="613"/>
      <c r="DB16" s="613"/>
      <c r="DC16" s="613"/>
      <c r="DD16" s="619" t="s">
        <v>122</v>
      </c>
      <c r="DE16" s="611"/>
      <c r="DF16" s="611"/>
      <c r="DG16" s="611"/>
      <c r="DH16" s="611"/>
      <c r="DI16" s="611"/>
      <c r="DJ16" s="611"/>
      <c r="DK16" s="611"/>
      <c r="DL16" s="611"/>
      <c r="DM16" s="611"/>
      <c r="DN16" s="611"/>
      <c r="DO16" s="611"/>
      <c r="DP16" s="612"/>
      <c r="DQ16" s="619">
        <v>1917</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35833</v>
      </c>
      <c r="S17" s="611"/>
      <c r="T17" s="611"/>
      <c r="U17" s="611"/>
      <c r="V17" s="611"/>
      <c r="W17" s="611"/>
      <c r="X17" s="611"/>
      <c r="Y17" s="612"/>
      <c r="Z17" s="613">
        <v>0.4</v>
      </c>
      <c r="AA17" s="613"/>
      <c r="AB17" s="613"/>
      <c r="AC17" s="613"/>
      <c r="AD17" s="614">
        <v>35833</v>
      </c>
      <c r="AE17" s="614"/>
      <c r="AF17" s="614"/>
      <c r="AG17" s="614"/>
      <c r="AH17" s="614"/>
      <c r="AI17" s="614"/>
      <c r="AJ17" s="614"/>
      <c r="AK17" s="614"/>
      <c r="AL17" s="615">
        <v>0.7</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1136833</v>
      </c>
      <c r="CS17" s="611"/>
      <c r="CT17" s="611"/>
      <c r="CU17" s="611"/>
      <c r="CV17" s="611"/>
      <c r="CW17" s="611"/>
      <c r="CX17" s="611"/>
      <c r="CY17" s="612"/>
      <c r="CZ17" s="613">
        <v>12.9</v>
      </c>
      <c r="DA17" s="613"/>
      <c r="DB17" s="613"/>
      <c r="DC17" s="613"/>
      <c r="DD17" s="619" t="s">
        <v>122</v>
      </c>
      <c r="DE17" s="611"/>
      <c r="DF17" s="611"/>
      <c r="DG17" s="611"/>
      <c r="DH17" s="611"/>
      <c r="DI17" s="611"/>
      <c r="DJ17" s="611"/>
      <c r="DK17" s="611"/>
      <c r="DL17" s="611"/>
      <c r="DM17" s="611"/>
      <c r="DN17" s="611"/>
      <c r="DO17" s="611"/>
      <c r="DP17" s="612"/>
      <c r="DQ17" s="619">
        <v>1090243</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14846</v>
      </c>
      <c r="S18" s="611"/>
      <c r="T18" s="611"/>
      <c r="U18" s="611"/>
      <c r="V18" s="611"/>
      <c r="W18" s="611"/>
      <c r="X18" s="611"/>
      <c r="Y18" s="612"/>
      <c r="Z18" s="613">
        <v>0.2</v>
      </c>
      <c r="AA18" s="613"/>
      <c r="AB18" s="613"/>
      <c r="AC18" s="613"/>
      <c r="AD18" s="614">
        <v>14846</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13538</v>
      </c>
      <c r="S19" s="611"/>
      <c r="T19" s="611"/>
      <c r="U19" s="611"/>
      <c r="V19" s="611"/>
      <c r="W19" s="611"/>
      <c r="X19" s="611"/>
      <c r="Y19" s="612"/>
      <c r="Z19" s="613">
        <v>0.1</v>
      </c>
      <c r="AA19" s="613"/>
      <c r="AB19" s="613"/>
      <c r="AC19" s="613"/>
      <c r="AD19" s="614">
        <v>13538</v>
      </c>
      <c r="AE19" s="614"/>
      <c r="AF19" s="614"/>
      <c r="AG19" s="614"/>
      <c r="AH19" s="614"/>
      <c r="AI19" s="614"/>
      <c r="AJ19" s="614"/>
      <c r="AK19" s="614"/>
      <c r="AL19" s="615">
        <v>0.3</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1308</v>
      </c>
      <c r="S20" s="611"/>
      <c r="T20" s="611"/>
      <c r="U20" s="611"/>
      <c r="V20" s="611"/>
      <c r="W20" s="611"/>
      <c r="X20" s="611"/>
      <c r="Y20" s="612"/>
      <c r="Z20" s="613">
        <v>0</v>
      </c>
      <c r="AA20" s="613"/>
      <c r="AB20" s="613"/>
      <c r="AC20" s="613"/>
      <c r="AD20" s="614">
        <v>1308</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8833181</v>
      </c>
      <c r="CS20" s="611"/>
      <c r="CT20" s="611"/>
      <c r="CU20" s="611"/>
      <c r="CV20" s="611"/>
      <c r="CW20" s="611"/>
      <c r="CX20" s="611"/>
      <c r="CY20" s="612"/>
      <c r="CZ20" s="613">
        <v>100</v>
      </c>
      <c r="DA20" s="613"/>
      <c r="DB20" s="613"/>
      <c r="DC20" s="613"/>
      <c r="DD20" s="619">
        <v>916292</v>
      </c>
      <c r="DE20" s="611"/>
      <c r="DF20" s="611"/>
      <c r="DG20" s="611"/>
      <c r="DH20" s="611"/>
      <c r="DI20" s="611"/>
      <c r="DJ20" s="611"/>
      <c r="DK20" s="611"/>
      <c r="DL20" s="611"/>
      <c r="DM20" s="611"/>
      <c r="DN20" s="611"/>
      <c r="DO20" s="611"/>
      <c r="DP20" s="612"/>
      <c r="DQ20" s="619">
        <v>6143954</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3274569</v>
      </c>
      <c r="S21" s="611"/>
      <c r="T21" s="611"/>
      <c r="U21" s="611"/>
      <c r="V21" s="611"/>
      <c r="W21" s="611"/>
      <c r="X21" s="611"/>
      <c r="Y21" s="612"/>
      <c r="Z21" s="613">
        <v>35.299999999999997</v>
      </c>
      <c r="AA21" s="613"/>
      <c r="AB21" s="613"/>
      <c r="AC21" s="613"/>
      <c r="AD21" s="614">
        <v>2955786</v>
      </c>
      <c r="AE21" s="614"/>
      <c r="AF21" s="614"/>
      <c r="AG21" s="614"/>
      <c r="AH21" s="614"/>
      <c r="AI21" s="614"/>
      <c r="AJ21" s="614"/>
      <c r="AK21" s="614"/>
      <c r="AL21" s="615">
        <v>56.3</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2955786</v>
      </c>
      <c r="S22" s="611"/>
      <c r="T22" s="611"/>
      <c r="U22" s="611"/>
      <c r="V22" s="611"/>
      <c r="W22" s="611"/>
      <c r="X22" s="611"/>
      <c r="Y22" s="612"/>
      <c r="Z22" s="613">
        <v>31.8</v>
      </c>
      <c r="AA22" s="613"/>
      <c r="AB22" s="613"/>
      <c r="AC22" s="613"/>
      <c r="AD22" s="614">
        <v>2955786</v>
      </c>
      <c r="AE22" s="614"/>
      <c r="AF22" s="614"/>
      <c r="AG22" s="614"/>
      <c r="AH22" s="614"/>
      <c r="AI22" s="614"/>
      <c r="AJ22" s="614"/>
      <c r="AK22" s="614"/>
      <c r="AL22" s="615">
        <v>56.3</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313339</v>
      </c>
      <c r="S23" s="611"/>
      <c r="T23" s="611"/>
      <c r="U23" s="611"/>
      <c r="V23" s="611"/>
      <c r="W23" s="611"/>
      <c r="X23" s="611"/>
      <c r="Y23" s="612"/>
      <c r="Z23" s="613">
        <v>3.4</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v>5444</v>
      </c>
      <c r="S24" s="611"/>
      <c r="T24" s="611"/>
      <c r="U24" s="611"/>
      <c r="V24" s="611"/>
      <c r="W24" s="611"/>
      <c r="X24" s="611"/>
      <c r="Y24" s="612"/>
      <c r="Z24" s="613">
        <v>0.1</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3423457</v>
      </c>
      <c r="CS24" s="600"/>
      <c r="CT24" s="600"/>
      <c r="CU24" s="600"/>
      <c r="CV24" s="600"/>
      <c r="CW24" s="600"/>
      <c r="CX24" s="600"/>
      <c r="CY24" s="601"/>
      <c r="CZ24" s="604">
        <v>38.799999999999997</v>
      </c>
      <c r="DA24" s="605"/>
      <c r="DB24" s="605"/>
      <c r="DC24" s="621"/>
      <c r="DD24" s="642">
        <v>2821460</v>
      </c>
      <c r="DE24" s="600"/>
      <c r="DF24" s="600"/>
      <c r="DG24" s="600"/>
      <c r="DH24" s="600"/>
      <c r="DI24" s="600"/>
      <c r="DJ24" s="600"/>
      <c r="DK24" s="601"/>
      <c r="DL24" s="642">
        <v>2508404</v>
      </c>
      <c r="DM24" s="600"/>
      <c r="DN24" s="600"/>
      <c r="DO24" s="600"/>
      <c r="DP24" s="600"/>
      <c r="DQ24" s="600"/>
      <c r="DR24" s="600"/>
      <c r="DS24" s="600"/>
      <c r="DT24" s="600"/>
      <c r="DU24" s="600"/>
      <c r="DV24" s="601"/>
      <c r="DW24" s="604">
        <v>47.6</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5549235</v>
      </c>
      <c r="S25" s="611"/>
      <c r="T25" s="611"/>
      <c r="U25" s="611"/>
      <c r="V25" s="611"/>
      <c r="W25" s="611"/>
      <c r="X25" s="611"/>
      <c r="Y25" s="612"/>
      <c r="Z25" s="613">
        <v>59.8</v>
      </c>
      <c r="AA25" s="613"/>
      <c r="AB25" s="613"/>
      <c r="AC25" s="613"/>
      <c r="AD25" s="614">
        <v>5230452</v>
      </c>
      <c r="AE25" s="614"/>
      <c r="AF25" s="614"/>
      <c r="AG25" s="614"/>
      <c r="AH25" s="614"/>
      <c r="AI25" s="614"/>
      <c r="AJ25" s="614"/>
      <c r="AK25" s="614"/>
      <c r="AL25" s="615">
        <v>99.7</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1544220</v>
      </c>
      <c r="CS25" s="643"/>
      <c r="CT25" s="643"/>
      <c r="CU25" s="643"/>
      <c r="CV25" s="643"/>
      <c r="CW25" s="643"/>
      <c r="CX25" s="643"/>
      <c r="CY25" s="644"/>
      <c r="CZ25" s="615">
        <v>17.5</v>
      </c>
      <c r="DA25" s="640"/>
      <c r="DB25" s="640"/>
      <c r="DC25" s="645"/>
      <c r="DD25" s="619">
        <v>1427493</v>
      </c>
      <c r="DE25" s="643"/>
      <c r="DF25" s="643"/>
      <c r="DG25" s="643"/>
      <c r="DH25" s="643"/>
      <c r="DI25" s="643"/>
      <c r="DJ25" s="643"/>
      <c r="DK25" s="644"/>
      <c r="DL25" s="619">
        <v>1222420</v>
      </c>
      <c r="DM25" s="643"/>
      <c r="DN25" s="643"/>
      <c r="DO25" s="643"/>
      <c r="DP25" s="643"/>
      <c r="DQ25" s="643"/>
      <c r="DR25" s="643"/>
      <c r="DS25" s="643"/>
      <c r="DT25" s="643"/>
      <c r="DU25" s="643"/>
      <c r="DV25" s="644"/>
      <c r="DW25" s="615">
        <v>23.2</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1149</v>
      </c>
      <c r="S26" s="611"/>
      <c r="T26" s="611"/>
      <c r="U26" s="611"/>
      <c r="V26" s="611"/>
      <c r="W26" s="611"/>
      <c r="X26" s="611"/>
      <c r="Y26" s="612"/>
      <c r="Z26" s="613">
        <v>0</v>
      </c>
      <c r="AA26" s="613"/>
      <c r="AB26" s="613"/>
      <c r="AC26" s="613"/>
      <c r="AD26" s="614">
        <v>1149</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997070</v>
      </c>
      <c r="CS26" s="611"/>
      <c r="CT26" s="611"/>
      <c r="CU26" s="611"/>
      <c r="CV26" s="611"/>
      <c r="CW26" s="611"/>
      <c r="CX26" s="611"/>
      <c r="CY26" s="612"/>
      <c r="CZ26" s="615">
        <v>11.3</v>
      </c>
      <c r="DA26" s="640"/>
      <c r="DB26" s="640"/>
      <c r="DC26" s="645"/>
      <c r="DD26" s="619">
        <v>907636</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123647</v>
      </c>
      <c r="S27" s="611"/>
      <c r="T27" s="611"/>
      <c r="U27" s="611"/>
      <c r="V27" s="611"/>
      <c r="W27" s="611"/>
      <c r="X27" s="611"/>
      <c r="Y27" s="612"/>
      <c r="Z27" s="613">
        <v>1.3</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1727875</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742404</v>
      </c>
      <c r="CS27" s="643"/>
      <c r="CT27" s="643"/>
      <c r="CU27" s="643"/>
      <c r="CV27" s="643"/>
      <c r="CW27" s="643"/>
      <c r="CX27" s="643"/>
      <c r="CY27" s="644"/>
      <c r="CZ27" s="615">
        <v>8.4</v>
      </c>
      <c r="DA27" s="640"/>
      <c r="DB27" s="640"/>
      <c r="DC27" s="645"/>
      <c r="DD27" s="619">
        <v>303724</v>
      </c>
      <c r="DE27" s="643"/>
      <c r="DF27" s="643"/>
      <c r="DG27" s="643"/>
      <c r="DH27" s="643"/>
      <c r="DI27" s="643"/>
      <c r="DJ27" s="643"/>
      <c r="DK27" s="644"/>
      <c r="DL27" s="619">
        <v>195741</v>
      </c>
      <c r="DM27" s="643"/>
      <c r="DN27" s="643"/>
      <c r="DO27" s="643"/>
      <c r="DP27" s="643"/>
      <c r="DQ27" s="643"/>
      <c r="DR27" s="643"/>
      <c r="DS27" s="643"/>
      <c r="DT27" s="643"/>
      <c r="DU27" s="643"/>
      <c r="DV27" s="644"/>
      <c r="DW27" s="615">
        <v>3.7</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97708</v>
      </c>
      <c r="S28" s="611"/>
      <c r="T28" s="611"/>
      <c r="U28" s="611"/>
      <c r="V28" s="611"/>
      <c r="W28" s="611"/>
      <c r="X28" s="611"/>
      <c r="Y28" s="612"/>
      <c r="Z28" s="613">
        <v>1.1000000000000001</v>
      </c>
      <c r="AA28" s="613"/>
      <c r="AB28" s="613"/>
      <c r="AC28" s="613"/>
      <c r="AD28" s="614">
        <v>5007</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1136833</v>
      </c>
      <c r="CS28" s="611"/>
      <c r="CT28" s="611"/>
      <c r="CU28" s="611"/>
      <c r="CV28" s="611"/>
      <c r="CW28" s="611"/>
      <c r="CX28" s="611"/>
      <c r="CY28" s="612"/>
      <c r="CZ28" s="615">
        <v>12.9</v>
      </c>
      <c r="DA28" s="640"/>
      <c r="DB28" s="640"/>
      <c r="DC28" s="645"/>
      <c r="DD28" s="619">
        <v>1090243</v>
      </c>
      <c r="DE28" s="611"/>
      <c r="DF28" s="611"/>
      <c r="DG28" s="611"/>
      <c r="DH28" s="611"/>
      <c r="DI28" s="611"/>
      <c r="DJ28" s="611"/>
      <c r="DK28" s="612"/>
      <c r="DL28" s="619">
        <v>1090243</v>
      </c>
      <c r="DM28" s="611"/>
      <c r="DN28" s="611"/>
      <c r="DO28" s="611"/>
      <c r="DP28" s="611"/>
      <c r="DQ28" s="611"/>
      <c r="DR28" s="611"/>
      <c r="DS28" s="611"/>
      <c r="DT28" s="611"/>
      <c r="DU28" s="611"/>
      <c r="DV28" s="612"/>
      <c r="DW28" s="615">
        <v>20.7</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21129</v>
      </c>
      <c r="S29" s="611"/>
      <c r="T29" s="611"/>
      <c r="U29" s="611"/>
      <c r="V29" s="611"/>
      <c r="W29" s="611"/>
      <c r="X29" s="611"/>
      <c r="Y29" s="612"/>
      <c r="Z29" s="613">
        <v>0.2</v>
      </c>
      <c r="AA29" s="613"/>
      <c r="AB29" s="613"/>
      <c r="AC29" s="613"/>
      <c r="AD29" s="614">
        <v>39</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1136766</v>
      </c>
      <c r="CS29" s="643"/>
      <c r="CT29" s="643"/>
      <c r="CU29" s="643"/>
      <c r="CV29" s="643"/>
      <c r="CW29" s="643"/>
      <c r="CX29" s="643"/>
      <c r="CY29" s="644"/>
      <c r="CZ29" s="615">
        <v>12.9</v>
      </c>
      <c r="DA29" s="640"/>
      <c r="DB29" s="640"/>
      <c r="DC29" s="645"/>
      <c r="DD29" s="619">
        <v>1090176</v>
      </c>
      <c r="DE29" s="643"/>
      <c r="DF29" s="643"/>
      <c r="DG29" s="643"/>
      <c r="DH29" s="643"/>
      <c r="DI29" s="643"/>
      <c r="DJ29" s="643"/>
      <c r="DK29" s="644"/>
      <c r="DL29" s="619">
        <v>1090176</v>
      </c>
      <c r="DM29" s="643"/>
      <c r="DN29" s="643"/>
      <c r="DO29" s="643"/>
      <c r="DP29" s="643"/>
      <c r="DQ29" s="643"/>
      <c r="DR29" s="643"/>
      <c r="DS29" s="643"/>
      <c r="DT29" s="643"/>
      <c r="DU29" s="643"/>
      <c r="DV29" s="644"/>
      <c r="DW29" s="615">
        <v>20.7</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996050</v>
      </c>
      <c r="S30" s="611"/>
      <c r="T30" s="611"/>
      <c r="U30" s="611"/>
      <c r="V30" s="611"/>
      <c r="W30" s="611"/>
      <c r="X30" s="611"/>
      <c r="Y30" s="612"/>
      <c r="Z30" s="613">
        <v>10.7</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1112196</v>
      </c>
      <c r="CS30" s="611"/>
      <c r="CT30" s="611"/>
      <c r="CU30" s="611"/>
      <c r="CV30" s="611"/>
      <c r="CW30" s="611"/>
      <c r="CX30" s="611"/>
      <c r="CY30" s="612"/>
      <c r="CZ30" s="615">
        <v>12.6</v>
      </c>
      <c r="DA30" s="640"/>
      <c r="DB30" s="640"/>
      <c r="DC30" s="645"/>
      <c r="DD30" s="619">
        <v>1069716</v>
      </c>
      <c r="DE30" s="611"/>
      <c r="DF30" s="611"/>
      <c r="DG30" s="611"/>
      <c r="DH30" s="611"/>
      <c r="DI30" s="611"/>
      <c r="DJ30" s="611"/>
      <c r="DK30" s="612"/>
      <c r="DL30" s="619">
        <v>1069716</v>
      </c>
      <c r="DM30" s="611"/>
      <c r="DN30" s="611"/>
      <c r="DO30" s="611"/>
      <c r="DP30" s="611"/>
      <c r="DQ30" s="611"/>
      <c r="DR30" s="611"/>
      <c r="DS30" s="611"/>
      <c r="DT30" s="611"/>
      <c r="DU30" s="611"/>
      <c r="DV30" s="612"/>
      <c r="DW30" s="615">
        <v>20.3</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12"/>
      <c r="AV31" s="212"/>
      <c r="AW31" s="212"/>
      <c r="AX31" s="596" t="s">
        <v>177</v>
      </c>
      <c r="AY31" s="597"/>
      <c r="AZ31" s="597"/>
      <c r="BA31" s="597"/>
      <c r="BB31" s="597"/>
      <c r="BC31" s="597"/>
      <c r="BD31" s="597"/>
      <c r="BE31" s="597"/>
      <c r="BF31" s="598"/>
      <c r="BG31" s="657">
        <v>99.3</v>
      </c>
      <c r="BH31" s="654"/>
      <c r="BI31" s="654"/>
      <c r="BJ31" s="654"/>
      <c r="BK31" s="654"/>
      <c r="BL31" s="654"/>
      <c r="BM31" s="605">
        <v>97.5</v>
      </c>
      <c r="BN31" s="654"/>
      <c r="BO31" s="654"/>
      <c r="BP31" s="654"/>
      <c r="BQ31" s="655"/>
      <c r="BR31" s="657">
        <v>99.3</v>
      </c>
      <c r="BS31" s="654"/>
      <c r="BT31" s="654"/>
      <c r="BU31" s="654"/>
      <c r="BV31" s="654"/>
      <c r="BW31" s="654"/>
      <c r="BX31" s="605">
        <v>97.6</v>
      </c>
      <c r="BY31" s="654"/>
      <c r="BZ31" s="654"/>
      <c r="CA31" s="654"/>
      <c r="CB31" s="655"/>
      <c r="CD31" s="650"/>
      <c r="CE31" s="651"/>
      <c r="CF31" s="607" t="s">
        <v>300</v>
      </c>
      <c r="CG31" s="608"/>
      <c r="CH31" s="608"/>
      <c r="CI31" s="608"/>
      <c r="CJ31" s="608"/>
      <c r="CK31" s="608"/>
      <c r="CL31" s="608"/>
      <c r="CM31" s="608"/>
      <c r="CN31" s="608"/>
      <c r="CO31" s="608"/>
      <c r="CP31" s="608"/>
      <c r="CQ31" s="609"/>
      <c r="CR31" s="610">
        <v>24570</v>
      </c>
      <c r="CS31" s="643"/>
      <c r="CT31" s="643"/>
      <c r="CU31" s="643"/>
      <c r="CV31" s="643"/>
      <c r="CW31" s="643"/>
      <c r="CX31" s="643"/>
      <c r="CY31" s="644"/>
      <c r="CZ31" s="615">
        <v>0.3</v>
      </c>
      <c r="DA31" s="640"/>
      <c r="DB31" s="640"/>
      <c r="DC31" s="645"/>
      <c r="DD31" s="619">
        <v>20460</v>
      </c>
      <c r="DE31" s="643"/>
      <c r="DF31" s="643"/>
      <c r="DG31" s="643"/>
      <c r="DH31" s="643"/>
      <c r="DI31" s="643"/>
      <c r="DJ31" s="643"/>
      <c r="DK31" s="644"/>
      <c r="DL31" s="619">
        <v>20460</v>
      </c>
      <c r="DM31" s="643"/>
      <c r="DN31" s="643"/>
      <c r="DO31" s="643"/>
      <c r="DP31" s="643"/>
      <c r="DQ31" s="643"/>
      <c r="DR31" s="643"/>
      <c r="DS31" s="643"/>
      <c r="DT31" s="643"/>
      <c r="DU31" s="643"/>
      <c r="DV31" s="644"/>
      <c r="DW31" s="615">
        <v>0.4</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726614</v>
      </c>
      <c r="S32" s="611"/>
      <c r="T32" s="611"/>
      <c r="U32" s="611"/>
      <c r="V32" s="611"/>
      <c r="W32" s="611"/>
      <c r="X32" s="611"/>
      <c r="Y32" s="612"/>
      <c r="Z32" s="613">
        <v>7.8</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208" t="s">
        <v>302</v>
      </c>
      <c r="AX32" s="607" t="s">
        <v>303</v>
      </c>
      <c r="AY32" s="608"/>
      <c r="AZ32" s="608"/>
      <c r="BA32" s="608"/>
      <c r="BB32" s="608"/>
      <c r="BC32" s="608"/>
      <c r="BD32" s="608"/>
      <c r="BE32" s="608"/>
      <c r="BF32" s="609"/>
      <c r="BG32" s="667">
        <v>99.4</v>
      </c>
      <c r="BH32" s="643"/>
      <c r="BI32" s="643"/>
      <c r="BJ32" s="643"/>
      <c r="BK32" s="643"/>
      <c r="BL32" s="643"/>
      <c r="BM32" s="616">
        <v>97.5</v>
      </c>
      <c r="BN32" s="643"/>
      <c r="BO32" s="643"/>
      <c r="BP32" s="643"/>
      <c r="BQ32" s="656"/>
      <c r="BR32" s="667">
        <v>99.4</v>
      </c>
      <c r="BS32" s="643"/>
      <c r="BT32" s="643"/>
      <c r="BU32" s="643"/>
      <c r="BV32" s="643"/>
      <c r="BW32" s="643"/>
      <c r="BX32" s="616">
        <v>97.7</v>
      </c>
      <c r="BY32" s="643"/>
      <c r="BZ32" s="643"/>
      <c r="CA32" s="643"/>
      <c r="CB32" s="656"/>
      <c r="CD32" s="652"/>
      <c r="CE32" s="653"/>
      <c r="CF32" s="607" t="s">
        <v>304</v>
      </c>
      <c r="CG32" s="608"/>
      <c r="CH32" s="608"/>
      <c r="CI32" s="608"/>
      <c r="CJ32" s="608"/>
      <c r="CK32" s="608"/>
      <c r="CL32" s="608"/>
      <c r="CM32" s="608"/>
      <c r="CN32" s="608"/>
      <c r="CO32" s="608"/>
      <c r="CP32" s="608"/>
      <c r="CQ32" s="609"/>
      <c r="CR32" s="610">
        <v>67</v>
      </c>
      <c r="CS32" s="611"/>
      <c r="CT32" s="611"/>
      <c r="CU32" s="611"/>
      <c r="CV32" s="611"/>
      <c r="CW32" s="611"/>
      <c r="CX32" s="611"/>
      <c r="CY32" s="612"/>
      <c r="CZ32" s="615">
        <v>0</v>
      </c>
      <c r="DA32" s="640"/>
      <c r="DB32" s="640"/>
      <c r="DC32" s="645"/>
      <c r="DD32" s="619">
        <v>67</v>
      </c>
      <c r="DE32" s="611"/>
      <c r="DF32" s="611"/>
      <c r="DG32" s="611"/>
      <c r="DH32" s="611"/>
      <c r="DI32" s="611"/>
      <c r="DJ32" s="611"/>
      <c r="DK32" s="612"/>
      <c r="DL32" s="619">
        <v>67</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16727</v>
      </c>
      <c r="S33" s="611"/>
      <c r="T33" s="611"/>
      <c r="U33" s="611"/>
      <c r="V33" s="611"/>
      <c r="W33" s="611"/>
      <c r="X33" s="611"/>
      <c r="Y33" s="612"/>
      <c r="Z33" s="613">
        <v>0.2</v>
      </c>
      <c r="AA33" s="613"/>
      <c r="AB33" s="613"/>
      <c r="AC33" s="613"/>
      <c r="AD33" s="614">
        <v>8577</v>
      </c>
      <c r="AE33" s="614"/>
      <c r="AF33" s="614"/>
      <c r="AG33" s="614"/>
      <c r="AH33" s="614"/>
      <c r="AI33" s="614"/>
      <c r="AJ33" s="614"/>
      <c r="AK33" s="614"/>
      <c r="AL33" s="615">
        <v>0.2</v>
      </c>
      <c r="AM33" s="616"/>
      <c r="AN33" s="616"/>
      <c r="AO33" s="617"/>
      <c r="AP33" s="662"/>
      <c r="AQ33" s="663"/>
      <c r="AR33" s="663"/>
      <c r="AS33" s="663"/>
      <c r="AT33" s="666"/>
      <c r="AU33" s="213"/>
      <c r="AV33" s="213"/>
      <c r="AW33" s="213"/>
      <c r="AX33" s="631" t="s">
        <v>306</v>
      </c>
      <c r="AY33" s="632"/>
      <c r="AZ33" s="632"/>
      <c r="BA33" s="632"/>
      <c r="BB33" s="632"/>
      <c r="BC33" s="632"/>
      <c r="BD33" s="632"/>
      <c r="BE33" s="632"/>
      <c r="BF33" s="633"/>
      <c r="BG33" s="668">
        <v>99.1</v>
      </c>
      <c r="BH33" s="669"/>
      <c r="BI33" s="669"/>
      <c r="BJ33" s="669"/>
      <c r="BK33" s="669"/>
      <c r="BL33" s="669"/>
      <c r="BM33" s="670">
        <v>97</v>
      </c>
      <c r="BN33" s="669"/>
      <c r="BO33" s="669"/>
      <c r="BP33" s="669"/>
      <c r="BQ33" s="671"/>
      <c r="BR33" s="668">
        <v>99</v>
      </c>
      <c r="BS33" s="669"/>
      <c r="BT33" s="669"/>
      <c r="BU33" s="669"/>
      <c r="BV33" s="669"/>
      <c r="BW33" s="669"/>
      <c r="BX33" s="670">
        <v>96.8</v>
      </c>
      <c r="BY33" s="669"/>
      <c r="BZ33" s="669"/>
      <c r="CA33" s="669"/>
      <c r="CB33" s="671"/>
      <c r="CD33" s="607" t="s">
        <v>307</v>
      </c>
      <c r="CE33" s="608"/>
      <c r="CF33" s="608"/>
      <c r="CG33" s="608"/>
      <c r="CH33" s="608"/>
      <c r="CI33" s="608"/>
      <c r="CJ33" s="608"/>
      <c r="CK33" s="608"/>
      <c r="CL33" s="608"/>
      <c r="CM33" s="608"/>
      <c r="CN33" s="608"/>
      <c r="CO33" s="608"/>
      <c r="CP33" s="608"/>
      <c r="CQ33" s="609"/>
      <c r="CR33" s="610">
        <v>4466476</v>
      </c>
      <c r="CS33" s="643"/>
      <c r="CT33" s="643"/>
      <c r="CU33" s="643"/>
      <c r="CV33" s="643"/>
      <c r="CW33" s="643"/>
      <c r="CX33" s="643"/>
      <c r="CY33" s="644"/>
      <c r="CZ33" s="615">
        <v>50.6</v>
      </c>
      <c r="DA33" s="640"/>
      <c r="DB33" s="640"/>
      <c r="DC33" s="645"/>
      <c r="DD33" s="619">
        <v>2996640</v>
      </c>
      <c r="DE33" s="643"/>
      <c r="DF33" s="643"/>
      <c r="DG33" s="643"/>
      <c r="DH33" s="643"/>
      <c r="DI33" s="643"/>
      <c r="DJ33" s="643"/>
      <c r="DK33" s="644"/>
      <c r="DL33" s="619">
        <v>1918413</v>
      </c>
      <c r="DM33" s="643"/>
      <c r="DN33" s="643"/>
      <c r="DO33" s="643"/>
      <c r="DP33" s="643"/>
      <c r="DQ33" s="643"/>
      <c r="DR33" s="643"/>
      <c r="DS33" s="643"/>
      <c r="DT33" s="643"/>
      <c r="DU33" s="643"/>
      <c r="DV33" s="644"/>
      <c r="DW33" s="615">
        <v>36.4</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534307</v>
      </c>
      <c r="S34" s="611"/>
      <c r="T34" s="611"/>
      <c r="U34" s="611"/>
      <c r="V34" s="611"/>
      <c r="W34" s="611"/>
      <c r="X34" s="611"/>
      <c r="Y34" s="612"/>
      <c r="Z34" s="613">
        <v>5.8</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1157802</v>
      </c>
      <c r="CS34" s="611"/>
      <c r="CT34" s="611"/>
      <c r="CU34" s="611"/>
      <c r="CV34" s="611"/>
      <c r="CW34" s="611"/>
      <c r="CX34" s="611"/>
      <c r="CY34" s="612"/>
      <c r="CZ34" s="615">
        <v>13.1</v>
      </c>
      <c r="DA34" s="640"/>
      <c r="DB34" s="640"/>
      <c r="DC34" s="645"/>
      <c r="DD34" s="619">
        <v>724628</v>
      </c>
      <c r="DE34" s="611"/>
      <c r="DF34" s="611"/>
      <c r="DG34" s="611"/>
      <c r="DH34" s="611"/>
      <c r="DI34" s="611"/>
      <c r="DJ34" s="611"/>
      <c r="DK34" s="612"/>
      <c r="DL34" s="619">
        <v>603795</v>
      </c>
      <c r="DM34" s="611"/>
      <c r="DN34" s="611"/>
      <c r="DO34" s="611"/>
      <c r="DP34" s="611"/>
      <c r="DQ34" s="611"/>
      <c r="DR34" s="611"/>
      <c r="DS34" s="611"/>
      <c r="DT34" s="611"/>
      <c r="DU34" s="611"/>
      <c r="DV34" s="612"/>
      <c r="DW34" s="615">
        <v>11.4</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274263</v>
      </c>
      <c r="S35" s="611"/>
      <c r="T35" s="611"/>
      <c r="U35" s="611"/>
      <c r="V35" s="611"/>
      <c r="W35" s="611"/>
      <c r="X35" s="611"/>
      <c r="Y35" s="612"/>
      <c r="Z35" s="613">
        <v>3</v>
      </c>
      <c r="AA35" s="613"/>
      <c r="AB35" s="613"/>
      <c r="AC35" s="613"/>
      <c r="AD35" s="614" t="s">
        <v>122</v>
      </c>
      <c r="AE35" s="614"/>
      <c r="AF35" s="614"/>
      <c r="AG35" s="614"/>
      <c r="AH35" s="614"/>
      <c r="AI35" s="614"/>
      <c r="AJ35" s="614"/>
      <c r="AK35" s="614"/>
      <c r="AL35" s="615" t="s">
        <v>122</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216433</v>
      </c>
      <c r="CS35" s="643"/>
      <c r="CT35" s="643"/>
      <c r="CU35" s="643"/>
      <c r="CV35" s="643"/>
      <c r="CW35" s="643"/>
      <c r="CX35" s="643"/>
      <c r="CY35" s="644"/>
      <c r="CZ35" s="615">
        <v>2.5</v>
      </c>
      <c r="DA35" s="640"/>
      <c r="DB35" s="640"/>
      <c r="DC35" s="645"/>
      <c r="DD35" s="619">
        <v>163184</v>
      </c>
      <c r="DE35" s="643"/>
      <c r="DF35" s="643"/>
      <c r="DG35" s="643"/>
      <c r="DH35" s="643"/>
      <c r="DI35" s="643"/>
      <c r="DJ35" s="643"/>
      <c r="DK35" s="644"/>
      <c r="DL35" s="619">
        <v>60573</v>
      </c>
      <c r="DM35" s="643"/>
      <c r="DN35" s="643"/>
      <c r="DO35" s="643"/>
      <c r="DP35" s="643"/>
      <c r="DQ35" s="643"/>
      <c r="DR35" s="643"/>
      <c r="DS35" s="643"/>
      <c r="DT35" s="643"/>
      <c r="DU35" s="643"/>
      <c r="DV35" s="644"/>
      <c r="DW35" s="615">
        <v>1.1000000000000001</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505474</v>
      </c>
      <c r="S36" s="611"/>
      <c r="T36" s="611"/>
      <c r="U36" s="611"/>
      <c r="V36" s="611"/>
      <c r="W36" s="611"/>
      <c r="X36" s="611"/>
      <c r="Y36" s="612"/>
      <c r="Z36" s="613">
        <v>5.4</v>
      </c>
      <c r="AA36" s="613"/>
      <c r="AB36" s="613"/>
      <c r="AC36" s="613"/>
      <c r="AD36" s="614" t="s">
        <v>122</v>
      </c>
      <c r="AE36" s="614"/>
      <c r="AF36" s="614"/>
      <c r="AG36" s="614"/>
      <c r="AH36" s="614"/>
      <c r="AI36" s="614"/>
      <c r="AJ36" s="614"/>
      <c r="AK36" s="614"/>
      <c r="AL36" s="615" t="s">
        <v>122</v>
      </c>
      <c r="AM36" s="616"/>
      <c r="AN36" s="616"/>
      <c r="AO36" s="617"/>
      <c r="AP36" s="216"/>
      <c r="AQ36" s="676" t="s">
        <v>315</v>
      </c>
      <c r="AR36" s="677"/>
      <c r="AS36" s="677"/>
      <c r="AT36" s="677"/>
      <c r="AU36" s="677"/>
      <c r="AV36" s="677"/>
      <c r="AW36" s="677"/>
      <c r="AX36" s="677"/>
      <c r="AY36" s="678"/>
      <c r="AZ36" s="599">
        <v>969149</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55570</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1421018</v>
      </c>
      <c r="CS36" s="611"/>
      <c r="CT36" s="611"/>
      <c r="CU36" s="611"/>
      <c r="CV36" s="611"/>
      <c r="CW36" s="611"/>
      <c r="CX36" s="611"/>
      <c r="CY36" s="612"/>
      <c r="CZ36" s="615">
        <v>16.100000000000001</v>
      </c>
      <c r="DA36" s="640"/>
      <c r="DB36" s="640"/>
      <c r="DC36" s="645"/>
      <c r="DD36" s="619">
        <v>899741</v>
      </c>
      <c r="DE36" s="611"/>
      <c r="DF36" s="611"/>
      <c r="DG36" s="611"/>
      <c r="DH36" s="611"/>
      <c r="DI36" s="611"/>
      <c r="DJ36" s="611"/>
      <c r="DK36" s="612"/>
      <c r="DL36" s="619">
        <v>581250</v>
      </c>
      <c r="DM36" s="611"/>
      <c r="DN36" s="611"/>
      <c r="DO36" s="611"/>
      <c r="DP36" s="611"/>
      <c r="DQ36" s="611"/>
      <c r="DR36" s="611"/>
      <c r="DS36" s="611"/>
      <c r="DT36" s="611"/>
      <c r="DU36" s="611"/>
      <c r="DV36" s="612"/>
      <c r="DW36" s="615">
        <v>11</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152218</v>
      </c>
      <c r="S37" s="611"/>
      <c r="T37" s="611"/>
      <c r="U37" s="611"/>
      <c r="V37" s="611"/>
      <c r="W37" s="611"/>
      <c r="X37" s="611"/>
      <c r="Y37" s="612"/>
      <c r="Z37" s="613">
        <v>1.6</v>
      </c>
      <c r="AA37" s="613"/>
      <c r="AB37" s="613"/>
      <c r="AC37" s="613"/>
      <c r="AD37" s="614">
        <v>439</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188310</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23064</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420754</v>
      </c>
      <c r="CS37" s="643"/>
      <c r="CT37" s="643"/>
      <c r="CU37" s="643"/>
      <c r="CV37" s="643"/>
      <c r="CW37" s="643"/>
      <c r="CX37" s="643"/>
      <c r="CY37" s="644"/>
      <c r="CZ37" s="615">
        <v>4.8</v>
      </c>
      <c r="DA37" s="640"/>
      <c r="DB37" s="640"/>
      <c r="DC37" s="645"/>
      <c r="DD37" s="619">
        <v>405754</v>
      </c>
      <c r="DE37" s="643"/>
      <c r="DF37" s="643"/>
      <c r="DG37" s="643"/>
      <c r="DH37" s="643"/>
      <c r="DI37" s="643"/>
      <c r="DJ37" s="643"/>
      <c r="DK37" s="644"/>
      <c r="DL37" s="619">
        <v>381274</v>
      </c>
      <c r="DM37" s="643"/>
      <c r="DN37" s="643"/>
      <c r="DO37" s="643"/>
      <c r="DP37" s="643"/>
      <c r="DQ37" s="643"/>
      <c r="DR37" s="643"/>
      <c r="DS37" s="643"/>
      <c r="DT37" s="643"/>
      <c r="DU37" s="643"/>
      <c r="DV37" s="644"/>
      <c r="DW37" s="615">
        <v>7.2</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285359</v>
      </c>
      <c r="S38" s="611"/>
      <c r="T38" s="611"/>
      <c r="U38" s="611"/>
      <c r="V38" s="611"/>
      <c r="W38" s="611"/>
      <c r="X38" s="611"/>
      <c r="Y38" s="612"/>
      <c r="Z38" s="613">
        <v>3.1</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14554</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2076</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954595</v>
      </c>
      <c r="CS38" s="611"/>
      <c r="CT38" s="611"/>
      <c r="CU38" s="611"/>
      <c r="CV38" s="611"/>
      <c r="CW38" s="611"/>
      <c r="CX38" s="611"/>
      <c r="CY38" s="612"/>
      <c r="CZ38" s="615">
        <v>10.8</v>
      </c>
      <c r="DA38" s="640"/>
      <c r="DB38" s="640"/>
      <c r="DC38" s="645"/>
      <c r="DD38" s="619">
        <v>811340</v>
      </c>
      <c r="DE38" s="611"/>
      <c r="DF38" s="611"/>
      <c r="DG38" s="611"/>
      <c r="DH38" s="611"/>
      <c r="DI38" s="611"/>
      <c r="DJ38" s="611"/>
      <c r="DK38" s="612"/>
      <c r="DL38" s="619">
        <v>672795</v>
      </c>
      <c r="DM38" s="611"/>
      <c r="DN38" s="611"/>
      <c r="DO38" s="611"/>
      <c r="DP38" s="611"/>
      <c r="DQ38" s="611"/>
      <c r="DR38" s="611"/>
      <c r="DS38" s="611"/>
      <c r="DT38" s="611"/>
      <c r="DU38" s="611"/>
      <c r="DV38" s="612"/>
      <c r="DW38" s="615">
        <v>12.8</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3221</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690628</v>
      </c>
      <c r="CS39" s="643"/>
      <c r="CT39" s="643"/>
      <c r="CU39" s="643"/>
      <c r="CV39" s="643"/>
      <c r="CW39" s="643"/>
      <c r="CX39" s="643"/>
      <c r="CY39" s="644"/>
      <c r="CZ39" s="615">
        <v>7.8</v>
      </c>
      <c r="DA39" s="640"/>
      <c r="DB39" s="640"/>
      <c r="DC39" s="645"/>
      <c r="DD39" s="619">
        <v>397747</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28659</v>
      </c>
      <c r="S40" s="611"/>
      <c r="T40" s="611"/>
      <c r="U40" s="611"/>
      <c r="V40" s="611"/>
      <c r="W40" s="611"/>
      <c r="X40" s="611"/>
      <c r="Y40" s="612"/>
      <c r="Z40" s="613">
        <v>0.3</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56"/>
      <c r="BG40" s="660" t="s">
        <v>332</v>
      </c>
      <c r="BH40" s="661"/>
      <c r="BI40" s="661"/>
      <c r="BJ40" s="661"/>
      <c r="BK40" s="661"/>
      <c r="BL40" s="217"/>
      <c r="BM40" s="608" t="s">
        <v>333</v>
      </c>
      <c r="BN40" s="608"/>
      <c r="BO40" s="608"/>
      <c r="BP40" s="608"/>
      <c r="BQ40" s="608"/>
      <c r="BR40" s="608"/>
      <c r="BS40" s="608"/>
      <c r="BT40" s="608"/>
      <c r="BU40" s="609"/>
      <c r="BV40" s="610">
        <v>91</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26000</v>
      </c>
      <c r="CS40" s="611"/>
      <c r="CT40" s="611"/>
      <c r="CU40" s="611"/>
      <c r="CV40" s="611"/>
      <c r="CW40" s="611"/>
      <c r="CX40" s="611"/>
      <c r="CY40" s="612"/>
      <c r="CZ40" s="615">
        <v>0.3</v>
      </c>
      <c r="DA40" s="640"/>
      <c r="DB40" s="640"/>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9283880</v>
      </c>
      <c r="S41" s="683"/>
      <c r="T41" s="683"/>
      <c r="U41" s="683"/>
      <c r="V41" s="683"/>
      <c r="W41" s="683"/>
      <c r="X41" s="683"/>
      <c r="Y41" s="687"/>
      <c r="Z41" s="688">
        <v>100</v>
      </c>
      <c r="AA41" s="688"/>
      <c r="AB41" s="688"/>
      <c r="AC41" s="688"/>
      <c r="AD41" s="689">
        <v>5245663</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176559</v>
      </c>
      <c r="BA41" s="611"/>
      <c r="BB41" s="611"/>
      <c r="BC41" s="611"/>
      <c r="BD41" s="643"/>
      <c r="BE41" s="643"/>
      <c r="BF41" s="656"/>
      <c r="BG41" s="660"/>
      <c r="BH41" s="661"/>
      <c r="BI41" s="661"/>
      <c r="BJ41" s="661"/>
      <c r="BK41" s="661"/>
      <c r="BL41" s="217"/>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589726</v>
      </c>
      <c r="BA42" s="683"/>
      <c r="BB42" s="683"/>
      <c r="BC42" s="683"/>
      <c r="BD42" s="669"/>
      <c r="BE42" s="669"/>
      <c r="BF42" s="671"/>
      <c r="BG42" s="662"/>
      <c r="BH42" s="663"/>
      <c r="BI42" s="663"/>
      <c r="BJ42" s="663"/>
      <c r="BK42" s="663"/>
      <c r="BL42" s="218"/>
      <c r="BM42" s="632" t="s">
        <v>340</v>
      </c>
      <c r="BN42" s="632"/>
      <c r="BO42" s="632"/>
      <c r="BP42" s="632"/>
      <c r="BQ42" s="632"/>
      <c r="BR42" s="632"/>
      <c r="BS42" s="632"/>
      <c r="BT42" s="632"/>
      <c r="BU42" s="633"/>
      <c r="BV42" s="682">
        <v>385</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943248</v>
      </c>
      <c r="CS42" s="643"/>
      <c r="CT42" s="643"/>
      <c r="CU42" s="643"/>
      <c r="CV42" s="643"/>
      <c r="CW42" s="643"/>
      <c r="CX42" s="643"/>
      <c r="CY42" s="644"/>
      <c r="CZ42" s="615">
        <v>10.7</v>
      </c>
      <c r="DA42" s="640"/>
      <c r="DB42" s="640"/>
      <c r="DC42" s="645"/>
      <c r="DD42" s="619">
        <v>325854</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342</v>
      </c>
      <c r="CD43" s="607" t="s">
        <v>343</v>
      </c>
      <c r="CE43" s="608"/>
      <c r="CF43" s="608"/>
      <c r="CG43" s="608"/>
      <c r="CH43" s="608"/>
      <c r="CI43" s="608"/>
      <c r="CJ43" s="608"/>
      <c r="CK43" s="608"/>
      <c r="CL43" s="608"/>
      <c r="CM43" s="608"/>
      <c r="CN43" s="608"/>
      <c r="CO43" s="608"/>
      <c r="CP43" s="608"/>
      <c r="CQ43" s="609"/>
      <c r="CR43" s="610">
        <v>59075</v>
      </c>
      <c r="CS43" s="643"/>
      <c r="CT43" s="643"/>
      <c r="CU43" s="643"/>
      <c r="CV43" s="643"/>
      <c r="CW43" s="643"/>
      <c r="CX43" s="643"/>
      <c r="CY43" s="644"/>
      <c r="CZ43" s="615">
        <v>0.7</v>
      </c>
      <c r="DA43" s="640"/>
      <c r="DB43" s="640"/>
      <c r="DC43" s="645"/>
      <c r="DD43" s="619">
        <v>59075</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916292</v>
      </c>
      <c r="CS44" s="611"/>
      <c r="CT44" s="611"/>
      <c r="CU44" s="611"/>
      <c r="CV44" s="611"/>
      <c r="CW44" s="611"/>
      <c r="CX44" s="611"/>
      <c r="CY44" s="612"/>
      <c r="CZ44" s="615">
        <v>10.4</v>
      </c>
      <c r="DA44" s="616"/>
      <c r="DB44" s="616"/>
      <c r="DC44" s="622"/>
      <c r="DD44" s="619">
        <v>323937</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469118</v>
      </c>
      <c r="CS45" s="643"/>
      <c r="CT45" s="643"/>
      <c r="CU45" s="643"/>
      <c r="CV45" s="643"/>
      <c r="CW45" s="643"/>
      <c r="CX45" s="643"/>
      <c r="CY45" s="644"/>
      <c r="CZ45" s="615">
        <v>5.3</v>
      </c>
      <c r="DA45" s="640"/>
      <c r="DB45" s="640"/>
      <c r="DC45" s="645"/>
      <c r="DD45" s="619">
        <v>46125</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50"/>
      <c r="CE46" s="651"/>
      <c r="CF46" s="607" t="s">
        <v>348</v>
      </c>
      <c r="CG46" s="608"/>
      <c r="CH46" s="608"/>
      <c r="CI46" s="608"/>
      <c r="CJ46" s="608"/>
      <c r="CK46" s="608"/>
      <c r="CL46" s="608"/>
      <c r="CM46" s="608"/>
      <c r="CN46" s="608"/>
      <c r="CO46" s="608"/>
      <c r="CP46" s="608"/>
      <c r="CQ46" s="609"/>
      <c r="CR46" s="610">
        <v>443289</v>
      </c>
      <c r="CS46" s="611"/>
      <c r="CT46" s="611"/>
      <c r="CU46" s="611"/>
      <c r="CV46" s="611"/>
      <c r="CW46" s="611"/>
      <c r="CX46" s="611"/>
      <c r="CY46" s="612"/>
      <c r="CZ46" s="615">
        <v>5</v>
      </c>
      <c r="DA46" s="616"/>
      <c r="DB46" s="616"/>
      <c r="DC46" s="622"/>
      <c r="DD46" s="619">
        <v>276927</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50"/>
      <c r="CE47" s="651"/>
      <c r="CF47" s="607" t="s">
        <v>349</v>
      </c>
      <c r="CG47" s="608"/>
      <c r="CH47" s="608"/>
      <c r="CI47" s="608"/>
      <c r="CJ47" s="608"/>
      <c r="CK47" s="608"/>
      <c r="CL47" s="608"/>
      <c r="CM47" s="608"/>
      <c r="CN47" s="608"/>
      <c r="CO47" s="608"/>
      <c r="CP47" s="608"/>
      <c r="CQ47" s="609"/>
      <c r="CR47" s="610">
        <v>26956</v>
      </c>
      <c r="CS47" s="643"/>
      <c r="CT47" s="643"/>
      <c r="CU47" s="643"/>
      <c r="CV47" s="643"/>
      <c r="CW47" s="643"/>
      <c r="CX47" s="643"/>
      <c r="CY47" s="644"/>
      <c r="CZ47" s="615">
        <v>0.3</v>
      </c>
      <c r="DA47" s="640"/>
      <c r="DB47" s="640"/>
      <c r="DC47" s="645"/>
      <c r="DD47" s="619">
        <v>1917</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19"/>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351</v>
      </c>
      <c r="CE49" s="632"/>
      <c r="CF49" s="632"/>
      <c r="CG49" s="632"/>
      <c r="CH49" s="632"/>
      <c r="CI49" s="632"/>
      <c r="CJ49" s="632"/>
      <c r="CK49" s="632"/>
      <c r="CL49" s="632"/>
      <c r="CM49" s="632"/>
      <c r="CN49" s="632"/>
      <c r="CO49" s="632"/>
      <c r="CP49" s="632"/>
      <c r="CQ49" s="633"/>
      <c r="CR49" s="682">
        <v>8833181</v>
      </c>
      <c r="CS49" s="669"/>
      <c r="CT49" s="669"/>
      <c r="CU49" s="669"/>
      <c r="CV49" s="669"/>
      <c r="CW49" s="669"/>
      <c r="CX49" s="669"/>
      <c r="CY49" s="698"/>
      <c r="CZ49" s="690">
        <v>100</v>
      </c>
      <c r="DA49" s="699"/>
      <c r="DB49" s="699"/>
      <c r="DC49" s="700"/>
      <c r="DD49" s="701">
        <v>6143954</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AqA3VertSDbabcLc6QC0qbnXnBPXO+yycsYoQ77ZiYo0Y8CQoDS5hKrdpyl2/bBLozjN/kpS1r3JpY7DOJzivA==" saltValue="4z44+AOQc2wW1sBLeD5lk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K33" sqref="AK33:AO33"/>
    </sheetView>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8"/>
    </row>
    <row r="6" spans="1:131" s="229"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2">
      <c r="A7" s="230">
        <v>1</v>
      </c>
      <c r="B7" s="736" t="s">
        <v>374</v>
      </c>
      <c r="C7" s="737"/>
      <c r="D7" s="737"/>
      <c r="E7" s="737"/>
      <c r="F7" s="737"/>
      <c r="G7" s="737"/>
      <c r="H7" s="737"/>
      <c r="I7" s="737"/>
      <c r="J7" s="737"/>
      <c r="K7" s="737"/>
      <c r="L7" s="737"/>
      <c r="M7" s="737"/>
      <c r="N7" s="737"/>
      <c r="O7" s="737"/>
      <c r="P7" s="738"/>
      <c r="Q7" s="739">
        <v>9204</v>
      </c>
      <c r="R7" s="740"/>
      <c r="S7" s="740"/>
      <c r="T7" s="740"/>
      <c r="U7" s="740"/>
      <c r="V7" s="740">
        <v>8753</v>
      </c>
      <c r="W7" s="740"/>
      <c r="X7" s="740"/>
      <c r="Y7" s="740"/>
      <c r="Z7" s="740"/>
      <c r="AA7" s="740">
        <v>451</v>
      </c>
      <c r="AB7" s="740"/>
      <c r="AC7" s="740"/>
      <c r="AD7" s="740"/>
      <c r="AE7" s="741"/>
      <c r="AF7" s="742">
        <v>426</v>
      </c>
      <c r="AG7" s="743"/>
      <c r="AH7" s="743"/>
      <c r="AI7" s="743"/>
      <c r="AJ7" s="744"/>
      <c r="AK7" s="745" t="s">
        <v>547</v>
      </c>
      <c r="AL7" s="746"/>
      <c r="AM7" s="746"/>
      <c r="AN7" s="746"/>
      <c r="AO7" s="746"/>
      <c r="AP7" s="746">
        <v>5546</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t="s">
        <v>548</v>
      </c>
      <c r="BT7" s="734"/>
      <c r="BU7" s="734"/>
      <c r="BV7" s="734"/>
      <c r="BW7" s="734"/>
      <c r="BX7" s="734"/>
      <c r="BY7" s="734"/>
      <c r="BZ7" s="734"/>
      <c r="CA7" s="734"/>
      <c r="CB7" s="734"/>
      <c r="CC7" s="734"/>
      <c r="CD7" s="734"/>
      <c r="CE7" s="734"/>
      <c r="CF7" s="734"/>
      <c r="CG7" s="749"/>
      <c r="CH7" s="730">
        <v>5</v>
      </c>
      <c r="CI7" s="731"/>
      <c r="CJ7" s="731"/>
      <c r="CK7" s="731"/>
      <c r="CL7" s="732"/>
      <c r="CM7" s="730">
        <v>80</v>
      </c>
      <c r="CN7" s="731"/>
      <c r="CO7" s="731"/>
      <c r="CP7" s="731"/>
      <c r="CQ7" s="732"/>
      <c r="CR7" s="730">
        <v>12</v>
      </c>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28"/>
    </row>
    <row r="8" spans="1:131" s="229" customFormat="1" ht="26.25" customHeight="1" x14ac:dyDescent="0.2">
      <c r="A8" s="232">
        <v>2</v>
      </c>
      <c r="B8" s="767" t="s">
        <v>375</v>
      </c>
      <c r="C8" s="768"/>
      <c r="D8" s="768"/>
      <c r="E8" s="768"/>
      <c r="F8" s="768"/>
      <c r="G8" s="768"/>
      <c r="H8" s="768"/>
      <c r="I8" s="768"/>
      <c r="J8" s="768"/>
      <c r="K8" s="768"/>
      <c r="L8" s="768"/>
      <c r="M8" s="768"/>
      <c r="N8" s="768"/>
      <c r="O8" s="768"/>
      <c r="P8" s="769"/>
      <c r="Q8" s="770">
        <v>192</v>
      </c>
      <c r="R8" s="771"/>
      <c r="S8" s="771"/>
      <c r="T8" s="771"/>
      <c r="U8" s="771"/>
      <c r="V8" s="771">
        <v>192</v>
      </c>
      <c r="W8" s="771"/>
      <c r="X8" s="771"/>
      <c r="Y8" s="771"/>
      <c r="Z8" s="771"/>
      <c r="AA8" s="771" t="s">
        <v>547</v>
      </c>
      <c r="AB8" s="771"/>
      <c r="AC8" s="771"/>
      <c r="AD8" s="771"/>
      <c r="AE8" s="772"/>
      <c r="AF8" s="773" t="s">
        <v>122</v>
      </c>
      <c r="AG8" s="774"/>
      <c r="AH8" s="774"/>
      <c r="AI8" s="774"/>
      <c r="AJ8" s="775"/>
      <c r="AK8" s="756">
        <v>112</v>
      </c>
      <c r="AL8" s="757"/>
      <c r="AM8" s="757"/>
      <c r="AN8" s="757"/>
      <c r="AO8" s="757"/>
      <c r="AP8" s="757">
        <v>419</v>
      </c>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28"/>
    </row>
    <row r="9" spans="1:131" s="229" customFormat="1" ht="26.25" customHeight="1" x14ac:dyDescent="0.2">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8"/>
    </row>
    <row r="10" spans="1:131" s="229" customFormat="1" ht="26.25" customHeight="1" x14ac:dyDescent="0.2">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8"/>
    </row>
    <row r="11" spans="1:131" s="229" customFormat="1" ht="26.25" customHeight="1" x14ac:dyDescent="0.2">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2">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2">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2">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2">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2">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2">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2">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2">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2">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5">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2">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5">
      <c r="A23" s="234" t="s">
        <v>377</v>
      </c>
      <c r="B23" s="776" t="s">
        <v>378</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426</v>
      </c>
      <c r="AG23" s="780"/>
      <c r="AH23" s="780"/>
      <c r="AI23" s="780"/>
      <c r="AJ23" s="783"/>
      <c r="AK23" s="784"/>
      <c r="AL23" s="785"/>
      <c r="AM23" s="785"/>
      <c r="AN23" s="785"/>
      <c r="AO23" s="785"/>
      <c r="AP23" s="780"/>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6">
        <v>1</v>
      </c>
      <c r="B28" s="736" t="s">
        <v>389</v>
      </c>
      <c r="C28" s="737"/>
      <c r="D28" s="737"/>
      <c r="E28" s="737"/>
      <c r="F28" s="737"/>
      <c r="G28" s="737"/>
      <c r="H28" s="737"/>
      <c r="I28" s="737"/>
      <c r="J28" s="737"/>
      <c r="K28" s="737"/>
      <c r="L28" s="737"/>
      <c r="M28" s="737"/>
      <c r="N28" s="737"/>
      <c r="O28" s="737"/>
      <c r="P28" s="738"/>
      <c r="Q28" s="809">
        <v>1789</v>
      </c>
      <c r="R28" s="810"/>
      <c r="S28" s="810"/>
      <c r="T28" s="810"/>
      <c r="U28" s="810"/>
      <c r="V28" s="810">
        <v>1734</v>
      </c>
      <c r="W28" s="810"/>
      <c r="X28" s="810"/>
      <c r="Y28" s="810"/>
      <c r="Z28" s="810"/>
      <c r="AA28" s="810">
        <v>55</v>
      </c>
      <c r="AB28" s="810"/>
      <c r="AC28" s="810"/>
      <c r="AD28" s="810"/>
      <c r="AE28" s="811"/>
      <c r="AF28" s="812">
        <v>51</v>
      </c>
      <c r="AG28" s="810"/>
      <c r="AH28" s="810"/>
      <c r="AI28" s="810"/>
      <c r="AJ28" s="813"/>
      <c r="AK28" s="814">
        <v>177</v>
      </c>
      <c r="AL28" s="815"/>
      <c r="AM28" s="815"/>
      <c r="AN28" s="815"/>
      <c r="AO28" s="815"/>
      <c r="AP28" s="815"/>
      <c r="AQ28" s="815"/>
      <c r="AR28" s="815"/>
      <c r="AS28" s="815"/>
      <c r="AT28" s="815"/>
      <c r="AU28" s="815"/>
      <c r="AV28" s="815"/>
      <c r="AW28" s="815"/>
      <c r="AX28" s="815"/>
      <c r="AY28" s="815"/>
      <c r="AZ28" s="816"/>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6">
        <v>2</v>
      </c>
      <c r="B29" s="767" t="s">
        <v>390</v>
      </c>
      <c r="C29" s="768"/>
      <c r="D29" s="768"/>
      <c r="E29" s="768"/>
      <c r="F29" s="768"/>
      <c r="G29" s="768"/>
      <c r="H29" s="768"/>
      <c r="I29" s="768"/>
      <c r="J29" s="768"/>
      <c r="K29" s="768"/>
      <c r="L29" s="768"/>
      <c r="M29" s="768"/>
      <c r="N29" s="768"/>
      <c r="O29" s="768"/>
      <c r="P29" s="769"/>
      <c r="Q29" s="770">
        <v>2300</v>
      </c>
      <c r="R29" s="771"/>
      <c r="S29" s="771"/>
      <c r="T29" s="771"/>
      <c r="U29" s="771"/>
      <c r="V29" s="771">
        <v>2231</v>
      </c>
      <c r="W29" s="771"/>
      <c r="X29" s="771"/>
      <c r="Y29" s="771"/>
      <c r="Z29" s="771"/>
      <c r="AA29" s="771">
        <v>69</v>
      </c>
      <c r="AB29" s="771"/>
      <c r="AC29" s="771"/>
      <c r="AD29" s="771"/>
      <c r="AE29" s="772"/>
      <c r="AF29" s="773">
        <v>69</v>
      </c>
      <c r="AG29" s="774"/>
      <c r="AH29" s="774"/>
      <c r="AI29" s="774"/>
      <c r="AJ29" s="775"/>
      <c r="AK29" s="821">
        <v>340</v>
      </c>
      <c r="AL29" s="817"/>
      <c r="AM29" s="817"/>
      <c r="AN29" s="817"/>
      <c r="AO29" s="817"/>
      <c r="AP29" s="817"/>
      <c r="AQ29" s="817"/>
      <c r="AR29" s="817"/>
      <c r="AS29" s="817"/>
      <c r="AT29" s="817"/>
      <c r="AU29" s="817"/>
      <c r="AV29" s="817"/>
      <c r="AW29" s="817"/>
      <c r="AX29" s="817"/>
      <c r="AY29" s="817"/>
      <c r="AZ29" s="818"/>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6">
        <v>3</v>
      </c>
      <c r="B30" s="767" t="s">
        <v>391</v>
      </c>
      <c r="C30" s="768"/>
      <c r="D30" s="768"/>
      <c r="E30" s="768"/>
      <c r="F30" s="768"/>
      <c r="G30" s="768"/>
      <c r="H30" s="768"/>
      <c r="I30" s="768"/>
      <c r="J30" s="768"/>
      <c r="K30" s="768"/>
      <c r="L30" s="768"/>
      <c r="M30" s="768"/>
      <c r="N30" s="768"/>
      <c r="O30" s="768"/>
      <c r="P30" s="769"/>
      <c r="Q30" s="770">
        <v>211</v>
      </c>
      <c r="R30" s="771"/>
      <c r="S30" s="771"/>
      <c r="T30" s="771"/>
      <c r="U30" s="771"/>
      <c r="V30" s="771">
        <v>210</v>
      </c>
      <c r="W30" s="771"/>
      <c r="X30" s="771"/>
      <c r="Y30" s="771"/>
      <c r="Z30" s="771"/>
      <c r="AA30" s="771">
        <v>1</v>
      </c>
      <c r="AB30" s="771"/>
      <c r="AC30" s="771"/>
      <c r="AD30" s="771"/>
      <c r="AE30" s="772"/>
      <c r="AF30" s="773">
        <v>1</v>
      </c>
      <c r="AG30" s="774"/>
      <c r="AH30" s="774"/>
      <c r="AI30" s="774"/>
      <c r="AJ30" s="775"/>
      <c r="AK30" s="821">
        <v>64</v>
      </c>
      <c r="AL30" s="817"/>
      <c r="AM30" s="817"/>
      <c r="AN30" s="817"/>
      <c r="AO30" s="817"/>
      <c r="AP30" s="817"/>
      <c r="AQ30" s="817"/>
      <c r="AR30" s="817"/>
      <c r="AS30" s="817"/>
      <c r="AT30" s="817"/>
      <c r="AU30" s="817"/>
      <c r="AV30" s="817"/>
      <c r="AW30" s="817"/>
      <c r="AX30" s="817"/>
      <c r="AY30" s="817"/>
      <c r="AZ30" s="818"/>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6">
        <v>4</v>
      </c>
      <c r="B31" s="767" t="s">
        <v>392</v>
      </c>
      <c r="C31" s="768"/>
      <c r="D31" s="768"/>
      <c r="E31" s="768"/>
      <c r="F31" s="768"/>
      <c r="G31" s="768"/>
      <c r="H31" s="768"/>
      <c r="I31" s="768"/>
      <c r="J31" s="768"/>
      <c r="K31" s="768"/>
      <c r="L31" s="768"/>
      <c r="M31" s="768"/>
      <c r="N31" s="768"/>
      <c r="O31" s="768"/>
      <c r="P31" s="769"/>
      <c r="Q31" s="770">
        <v>448</v>
      </c>
      <c r="R31" s="771"/>
      <c r="S31" s="771"/>
      <c r="T31" s="771"/>
      <c r="U31" s="771"/>
      <c r="V31" s="771">
        <v>421</v>
      </c>
      <c r="W31" s="771"/>
      <c r="X31" s="771"/>
      <c r="Y31" s="771"/>
      <c r="Z31" s="771"/>
      <c r="AA31" s="771">
        <v>27</v>
      </c>
      <c r="AB31" s="771"/>
      <c r="AC31" s="771"/>
      <c r="AD31" s="771"/>
      <c r="AE31" s="772"/>
      <c r="AF31" s="773">
        <v>870</v>
      </c>
      <c r="AG31" s="774"/>
      <c r="AH31" s="774"/>
      <c r="AI31" s="774"/>
      <c r="AJ31" s="775"/>
      <c r="AK31" s="821">
        <v>15</v>
      </c>
      <c r="AL31" s="817"/>
      <c r="AM31" s="817"/>
      <c r="AN31" s="817"/>
      <c r="AO31" s="817"/>
      <c r="AP31" s="817">
        <v>356</v>
      </c>
      <c r="AQ31" s="817"/>
      <c r="AR31" s="817"/>
      <c r="AS31" s="817"/>
      <c r="AT31" s="817"/>
      <c r="AU31" s="817"/>
      <c r="AV31" s="817"/>
      <c r="AW31" s="817"/>
      <c r="AX31" s="817"/>
      <c r="AY31" s="817"/>
      <c r="AZ31" s="818"/>
      <c r="BA31" s="818"/>
      <c r="BB31" s="818"/>
      <c r="BC31" s="818"/>
      <c r="BD31" s="818"/>
      <c r="BE31" s="819" t="s">
        <v>393</v>
      </c>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6">
        <v>5</v>
      </c>
      <c r="B32" s="767" t="s">
        <v>394</v>
      </c>
      <c r="C32" s="768"/>
      <c r="D32" s="768"/>
      <c r="E32" s="768"/>
      <c r="F32" s="768"/>
      <c r="G32" s="768"/>
      <c r="H32" s="768"/>
      <c r="I32" s="768"/>
      <c r="J32" s="768"/>
      <c r="K32" s="768"/>
      <c r="L32" s="768"/>
      <c r="M32" s="768"/>
      <c r="N32" s="768"/>
      <c r="O32" s="768"/>
      <c r="P32" s="769"/>
      <c r="Q32" s="770">
        <v>717</v>
      </c>
      <c r="R32" s="771"/>
      <c r="S32" s="771"/>
      <c r="T32" s="771"/>
      <c r="U32" s="771"/>
      <c r="V32" s="771">
        <v>700</v>
      </c>
      <c r="W32" s="771"/>
      <c r="X32" s="771"/>
      <c r="Y32" s="771"/>
      <c r="Z32" s="771"/>
      <c r="AA32" s="771">
        <v>17</v>
      </c>
      <c r="AB32" s="771"/>
      <c r="AC32" s="771"/>
      <c r="AD32" s="771"/>
      <c r="AE32" s="772"/>
      <c r="AF32" s="773">
        <v>17</v>
      </c>
      <c r="AG32" s="774"/>
      <c r="AH32" s="774"/>
      <c r="AI32" s="774"/>
      <c r="AJ32" s="775"/>
      <c r="AK32" s="821">
        <v>138</v>
      </c>
      <c r="AL32" s="817"/>
      <c r="AM32" s="817"/>
      <c r="AN32" s="817"/>
      <c r="AO32" s="817"/>
      <c r="AP32" s="817">
        <v>2182</v>
      </c>
      <c r="AQ32" s="817"/>
      <c r="AR32" s="817"/>
      <c r="AS32" s="817"/>
      <c r="AT32" s="817"/>
      <c r="AU32" s="817"/>
      <c r="AV32" s="817"/>
      <c r="AW32" s="817"/>
      <c r="AX32" s="817"/>
      <c r="AY32" s="817"/>
      <c r="AZ32" s="818"/>
      <c r="BA32" s="818"/>
      <c r="BB32" s="818"/>
      <c r="BC32" s="818"/>
      <c r="BD32" s="818"/>
      <c r="BE32" s="819" t="s">
        <v>395</v>
      </c>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6">
        <v>6</v>
      </c>
      <c r="B33" s="767" t="s">
        <v>396</v>
      </c>
      <c r="C33" s="768"/>
      <c r="D33" s="768"/>
      <c r="E33" s="768"/>
      <c r="F33" s="768"/>
      <c r="G33" s="768"/>
      <c r="H33" s="768"/>
      <c r="I33" s="768"/>
      <c r="J33" s="768"/>
      <c r="K33" s="768"/>
      <c r="L33" s="768"/>
      <c r="M33" s="768"/>
      <c r="N33" s="768"/>
      <c r="O33" s="768"/>
      <c r="P33" s="769"/>
      <c r="Q33" s="770">
        <v>64</v>
      </c>
      <c r="R33" s="771"/>
      <c r="S33" s="771"/>
      <c r="T33" s="771"/>
      <c r="U33" s="771"/>
      <c r="V33" s="771">
        <v>62</v>
      </c>
      <c r="W33" s="771"/>
      <c r="X33" s="771"/>
      <c r="Y33" s="771"/>
      <c r="Z33" s="771"/>
      <c r="AA33" s="771">
        <v>2</v>
      </c>
      <c r="AB33" s="771"/>
      <c r="AC33" s="771"/>
      <c r="AD33" s="771"/>
      <c r="AE33" s="772"/>
      <c r="AF33" s="773">
        <v>2</v>
      </c>
      <c r="AG33" s="774"/>
      <c r="AH33" s="774"/>
      <c r="AI33" s="774"/>
      <c r="AJ33" s="775"/>
      <c r="AK33" s="821">
        <v>50</v>
      </c>
      <c r="AL33" s="817"/>
      <c r="AM33" s="817"/>
      <c r="AN33" s="817"/>
      <c r="AO33" s="817"/>
      <c r="AP33" s="817">
        <v>330</v>
      </c>
      <c r="AQ33" s="817"/>
      <c r="AR33" s="817"/>
      <c r="AS33" s="817"/>
      <c r="AT33" s="817"/>
      <c r="AU33" s="817"/>
      <c r="AV33" s="817"/>
      <c r="AW33" s="817"/>
      <c r="AX33" s="817"/>
      <c r="AY33" s="817"/>
      <c r="AZ33" s="818"/>
      <c r="BA33" s="818"/>
      <c r="BB33" s="818"/>
      <c r="BC33" s="818"/>
      <c r="BD33" s="818"/>
      <c r="BE33" s="819" t="s">
        <v>395</v>
      </c>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6">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4" t="s">
        <v>377</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1011</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400</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401</v>
      </c>
      <c r="AV66" s="721"/>
      <c r="AW66" s="721"/>
      <c r="AX66" s="721"/>
      <c r="AY66" s="722"/>
      <c r="AZ66" s="720" t="s">
        <v>364</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
      <c r="A68" s="230">
        <v>1</v>
      </c>
      <c r="B68" s="856" t="s">
        <v>554</v>
      </c>
      <c r="C68" s="857"/>
      <c r="D68" s="857"/>
      <c r="E68" s="857"/>
      <c r="F68" s="857"/>
      <c r="G68" s="857"/>
      <c r="H68" s="857"/>
      <c r="I68" s="857"/>
      <c r="J68" s="857"/>
      <c r="K68" s="857"/>
      <c r="L68" s="857"/>
      <c r="M68" s="857"/>
      <c r="N68" s="857"/>
      <c r="O68" s="857"/>
      <c r="P68" s="858"/>
      <c r="Q68" s="859">
        <v>7224</v>
      </c>
      <c r="R68" s="853"/>
      <c r="S68" s="853"/>
      <c r="T68" s="853"/>
      <c r="U68" s="853"/>
      <c r="V68" s="853">
        <v>7063</v>
      </c>
      <c r="W68" s="853"/>
      <c r="X68" s="853"/>
      <c r="Y68" s="853"/>
      <c r="Z68" s="853"/>
      <c r="AA68" s="853">
        <v>161</v>
      </c>
      <c r="AB68" s="853"/>
      <c r="AC68" s="853"/>
      <c r="AD68" s="853"/>
      <c r="AE68" s="853"/>
      <c r="AF68" s="853">
        <v>161</v>
      </c>
      <c r="AG68" s="853"/>
      <c r="AH68" s="853"/>
      <c r="AI68" s="853"/>
      <c r="AJ68" s="853"/>
      <c r="AK68" s="853">
        <v>414</v>
      </c>
      <c r="AL68" s="853"/>
      <c r="AM68" s="853"/>
      <c r="AN68" s="853"/>
      <c r="AO68" s="853"/>
      <c r="AP68" s="853">
        <v>9031</v>
      </c>
      <c r="AQ68" s="853"/>
      <c r="AR68" s="853"/>
      <c r="AS68" s="853"/>
      <c r="AT68" s="853"/>
      <c r="AU68" s="853"/>
      <c r="AV68" s="853"/>
      <c r="AW68" s="853"/>
      <c r="AX68" s="853"/>
      <c r="AY68" s="853"/>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
      <c r="A69" s="232">
        <v>2</v>
      </c>
      <c r="B69" s="860" t="s">
        <v>555</v>
      </c>
      <c r="C69" s="861"/>
      <c r="D69" s="861"/>
      <c r="E69" s="861"/>
      <c r="F69" s="861"/>
      <c r="G69" s="861"/>
      <c r="H69" s="861"/>
      <c r="I69" s="861"/>
      <c r="J69" s="861"/>
      <c r="K69" s="861"/>
      <c r="L69" s="861"/>
      <c r="M69" s="861"/>
      <c r="N69" s="861"/>
      <c r="O69" s="861"/>
      <c r="P69" s="862"/>
      <c r="Q69" s="863">
        <v>559</v>
      </c>
      <c r="R69" s="817"/>
      <c r="S69" s="817"/>
      <c r="T69" s="817"/>
      <c r="U69" s="817"/>
      <c r="V69" s="817">
        <v>527</v>
      </c>
      <c r="W69" s="817"/>
      <c r="X69" s="817"/>
      <c r="Y69" s="817"/>
      <c r="Z69" s="817"/>
      <c r="AA69" s="817">
        <v>32</v>
      </c>
      <c r="AB69" s="817"/>
      <c r="AC69" s="817"/>
      <c r="AD69" s="817"/>
      <c r="AE69" s="817"/>
      <c r="AF69" s="817">
        <v>1620</v>
      </c>
      <c r="AG69" s="817"/>
      <c r="AH69" s="817"/>
      <c r="AI69" s="817"/>
      <c r="AJ69" s="817"/>
      <c r="AK69" s="817" t="s">
        <v>488</v>
      </c>
      <c r="AL69" s="817"/>
      <c r="AM69" s="817"/>
      <c r="AN69" s="817"/>
      <c r="AO69" s="817"/>
      <c r="AP69" s="817">
        <v>283</v>
      </c>
      <c r="AQ69" s="817"/>
      <c r="AR69" s="817"/>
      <c r="AS69" s="817"/>
      <c r="AT69" s="817"/>
      <c r="AU69" s="817"/>
      <c r="AV69" s="817"/>
      <c r="AW69" s="817"/>
      <c r="AX69" s="817"/>
      <c r="AY69" s="817"/>
      <c r="AZ69" s="819"/>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
      <c r="A70" s="232">
        <v>3</v>
      </c>
      <c r="B70" s="860" t="s">
        <v>556</v>
      </c>
      <c r="C70" s="861"/>
      <c r="D70" s="861"/>
      <c r="E70" s="861"/>
      <c r="F70" s="861"/>
      <c r="G70" s="861"/>
      <c r="H70" s="861"/>
      <c r="I70" s="861"/>
      <c r="J70" s="861"/>
      <c r="K70" s="861"/>
      <c r="L70" s="861"/>
      <c r="M70" s="861"/>
      <c r="N70" s="861"/>
      <c r="O70" s="861"/>
      <c r="P70" s="862"/>
      <c r="Q70" s="863">
        <v>7299</v>
      </c>
      <c r="R70" s="817"/>
      <c r="S70" s="817"/>
      <c r="T70" s="817"/>
      <c r="U70" s="817"/>
      <c r="V70" s="817">
        <v>4954</v>
      </c>
      <c r="W70" s="817"/>
      <c r="X70" s="817"/>
      <c r="Y70" s="817"/>
      <c r="Z70" s="817"/>
      <c r="AA70" s="817">
        <v>2345</v>
      </c>
      <c r="AB70" s="817"/>
      <c r="AC70" s="817"/>
      <c r="AD70" s="817"/>
      <c r="AE70" s="817"/>
      <c r="AF70" s="817" t="s">
        <v>488</v>
      </c>
      <c r="AG70" s="817"/>
      <c r="AH70" s="817"/>
      <c r="AI70" s="817"/>
      <c r="AJ70" s="817"/>
      <c r="AK70" s="817">
        <v>14</v>
      </c>
      <c r="AL70" s="817"/>
      <c r="AM70" s="817"/>
      <c r="AN70" s="817"/>
      <c r="AO70" s="817"/>
      <c r="AP70" s="817" t="s">
        <v>488</v>
      </c>
      <c r="AQ70" s="817"/>
      <c r="AR70" s="817"/>
      <c r="AS70" s="817"/>
      <c r="AT70" s="817"/>
      <c r="AU70" s="817"/>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
      <c r="A71" s="232">
        <v>4</v>
      </c>
      <c r="B71" s="860" t="s">
        <v>557</v>
      </c>
      <c r="C71" s="861"/>
      <c r="D71" s="861"/>
      <c r="E71" s="861"/>
      <c r="F71" s="861"/>
      <c r="G71" s="861"/>
      <c r="H71" s="861"/>
      <c r="I71" s="861"/>
      <c r="J71" s="861"/>
      <c r="K71" s="861"/>
      <c r="L71" s="861"/>
      <c r="M71" s="861"/>
      <c r="N71" s="861"/>
      <c r="O71" s="861"/>
      <c r="P71" s="862"/>
      <c r="Q71" s="863">
        <v>1438</v>
      </c>
      <c r="R71" s="817"/>
      <c r="S71" s="817"/>
      <c r="T71" s="817"/>
      <c r="U71" s="817"/>
      <c r="V71" s="817">
        <v>1437</v>
      </c>
      <c r="W71" s="817"/>
      <c r="X71" s="817"/>
      <c r="Y71" s="817"/>
      <c r="Z71" s="817"/>
      <c r="AA71" s="817">
        <v>1</v>
      </c>
      <c r="AB71" s="817"/>
      <c r="AC71" s="817"/>
      <c r="AD71" s="817"/>
      <c r="AE71" s="817"/>
      <c r="AF71" s="817" t="s">
        <v>488</v>
      </c>
      <c r="AG71" s="817"/>
      <c r="AH71" s="817"/>
      <c r="AI71" s="817"/>
      <c r="AJ71" s="817"/>
      <c r="AK71" s="817" t="s">
        <v>488</v>
      </c>
      <c r="AL71" s="817"/>
      <c r="AM71" s="817"/>
      <c r="AN71" s="817"/>
      <c r="AO71" s="817"/>
      <c r="AP71" s="817" t="s">
        <v>488</v>
      </c>
      <c r="AQ71" s="817"/>
      <c r="AR71" s="817"/>
      <c r="AS71" s="817"/>
      <c r="AT71" s="817"/>
      <c r="AU71" s="817"/>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
      <c r="A72" s="232">
        <v>5</v>
      </c>
      <c r="B72" s="860" t="s">
        <v>558</v>
      </c>
      <c r="C72" s="861"/>
      <c r="D72" s="861"/>
      <c r="E72" s="861"/>
      <c r="F72" s="861"/>
      <c r="G72" s="861"/>
      <c r="H72" s="861"/>
      <c r="I72" s="861"/>
      <c r="J72" s="861"/>
      <c r="K72" s="861"/>
      <c r="L72" s="861"/>
      <c r="M72" s="861"/>
      <c r="N72" s="861"/>
      <c r="O72" s="861"/>
      <c r="P72" s="862"/>
      <c r="Q72" s="863">
        <v>1</v>
      </c>
      <c r="R72" s="817"/>
      <c r="S72" s="817"/>
      <c r="T72" s="817"/>
      <c r="U72" s="817"/>
      <c r="V72" s="817">
        <v>0</v>
      </c>
      <c r="W72" s="817"/>
      <c r="X72" s="817"/>
      <c r="Y72" s="817"/>
      <c r="Z72" s="817"/>
      <c r="AA72" s="817">
        <v>1</v>
      </c>
      <c r="AB72" s="817"/>
      <c r="AC72" s="817"/>
      <c r="AD72" s="817"/>
      <c r="AE72" s="817"/>
      <c r="AF72" s="817" t="s">
        <v>488</v>
      </c>
      <c r="AG72" s="817"/>
      <c r="AH72" s="817"/>
      <c r="AI72" s="817"/>
      <c r="AJ72" s="817"/>
      <c r="AK72" s="817" t="s">
        <v>488</v>
      </c>
      <c r="AL72" s="817"/>
      <c r="AM72" s="817"/>
      <c r="AN72" s="817"/>
      <c r="AO72" s="817"/>
      <c r="AP72" s="817" t="s">
        <v>488</v>
      </c>
      <c r="AQ72" s="817"/>
      <c r="AR72" s="817"/>
      <c r="AS72" s="817"/>
      <c r="AT72" s="817"/>
      <c r="AU72" s="817"/>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
      <c r="A73" s="232">
        <v>6</v>
      </c>
      <c r="B73" s="860" t="s">
        <v>559</v>
      </c>
      <c r="C73" s="861"/>
      <c r="D73" s="861"/>
      <c r="E73" s="861"/>
      <c r="F73" s="861"/>
      <c r="G73" s="861"/>
      <c r="H73" s="861"/>
      <c r="I73" s="861"/>
      <c r="J73" s="861"/>
      <c r="K73" s="861"/>
      <c r="L73" s="861"/>
      <c r="M73" s="861"/>
      <c r="N73" s="861"/>
      <c r="O73" s="861"/>
      <c r="P73" s="862"/>
      <c r="Q73" s="863">
        <v>49</v>
      </c>
      <c r="R73" s="817"/>
      <c r="S73" s="817"/>
      <c r="T73" s="817"/>
      <c r="U73" s="817"/>
      <c r="V73" s="817">
        <v>27</v>
      </c>
      <c r="W73" s="817"/>
      <c r="X73" s="817"/>
      <c r="Y73" s="817"/>
      <c r="Z73" s="817"/>
      <c r="AA73" s="817">
        <v>22</v>
      </c>
      <c r="AB73" s="817"/>
      <c r="AC73" s="817"/>
      <c r="AD73" s="817"/>
      <c r="AE73" s="817"/>
      <c r="AF73" s="817" t="s">
        <v>488</v>
      </c>
      <c r="AG73" s="817"/>
      <c r="AH73" s="817"/>
      <c r="AI73" s="817"/>
      <c r="AJ73" s="817"/>
      <c r="AK73" s="817" t="s">
        <v>488</v>
      </c>
      <c r="AL73" s="817"/>
      <c r="AM73" s="817"/>
      <c r="AN73" s="817"/>
      <c r="AO73" s="817"/>
      <c r="AP73" s="817" t="s">
        <v>488</v>
      </c>
      <c r="AQ73" s="817"/>
      <c r="AR73" s="817"/>
      <c r="AS73" s="817"/>
      <c r="AT73" s="817"/>
      <c r="AU73" s="817"/>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
      <c r="A74" s="232">
        <v>7</v>
      </c>
      <c r="B74" s="860" t="s">
        <v>560</v>
      </c>
      <c r="C74" s="861"/>
      <c r="D74" s="861"/>
      <c r="E74" s="861"/>
      <c r="F74" s="861"/>
      <c r="G74" s="861"/>
      <c r="H74" s="861"/>
      <c r="I74" s="861"/>
      <c r="J74" s="861"/>
      <c r="K74" s="861"/>
      <c r="L74" s="861"/>
      <c r="M74" s="861"/>
      <c r="N74" s="861"/>
      <c r="O74" s="861"/>
      <c r="P74" s="862"/>
      <c r="Q74" s="863">
        <v>67</v>
      </c>
      <c r="R74" s="817"/>
      <c r="S74" s="817"/>
      <c r="T74" s="817"/>
      <c r="U74" s="817"/>
      <c r="V74" s="817">
        <v>66</v>
      </c>
      <c r="W74" s="817"/>
      <c r="X74" s="817"/>
      <c r="Y74" s="817"/>
      <c r="Z74" s="817"/>
      <c r="AA74" s="817">
        <v>1</v>
      </c>
      <c r="AB74" s="817"/>
      <c r="AC74" s="817"/>
      <c r="AD74" s="817"/>
      <c r="AE74" s="817"/>
      <c r="AF74" s="817" t="s">
        <v>488</v>
      </c>
      <c r="AG74" s="817"/>
      <c r="AH74" s="817"/>
      <c r="AI74" s="817"/>
      <c r="AJ74" s="817"/>
      <c r="AK74" s="817" t="s">
        <v>488</v>
      </c>
      <c r="AL74" s="817"/>
      <c r="AM74" s="817"/>
      <c r="AN74" s="817"/>
      <c r="AO74" s="817"/>
      <c r="AP74" s="817" t="s">
        <v>488</v>
      </c>
      <c r="AQ74" s="817"/>
      <c r="AR74" s="817"/>
      <c r="AS74" s="817"/>
      <c r="AT74" s="817"/>
      <c r="AU74" s="817"/>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
      <c r="A75" s="232">
        <v>8</v>
      </c>
      <c r="B75" s="860" t="s">
        <v>561</v>
      </c>
      <c r="C75" s="861"/>
      <c r="D75" s="861"/>
      <c r="E75" s="861"/>
      <c r="F75" s="861"/>
      <c r="G75" s="861"/>
      <c r="H75" s="861"/>
      <c r="I75" s="861"/>
      <c r="J75" s="861"/>
      <c r="K75" s="861"/>
      <c r="L75" s="861"/>
      <c r="M75" s="861"/>
      <c r="N75" s="861"/>
      <c r="O75" s="861"/>
      <c r="P75" s="862"/>
      <c r="Q75" s="864">
        <v>1280</v>
      </c>
      <c r="R75" s="865"/>
      <c r="S75" s="865"/>
      <c r="T75" s="865"/>
      <c r="U75" s="821"/>
      <c r="V75" s="866">
        <v>1222</v>
      </c>
      <c r="W75" s="865"/>
      <c r="X75" s="865"/>
      <c r="Y75" s="865"/>
      <c r="Z75" s="821"/>
      <c r="AA75" s="866">
        <v>58</v>
      </c>
      <c r="AB75" s="865"/>
      <c r="AC75" s="865"/>
      <c r="AD75" s="865"/>
      <c r="AE75" s="821"/>
      <c r="AF75" s="866">
        <v>58</v>
      </c>
      <c r="AG75" s="865"/>
      <c r="AH75" s="865"/>
      <c r="AI75" s="865"/>
      <c r="AJ75" s="821"/>
      <c r="AK75" s="866" t="s">
        <v>488</v>
      </c>
      <c r="AL75" s="865"/>
      <c r="AM75" s="865"/>
      <c r="AN75" s="865"/>
      <c r="AO75" s="821"/>
      <c r="AP75" s="866" t="s">
        <v>488</v>
      </c>
      <c r="AQ75" s="865"/>
      <c r="AR75" s="865"/>
      <c r="AS75" s="865"/>
      <c r="AT75" s="821"/>
      <c r="AU75" s="866"/>
      <c r="AV75" s="865"/>
      <c r="AW75" s="865"/>
      <c r="AX75" s="865"/>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
      <c r="A76" s="232">
        <v>9</v>
      </c>
      <c r="B76" s="860" t="s">
        <v>562</v>
      </c>
      <c r="C76" s="861"/>
      <c r="D76" s="861"/>
      <c r="E76" s="861"/>
      <c r="F76" s="861"/>
      <c r="G76" s="861"/>
      <c r="H76" s="861"/>
      <c r="I76" s="861"/>
      <c r="J76" s="861"/>
      <c r="K76" s="861"/>
      <c r="L76" s="861"/>
      <c r="M76" s="861"/>
      <c r="N76" s="861"/>
      <c r="O76" s="861"/>
      <c r="P76" s="862"/>
      <c r="Q76" s="864">
        <v>261159</v>
      </c>
      <c r="R76" s="865"/>
      <c r="S76" s="865"/>
      <c r="T76" s="865"/>
      <c r="U76" s="821"/>
      <c r="V76" s="866">
        <v>254522</v>
      </c>
      <c r="W76" s="865"/>
      <c r="X76" s="865"/>
      <c r="Y76" s="865"/>
      <c r="Z76" s="821"/>
      <c r="AA76" s="866">
        <v>6637</v>
      </c>
      <c r="AB76" s="865"/>
      <c r="AC76" s="865"/>
      <c r="AD76" s="865"/>
      <c r="AE76" s="821"/>
      <c r="AF76" s="866">
        <v>6336</v>
      </c>
      <c r="AG76" s="865"/>
      <c r="AH76" s="865"/>
      <c r="AI76" s="865"/>
      <c r="AJ76" s="821"/>
      <c r="AK76" s="866">
        <v>983</v>
      </c>
      <c r="AL76" s="865"/>
      <c r="AM76" s="865"/>
      <c r="AN76" s="865"/>
      <c r="AO76" s="821"/>
      <c r="AP76" s="866" t="s">
        <v>488</v>
      </c>
      <c r="AQ76" s="865"/>
      <c r="AR76" s="865"/>
      <c r="AS76" s="865"/>
      <c r="AT76" s="821"/>
      <c r="AU76" s="866"/>
      <c r="AV76" s="865"/>
      <c r="AW76" s="865"/>
      <c r="AX76" s="865"/>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
      <c r="A77" s="232">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5">
      <c r="A88" s="234" t="s">
        <v>377</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294</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294</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294</v>
      </c>
      <c r="DR109" s="880"/>
      <c r="DS109" s="880"/>
      <c r="DT109" s="880"/>
      <c r="DU109" s="881"/>
      <c r="DV109" s="879" t="s">
        <v>413</v>
      </c>
      <c r="DW109" s="880"/>
      <c r="DX109" s="880"/>
      <c r="DY109" s="880"/>
      <c r="DZ109" s="882"/>
    </row>
    <row r="110" spans="1:131" s="224" customFormat="1" ht="26.25" customHeight="1" x14ac:dyDescent="0.2">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1108009</v>
      </c>
      <c r="AB110" s="887"/>
      <c r="AC110" s="887"/>
      <c r="AD110" s="887"/>
      <c r="AE110" s="888"/>
      <c r="AF110" s="889">
        <v>1089513</v>
      </c>
      <c r="AG110" s="887"/>
      <c r="AH110" s="887"/>
      <c r="AI110" s="887"/>
      <c r="AJ110" s="888"/>
      <c r="AK110" s="889">
        <v>1070596</v>
      </c>
      <c r="AL110" s="887"/>
      <c r="AM110" s="887"/>
      <c r="AN110" s="887"/>
      <c r="AO110" s="888"/>
      <c r="AP110" s="890">
        <v>24.1</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7787983</v>
      </c>
      <c r="BR110" s="918"/>
      <c r="BS110" s="918"/>
      <c r="BT110" s="918"/>
      <c r="BU110" s="918"/>
      <c r="BV110" s="918">
        <v>6771525</v>
      </c>
      <c r="BW110" s="918"/>
      <c r="BX110" s="918"/>
      <c r="BY110" s="918"/>
      <c r="BZ110" s="918"/>
      <c r="CA110" s="918">
        <v>5964268</v>
      </c>
      <c r="CB110" s="918"/>
      <c r="CC110" s="918"/>
      <c r="CD110" s="918"/>
      <c r="CE110" s="918"/>
      <c r="CF110" s="931">
        <v>134.19999999999999</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2">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v>193</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2">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2286006</v>
      </c>
      <c r="BR112" s="913"/>
      <c r="BS112" s="913"/>
      <c r="BT112" s="913"/>
      <c r="BU112" s="913"/>
      <c r="BV112" s="913">
        <v>2379188</v>
      </c>
      <c r="BW112" s="913"/>
      <c r="BX112" s="913"/>
      <c r="BY112" s="913"/>
      <c r="BZ112" s="913"/>
      <c r="CA112" s="913">
        <v>2586632</v>
      </c>
      <c r="CB112" s="913"/>
      <c r="CC112" s="913"/>
      <c r="CD112" s="913"/>
      <c r="CE112" s="913"/>
      <c r="CF112" s="907">
        <v>58.2</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2">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162296</v>
      </c>
      <c r="AB113" s="925"/>
      <c r="AC113" s="925"/>
      <c r="AD113" s="925"/>
      <c r="AE113" s="926"/>
      <c r="AF113" s="927">
        <v>182428</v>
      </c>
      <c r="AG113" s="925"/>
      <c r="AH113" s="925"/>
      <c r="AI113" s="925"/>
      <c r="AJ113" s="926"/>
      <c r="AK113" s="927">
        <v>162279</v>
      </c>
      <c r="AL113" s="925"/>
      <c r="AM113" s="925"/>
      <c r="AN113" s="925"/>
      <c r="AO113" s="926"/>
      <c r="AP113" s="928">
        <v>3.7</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v>40624</v>
      </c>
      <c r="BR113" s="913"/>
      <c r="BS113" s="913"/>
      <c r="BT113" s="913"/>
      <c r="BU113" s="913"/>
      <c r="BV113" s="913">
        <v>39213</v>
      </c>
      <c r="BW113" s="913"/>
      <c r="BX113" s="913"/>
      <c r="BY113" s="913"/>
      <c r="BZ113" s="913"/>
      <c r="CA113" s="913">
        <v>61062</v>
      </c>
      <c r="CB113" s="913"/>
      <c r="CC113" s="913"/>
      <c r="CD113" s="913"/>
      <c r="CE113" s="913"/>
      <c r="CF113" s="907">
        <v>1.4</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v>193</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2">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8317</v>
      </c>
      <c r="AB114" s="946"/>
      <c r="AC114" s="946"/>
      <c r="AD114" s="946"/>
      <c r="AE114" s="947"/>
      <c r="AF114" s="948">
        <v>8230</v>
      </c>
      <c r="AG114" s="946"/>
      <c r="AH114" s="946"/>
      <c r="AI114" s="946"/>
      <c r="AJ114" s="947"/>
      <c r="AK114" s="948">
        <v>9060</v>
      </c>
      <c r="AL114" s="946"/>
      <c r="AM114" s="946"/>
      <c r="AN114" s="946"/>
      <c r="AO114" s="947"/>
      <c r="AP114" s="949">
        <v>0.2</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944989</v>
      </c>
      <c r="BR114" s="913"/>
      <c r="BS114" s="913"/>
      <c r="BT114" s="913"/>
      <c r="BU114" s="913"/>
      <c r="BV114" s="913">
        <v>910982</v>
      </c>
      <c r="BW114" s="913"/>
      <c r="BX114" s="913"/>
      <c r="BY114" s="913"/>
      <c r="BZ114" s="913"/>
      <c r="CA114" s="913">
        <v>862585</v>
      </c>
      <c r="CB114" s="913"/>
      <c r="CC114" s="913"/>
      <c r="CD114" s="913"/>
      <c r="CE114" s="913"/>
      <c r="CF114" s="907">
        <v>19.399999999999999</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2">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415</v>
      </c>
      <c r="AB115" s="925"/>
      <c r="AC115" s="925"/>
      <c r="AD115" s="925"/>
      <c r="AE115" s="926"/>
      <c r="AF115" s="927">
        <v>192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2">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53</v>
      </c>
      <c r="AB116" s="946"/>
      <c r="AC116" s="946"/>
      <c r="AD116" s="946"/>
      <c r="AE116" s="947"/>
      <c r="AF116" s="948">
        <v>55</v>
      </c>
      <c r="AG116" s="946"/>
      <c r="AH116" s="946"/>
      <c r="AI116" s="946"/>
      <c r="AJ116" s="947"/>
      <c r="AK116" s="948">
        <v>67</v>
      </c>
      <c r="AL116" s="946"/>
      <c r="AM116" s="946"/>
      <c r="AN116" s="946"/>
      <c r="AO116" s="947"/>
      <c r="AP116" s="949">
        <v>0</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1279090</v>
      </c>
      <c r="AB117" s="966"/>
      <c r="AC117" s="966"/>
      <c r="AD117" s="966"/>
      <c r="AE117" s="967"/>
      <c r="AF117" s="968">
        <v>1280418</v>
      </c>
      <c r="AG117" s="966"/>
      <c r="AH117" s="966"/>
      <c r="AI117" s="966"/>
      <c r="AJ117" s="967"/>
      <c r="AK117" s="968">
        <v>1242002</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2">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294</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2">
      <c r="A119" s="1043"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5" t="s">
        <v>177</v>
      </c>
      <c r="BA119" s="245"/>
      <c r="BB119" s="245"/>
      <c r="BC119" s="245"/>
      <c r="BD119" s="245"/>
      <c r="BE119" s="245"/>
      <c r="BF119" s="245"/>
      <c r="BG119" s="245"/>
      <c r="BH119" s="245"/>
      <c r="BI119" s="245"/>
      <c r="BJ119" s="245"/>
      <c r="BK119" s="245"/>
      <c r="BL119" s="245"/>
      <c r="BM119" s="245"/>
      <c r="BN119" s="245"/>
      <c r="BO119" s="964" t="s">
        <v>443</v>
      </c>
      <c r="BP119" s="992"/>
      <c r="BQ119" s="986">
        <v>11059795</v>
      </c>
      <c r="BR119" s="987"/>
      <c r="BS119" s="987"/>
      <c r="BT119" s="987"/>
      <c r="BU119" s="987"/>
      <c r="BV119" s="987">
        <v>10100908</v>
      </c>
      <c r="BW119" s="987"/>
      <c r="BX119" s="987"/>
      <c r="BY119" s="987"/>
      <c r="BZ119" s="987"/>
      <c r="CA119" s="987">
        <v>9474547</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24" customFormat="1" ht="26.25" customHeight="1" x14ac:dyDescent="0.2">
      <c r="A120" s="1044"/>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1634294</v>
      </c>
      <c r="BR120" s="918"/>
      <c r="BS120" s="918"/>
      <c r="BT120" s="918"/>
      <c r="BU120" s="918"/>
      <c r="BV120" s="918">
        <v>1864692</v>
      </c>
      <c r="BW120" s="918"/>
      <c r="BX120" s="918"/>
      <c r="BY120" s="918"/>
      <c r="BZ120" s="918"/>
      <c r="CA120" s="918">
        <v>2250859</v>
      </c>
      <c r="CB120" s="918"/>
      <c r="CC120" s="918"/>
      <c r="CD120" s="918"/>
      <c r="CE120" s="918"/>
      <c r="CF120" s="931">
        <v>50.6</v>
      </c>
      <c r="CG120" s="932"/>
      <c r="CH120" s="932"/>
      <c r="CI120" s="932"/>
      <c r="CJ120" s="932"/>
      <c r="CK120" s="993" t="s">
        <v>447</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1815225</v>
      </c>
      <c r="DH120" s="918"/>
      <c r="DI120" s="918"/>
      <c r="DJ120" s="918"/>
      <c r="DK120" s="918"/>
      <c r="DL120" s="918">
        <v>1912305</v>
      </c>
      <c r="DM120" s="918"/>
      <c r="DN120" s="918"/>
      <c r="DO120" s="918"/>
      <c r="DP120" s="918"/>
      <c r="DQ120" s="918">
        <v>2167067</v>
      </c>
      <c r="DR120" s="918"/>
      <c r="DS120" s="918"/>
      <c r="DT120" s="918"/>
      <c r="DU120" s="918"/>
      <c r="DV120" s="919">
        <v>48.8</v>
      </c>
      <c r="DW120" s="919"/>
      <c r="DX120" s="919"/>
      <c r="DY120" s="919"/>
      <c r="DZ120" s="920"/>
    </row>
    <row r="121" spans="1:130" s="224" customFormat="1" ht="26.25" customHeight="1" x14ac:dyDescent="0.2">
      <c r="A121" s="1044"/>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v>415</v>
      </c>
      <c r="AB121" s="946"/>
      <c r="AC121" s="946"/>
      <c r="AD121" s="946"/>
      <c r="AE121" s="947"/>
      <c r="AF121" s="948">
        <v>192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v>346036</v>
      </c>
      <c r="BR121" s="913"/>
      <c r="BS121" s="913"/>
      <c r="BT121" s="913"/>
      <c r="BU121" s="913"/>
      <c r="BV121" s="913">
        <v>310878</v>
      </c>
      <c r="BW121" s="913"/>
      <c r="BX121" s="913"/>
      <c r="BY121" s="913"/>
      <c r="BZ121" s="913"/>
      <c r="CA121" s="913">
        <v>268398</v>
      </c>
      <c r="CB121" s="913"/>
      <c r="CC121" s="913"/>
      <c r="CD121" s="913"/>
      <c r="CE121" s="913"/>
      <c r="CF121" s="907">
        <v>6</v>
      </c>
      <c r="CG121" s="908"/>
      <c r="CH121" s="908"/>
      <c r="CI121" s="908"/>
      <c r="CJ121" s="908"/>
      <c r="CK121" s="996"/>
      <c r="CL121" s="997"/>
      <c r="CM121" s="997"/>
      <c r="CN121" s="997"/>
      <c r="CO121" s="998"/>
      <c r="CP121" s="1006" t="s">
        <v>396</v>
      </c>
      <c r="CQ121" s="1007"/>
      <c r="CR121" s="1007"/>
      <c r="CS121" s="1007"/>
      <c r="CT121" s="1007"/>
      <c r="CU121" s="1007"/>
      <c r="CV121" s="1007"/>
      <c r="CW121" s="1007"/>
      <c r="CX121" s="1007"/>
      <c r="CY121" s="1007"/>
      <c r="CZ121" s="1007"/>
      <c r="DA121" s="1007"/>
      <c r="DB121" s="1007"/>
      <c r="DC121" s="1007"/>
      <c r="DD121" s="1007"/>
      <c r="DE121" s="1007"/>
      <c r="DF121" s="1008"/>
      <c r="DG121" s="912">
        <v>397084</v>
      </c>
      <c r="DH121" s="913"/>
      <c r="DI121" s="913"/>
      <c r="DJ121" s="913"/>
      <c r="DK121" s="913"/>
      <c r="DL121" s="913">
        <v>363214</v>
      </c>
      <c r="DM121" s="913"/>
      <c r="DN121" s="913"/>
      <c r="DO121" s="913"/>
      <c r="DP121" s="913"/>
      <c r="DQ121" s="913">
        <v>330097</v>
      </c>
      <c r="DR121" s="913"/>
      <c r="DS121" s="913"/>
      <c r="DT121" s="913"/>
      <c r="DU121" s="913"/>
      <c r="DV121" s="914">
        <v>7.4</v>
      </c>
      <c r="DW121" s="914"/>
      <c r="DX121" s="914"/>
      <c r="DY121" s="914"/>
      <c r="DZ121" s="915"/>
    </row>
    <row r="122" spans="1:130" s="224" customFormat="1" ht="26.25" customHeight="1" x14ac:dyDescent="0.2">
      <c r="A122" s="1044"/>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6832127</v>
      </c>
      <c r="BR122" s="987"/>
      <c r="BS122" s="987"/>
      <c r="BT122" s="987"/>
      <c r="BU122" s="987"/>
      <c r="BV122" s="987">
        <v>6320749</v>
      </c>
      <c r="BW122" s="987"/>
      <c r="BX122" s="987"/>
      <c r="BY122" s="987"/>
      <c r="BZ122" s="987"/>
      <c r="CA122" s="987">
        <v>5863778</v>
      </c>
      <c r="CB122" s="987"/>
      <c r="CC122" s="987"/>
      <c r="CD122" s="987"/>
      <c r="CE122" s="987"/>
      <c r="CF122" s="1004">
        <v>131.9</v>
      </c>
      <c r="CG122" s="1005"/>
      <c r="CH122" s="1005"/>
      <c r="CI122" s="1005"/>
      <c r="CJ122" s="1005"/>
      <c r="CK122" s="996"/>
      <c r="CL122" s="997"/>
      <c r="CM122" s="997"/>
      <c r="CN122" s="997"/>
      <c r="CO122" s="998"/>
      <c r="CP122" s="1006" t="s">
        <v>392</v>
      </c>
      <c r="CQ122" s="1007"/>
      <c r="CR122" s="1007"/>
      <c r="CS122" s="1007"/>
      <c r="CT122" s="1007"/>
      <c r="CU122" s="1007"/>
      <c r="CV122" s="1007"/>
      <c r="CW122" s="1007"/>
      <c r="CX122" s="1007"/>
      <c r="CY122" s="1007"/>
      <c r="CZ122" s="1007"/>
      <c r="DA122" s="1007"/>
      <c r="DB122" s="1007"/>
      <c r="DC122" s="1007"/>
      <c r="DD122" s="1007"/>
      <c r="DE122" s="1007"/>
      <c r="DF122" s="1008"/>
      <c r="DG122" s="912">
        <v>75637</v>
      </c>
      <c r="DH122" s="913"/>
      <c r="DI122" s="913"/>
      <c r="DJ122" s="913"/>
      <c r="DK122" s="913"/>
      <c r="DL122" s="913">
        <v>103669</v>
      </c>
      <c r="DM122" s="913"/>
      <c r="DN122" s="913"/>
      <c r="DO122" s="913"/>
      <c r="DP122" s="913"/>
      <c r="DQ122" s="913">
        <v>89468</v>
      </c>
      <c r="DR122" s="913"/>
      <c r="DS122" s="913"/>
      <c r="DT122" s="913"/>
      <c r="DU122" s="913"/>
      <c r="DV122" s="914">
        <v>2</v>
      </c>
      <c r="DW122" s="914"/>
      <c r="DX122" s="914"/>
      <c r="DY122" s="914"/>
      <c r="DZ122" s="915"/>
    </row>
    <row r="123" spans="1:130" s="224" customFormat="1" ht="26.25" customHeight="1" x14ac:dyDescent="0.2">
      <c r="A123" s="1044"/>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5" t="s">
        <v>177</v>
      </c>
      <c r="BA123" s="245"/>
      <c r="BB123" s="245"/>
      <c r="BC123" s="245"/>
      <c r="BD123" s="245"/>
      <c r="BE123" s="245"/>
      <c r="BF123" s="245"/>
      <c r="BG123" s="245"/>
      <c r="BH123" s="245"/>
      <c r="BI123" s="245"/>
      <c r="BJ123" s="245"/>
      <c r="BK123" s="245"/>
      <c r="BL123" s="245"/>
      <c r="BM123" s="245"/>
      <c r="BN123" s="245"/>
      <c r="BO123" s="964" t="s">
        <v>451</v>
      </c>
      <c r="BP123" s="992"/>
      <c r="BQ123" s="1050">
        <v>8812457</v>
      </c>
      <c r="BR123" s="1051"/>
      <c r="BS123" s="1051"/>
      <c r="BT123" s="1051"/>
      <c r="BU123" s="1051"/>
      <c r="BV123" s="1051">
        <v>8496319</v>
      </c>
      <c r="BW123" s="1051"/>
      <c r="BX123" s="1051"/>
      <c r="BY123" s="1051"/>
      <c r="BZ123" s="1051"/>
      <c r="CA123" s="1051">
        <v>8383035</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24" customFormat="1" ht="26.25" customHeight="1" thickBot="1" x14ac:dyDescent="0.25">
      <c r="A124" s="1044"/>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452</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49.1</v>
      </c>
      <c r="BR124" s="1014"/>
      <c r="BS124" s="1014"/>
      <c r="BT124" s="1014"/>
      <c r="BU124" s="1014"/>
      <c r="BV124" s="1014">
        <v>36.6</v>
      </c>
      <c r="BW124" s="1014"/>
      <c r="BX124" s="1014"/>
      <c r="BY124" s="1014"/>
      <c r="BZ124" s="1014"/>
      <c r="CA124" s="1014">
        <v>24.5</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2">
      <c r="A125" s="1044"/>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5">
      <c r="A126" s="1044"/>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2">
      <c r="A127" s="1045"/>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26"/>
      <c r="AV127" s="226"/>
      <c r="AW127" s="226"/>
      <c r="AX127" s="1018" t="s">
        <v>458</v>
      </c>
      <c r="AY127" s="1019"/>
      <c r="AZ127" s="1019"/>
      <c r="BA127" s="1019"/>
      <c r="BB127" s="1019"/>
      <c r="BC127" s="1019"/>
      <c r="BD127" s="1019"/>
      <c r="BE127" s="1020"/>
      <c r="BF127" s="1021" t="s">
        <v>459</v>
      </c>
      <c r="BG127" s="1019"/>
      <c r="BH127" s="1019"/>
      <c r="BI127" s="1019"/>
      <c r="BJ127" s="1019"/>
      <c r="BK127" s="1019"/>
      <c r="BL127" s="1020"/>
      <c r="BM127" s="1021" t="s">
        <v>460</v>
      </c>
      <c r="BN127" s="1019"/>
      <c r="BO127" s="1019"/>
      <c r="BP127" s="1019"/>
      <c r="BQ127" s="1019"/>
      <c r="BR127" s="1019"/>
      <c r="BS127" s="1020"/>
      <c r="BT127" s="1021" t="s">
        <v>461</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5">
      <c r="A128" s="1028" t="s">
        <v>463</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464</v>
      </c>
      <c r="X128" s="1030"/>
      <c r="Y128" s="1030"/>
      <c r="Z128" s="1031"/>
      <c r="AA128" s="1032">
        <v>47078</v>
      </c>
      <c r="AB128" s="1033"/>
      <c r="AC128" s="1033"/>
      <c r="AD128" s="1033"/>
      <c r="AE128" s="1034"/>
      <c r="AF128" s="1035">
        <v>47875</v>
      </c>
      <c r="AG128" s="1033"/>
      <c r="AH128" s="1033"/>
      <c r="AI128" s="1033"/>
      <c r="AJ128" s="1034"/>
      <c r="AK128" s="1035">
        <v>46590</v>
      </c>
      <c r="AL128" s="1033"/>
      <c r="AM128" s="1033"/>
      <c r="AN128" s="1033"/>
      <c r="AO128" s="1034"/>
      <c r="AP128" s="1036"/>
      <c r="AQ128" s="1037"/>
      <c r="AR128" s="1037"/>
      <c r="AS128" s="1037"/>
      <c r="AT128" s="1038"/>
      <c r="AU128" s="226"/>
      <c r="AV128" s="226"/>
      <c r="AW128" s="226"/>
      <c r="AX128" s="883" t="s">
        <v>465</v>
      </c>
      <c r="AY128" s="884"/>
      <c r="AZ128" s="884"/>
      <c r="BA128" s="884"/>
      <c r="BB128" s="884"/>
      <c r="BC128" s="884"/>
      <c r="BD128" s="884"/>
      <c r="BE128" s="885"/>
      <c r="BF128" s="1039" t="s">
        <v>122</v>
      </c>
      <c r="BG128" s="1040"/>
      <c r="BH128" s="1040"/>
      <c r="BI128" s="1040"/>
      <c r="BJ128" s="1040"/>
      <c r="BK128" s="1040"/>
      <c r="BL128" s="1041"/>
      <c r="BM128" s="1039">
        <v>14.86</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466</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5352223</v>
      </c>
      <c r="AB129" s="946"/>
      <c r="AC129" s="946"/>
      <c r="AD129" s="946"/>
      <c r="AE129" s="947"/>
      <c r="AF129" s="948">
        <v>5158589</v>
      </c>
      <c r="AG129" s="946"/>
      <c r="AH129" s="946"/>
      <c r="AI129" s="946"/>
      <c r="AJ129" s="947"/>
      <c r="AK129" s="948">
        <v>5224849</v>
      </c>
      <c r="AL129" s="946"/>
      <c r="AM129" s="946"/>
      <c r="AN129" s="946"/>
      <c r="AO129" s="947"/>
      <c r="AP129" s="1060"/>
      <c r="AQ129" s="1061"/>
      <c r="AR129" s="1061"/>
      <c r="AS129" s="1061"/>
      <c r="AT129" s="1062"/>
      <c r="AU129" s="227"/>
      <c r="AV129" s="227"/>
      <c r="AW129" s="227"/>
      <c r="AX129" s="1052" t="s">
        <v>468</v>
      </c>
      <c r="AY129" s="910"/>
      <c r="AZ129" s="910"/>
      <c r="BA129" s="910"/>
      <c r="BB129" s="910"/>
      <c r="BC129" s="910"/>
      <c r="BD129" s="910"/>
      <c r="BE129" s="911"/>
      <c r="BF129" s="1053" t="s">
        <v>122</v>
      </c>
      <c r="BG129" s="1054"/>
      <c r="BH129" s="1054"/>
      <c r="BI129" s="1054"/>
      <c r="BJ129" s="1054"/>
      <c r="BK129" s="1054"/>
      <c r="BL129" s="1055"/>
      <c r="BM129" s="1053">
        <v>19.86</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779282</v>
      </c>
      <c r="AB130" s="946"/>
      <c r="AC130" s="946"/>
      <c r="AD130" s="946"/>
      <c r="AE130" s="947"/>
      <c r="AF130" s="948">
        <v>775641</v>
      </c>
      <c r="AG130" s="946"/>
      <c r="AH130" s="946"/>
      <c r="AI130" s="946"/>
      <c r="AJ130" s="947"/>
      <c r="AK130" s="948">
        <v>779970</v>
      </c>
      <c r="AL130" s="946"/>
      <c r="AM130" s="946"/>
      <c r="AN130" s="946"/>
      <c r="AO130" s="947"/>
      <c r="AP130" s="1060"/>
      <c r="AQ130" s="1061"/>
      <c r="AR130" s="1061"/>
      <c r="AS130" s="1061"/>
      <c r="AT130" s="1062"/>
      <c r="AU130" s="227"/>
      <c r="AV130" s="227"/>
      <c r="AW130" s="227"/>
      <c r="AX130" s="1052" t="s">
        <v>471</v>
      </c>
      <c r="AY130" s="910"/>
      <c r="AZ130" s="910"/>
      <c r="BA130" s="910"/>
      <c r="BB130" s="910"/>
      <c r="BC130" s="910"/>
      <c r="BD130" s="910"/>
      <c r="BE130" s="911"/>
      <c r="BF130" s="1088">
        <v>9.8000000000000007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4572941</v>
      </c>
      <c r="AB131" s="973"/>
      <c r="AC131" s="973"/>
      <c r="AD131" s="973"/>
      <c r="AE131" s="974"/>
      <c r="AF131" s="972">
        <v>4382948</v>
      </c>
      <c r="AG131" s="973"/>
      <c r="AH131" s="973"/>
      <c r="AI131" s="973"/>
      <c r="AJ131" s="974"/>
      <c r="AK131" s="972">
        <v>4444879</v>
      </c>
      <c r="AL131" s="973"/>
      <c r="AM131" s="973"/>
      <c r="AN131" s="973"/>
      <c r="AO131" s="974"/>
      <c r="AP131" s="1097"/>
      <c r="AQ131" s="1098"/>
      <c r="AR131" s="1098"/>
      <c r="AS131" s="1098"/>
      <c r="AT131" s="1099"/>
      <c r="AU131" s="227"/>
      <c r="AV131" s="227"/>
      <c r="AW131" s="227"/>
      <c r="AX131" s="1070" t="s">
        <v>473</v>
      </c>
      <c r="AY131" s="713"/>
      <c r="AZ131" s="713"/>
      <c r="BA131" s="713"/>
      <c r="BB131" s="713"/>
      <c r="BC131" s="713"/>
      <c r="BD131" s="713"/>
      <c r="BE131" s="1023"/>
      <c r="BF131" s="1071">
        <v>24.5</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9.9001933330000007</v>
      </c>
      <c r="AB132" s="1084"/>
      <c r="AC132" s="1084"/>
      <c r="AD132" s="1084"/>
      <c r="AE132" s="1085"/>
      <c r="AF132" s="1086">
        <v>10.42453618</v>
      </c>
      <c r="AG132" s="1084"/>
      <c r="AH132" s="1084"/>
      <c r="AI132" s="1084"/>
      <c r="AJ132" s="1085"/>
      <c r="AK132" s="1086">
        <v>9.346531143</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11</v>
      </c>
      <c r="AB133" s="1067"/>
      <c r="AC133" s="1067"/>
      <c r="AD133" s="1067"/>
      <c r="AE133" s="1068"/>
      <c r="AF133" s="1066">
        <v>10.3</v>
      </c>
      <c r="AG133" s="1067"/>
      <c r="AH133" s="1067"/>
      <c r="AI133" s="1067"/>
      <c r="AJ133" s="1068"/>
      <c r="AK133" s="1066">
        <v>9.8000000000000007</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zIxkEEzOfL1yG7xneoTCem96FIzMEDvREB8dxCxK2cuRP5v8RIPATRuI/jeRVQ6BSyko5Nh0D0vgUPc747fQZA==" saltValue="nwaGLyNxIlKPcSC8mWnkB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CU50" sqref="CU50"/>
    </sheetView>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477</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dV35MiXyXMlp+RZ6lWkJGlvLQqmASkQ4QWgQlbkb1TptLfraY8okEt0fFxmcqZoqNTZSu6stW7mi5yYHwxpFmw==" saltValue="/8eqTAPJjW5Zid8fmjdNY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gnZ6Jr55fgDIden0iaU56JYFiCrbEukLeCd2WykjbX/lwBnL1k7GAx9AOaa+7QlE3JLMa3b3svuxJOnSkGQybQ==" saltValue="8lduKt2xWD1M3tH9zxS8jA=="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N6"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479</v>
      </c>
      <c r="AL6" s="260"/>
      <c r="AM6" s="260"/>
      <c r="AN6" s="260"/>
    </row>
    <row r="7" spans="1:46" ht="13.5" customHeight="1" x14ac:dyDescent="0.2">
      <c r="A7" s="259"/>
      <c r="AK7" s="262"/>
      <c r="AL7" s="263"/>
      <c r="AM7" s="263"/>
      <c r="AN7" s="264"/>
      <c r="AO7" s="1101" t="s">
        <v>480</v>
      </c>
      <c r="AP7" s="265"/>
      <c r="AQ7" s="266" t="s">
        <v>481</v>
      </c>
      <c r="AR7" s="267"/>
    </row>
    <row r="8" spans="1:46" ht="13.2" x14ac:dyDescent="0.2">
      <c r="A8" s="259"/>
      <c r="AK8" s="268"/>
      <c r="AL8" s="269"/>
      <c r="AM8" s="269"/>
      <c r="AN8" s="270"/>
      <c r="AO8" s="1102"/>
      <c r="AP8" s="271" t="s">
        <v>482</v>
      </c>
      <c r="AQ8" s="272" t="s">
        <v>483</v>
      </c>
      <c r="AR8" s="273" t="s">
        <v>484</v>
      </c>
    </row>
    <row r="9" spans="1:46" ht="13.2" x14ac:dyDescent="0.2">
      <c r="A9" s="259"/>
      <c r="AK9" s="1103" t="s">
        <v>485</v>
      </c>
      <c r="AL9" s="1104"/>
      <c r="AM9" s="1104"/>
      <c r="AN9" s="1105"/>
      <c r="AO9" s="274">
        <v>1544220</v>
      </c>
      <c r="AP9" s="274">
        <v>106117</v>
      </c>
      <c r="AQ9" s="275">
        <v>102178</v>
      </c>
      <c r="AR9" s="276">
        <v>3.9</v>
      </c>
    </row>
    <row r="10" spans="1:46" ht="13.5" customHeight="1" x14ac:dyDescent="0.2">
      <c r="A10" s="259"/>
      <c r="AK10" s="1103" t="s">
        <v>486</v>
      </c>
      <c r="AL10" s="1104"/>
      <c r="AM10" s="1104"/>
      <c r="AN10" s="1105"/>
      <c r="AO10" s="277">
        <v>244191</v>
      </c>
      <c r="AP10" s="277">
        <v>16781</v>
      </c>
      <c r="AQ10" s="278">
        <v>12375</v>
      </c>
      <c r="AR10" s="279">
        <v>35.6</v>
      </c>
    </row>
    <row r="11" spans="1:46" ht="13.5" customHeight="1" x14ac:dyDescent="0.2">
      <c r="A11" s="259"/>
      <c r="AK11" s="1103" t="s">
        <v>487</v>
      </c>
      <c r="AL11" s="1104"/>
      <c r="AM11" s="1104"/>
      <c r="AN11" s="1105"/>
      <c r="AO11" s="277" t="s">
        <v>488</v>
      </c>
      <c r="AP11" s="277" t="s">
        <v>488</v>
      </c>
      <c r="AQ11" s="278">
        <v>998</v>
      </c>
      <c r="AR11" s="279" t="s">
        <v>488</v>
      </c>
    </row>
    <row r="12" spans="1:46" ht="13.5" customHeight="1" x14ac:dyDescent="0.2">
      <c r="A12" s="259"/>
      <c r="AK12" s="1103" t="s">
        <v>489</v>
      </c>
      <c r="AL12" s="1104"/>
      <c r="AM12" s="1104"/>
      <c r="AN12" s="1105"/>
      <c r="AO12" s="277" t="s">
        <v>488</v>
      </c>
      <c r="AP12" s="277" t="s">
        <v>488</v>
      </c>
      <c r="AQ12" s="278">
        <v>0</v>
      </c>
      <c r="AR12" s="279" t="s">
        <v>488</v>
      </c>
    </row>
    <row r="13" spans="1:46" ht="13.5" customHeight="1" x14ac:dyDescent="0.2">
      <c r="A13" s="259"/>
      <c r="AK13" s="1103" t="s">
        <v>490</v>
      </c>
      <c r="AL13" s="1104"/>
      <c r="AM13" s="1104"/>
      <c r="AN13" s="1105"/>
      <c r="AO13" s="277">
        <v>109995</v>
      </c>
      <c r="AP13" s="277">
        <v>7559</v>
      </c>
      <c r="AQ13" s="278">
        <v>3569</v>
      </c>
      <c r="AR13" s="279">
        <v>111.8</v>
      </c>
    </row>
    <row r="14" spans="1:46" ht="13.5" customHeight="1" x14ac:dyDescent="0.2">
      <c r="A14" s="259"/>
      <c r="AK14" s="1103" t="s">
        <v>491</v>
      </c>
      <c r="AL14" s="1104"/>
      <c r="AM14" s="1104"/>
      <c r="AN14" s="1105"/>
      <c r="AO14" s="277">
        <v>59075</v>
      </c>
      <c r="AP14" s="277">
        <v>4060</v>
      </c>
      <c r="AQ14" s="278">
        <v>2201</v>
      </c>
      <c r="AR14" s="279">
        <v>84.5</v>
      </c>
    </row>
    <row r="15" spans="1:46" ht="13.5" customHeight="1" x14ac:dyDescent="0.2">
      <c r="A15" s="259"/>
      <c r="AK15" s="1106" t="s">
        <v>492</v>
      </c>
      <c r="AL15" s="1107"/>
      <c r="AM15" s="1107"/>
      <c r="AN15" s="1108"/>
      <c r="AO15" s="277">
        <v>-126374</v>
      </c>
      <c r="AP15" s="277">
        <v>-8684</v>
      </c>
      <c r="AQ15" s="278">
        <v>-6242</v>
      </c>
      <c r="AR15" s="279">
        <v>39.1</v>
      </c>
    </row>
    <row r="16" spans="1:46" ht="13.2" x14ac:dyDescent="0.2">
      <c r="A16" s="259"/>
      <c r="AK16" s="1106" t="s">
        <v>177</v>
      </c>
      <c r="AL16" s="1107"/>
      <c r="AM16" s="1107"/>
      <c r="AN16" s="1108"/>
      <c r="AO16" s="277">
        <v>1831107</v>
      </c>
      <c r="AP16" s="277">
        <v>125832</v>
      </c>
      <c r="AQ16" s="278">
        <v>115079</v>
      </c>
      <c r="AR16" s="279">
        <v>9.3000000000000007</v>
      </c>
    </row>
    <row r="17" spans="1:46" ht="13.2" x14ac:dyDescent="0.2">
      <c r="A17" s="259"/>
    </row>
    <row r="18" spans="1:46" ht="13.2" x14ac:dyDescent="0.2">
      <c r="A18" s="259"/>
      <c r="AQ18" s="280"/>
      <c r="AR18" s="280"/>
    </row>
    <row r="19" spans="1:46" ht="13.2" x14ac:dyDescent="0.2">
      <c r="A19" s="259"/>
      <c r="AK19" s="255" t="s">
        <v>493</v>
      </c>
    </row>
    <row r="20" spans="1:46" ht="13.2" x14ac:dyDescent="0.2">
      <c r="A20" s="259"/>
      <c r="AK20" s="281"/>
      <c r="AL20" s="282"/>
      <c r="AM20" s="282"/>
      <c r="AN20" s="283"/>
      <c r="AO20" s="284" t="s">
        <v>494</v>
      </c>
      <c r="AP20" s="285" t="s">
        <v>495</v>
      </c>
      <c r="AQ20" s="286" t="s">
        <v>496</v>
      </c>
      <c r="AR20" s="287"/>
    </row>
    <row r="21" spans="1:46" s="260" customFormat="1" ht="13.2" x14ac:dyDescent="0.2">
      <c r="A21" s="288"/>
      <c r="AK21" s="1109" t="s">
        <v>497</v>
      </c>
      <c r="AL21" s="1110"/>
      <c r="AM21" s="1110"/>
      <c r="AN21" s="1111"/>
      <c r="AO21" s="289">
        <v>10.38</v>
      </c>
      <c r="AP21" s="290">
        <v>9.93</v>
      </c>
      <c r="AQ21" s="291">
        <v>0.45</v>
      </c>
      <c r="AS21" s="292"/>
      <c r="AT21" s="288"/>
    </row>
    <row r="22" spans="1:46" s="260" customFormat="1" ht="13.2" x14ac:dyDescent="0.2">
      <c r="A22" s="288"/>
      <c r="AK22" s="1109" t="s">
        <v>498</v>
      </c>
      <c r="AL22" s="1110"/>
      <c r="AM22" s="1110"/>
      <c r="AN22" s="1111"/>
      <c r="AO22" s="293">
        <v>98.8</v>
      </c>
      <c r="AP22" s="294">
        <v>96.1</v>
      </c>
      <c r="AQ22" s="295">
        <v>2.7</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300"/>
      <c r="AS27" s="255"/>
      <c r="AT27" s="255"/>
    </row>
    <row r="28" spans="1:46" ht="16.2" x14ac:dyDescent="0.2">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501</v>
      </c>
      <c r="AL29" s="260"/>
      <c r="AM29" s="260"/>
      <c r="AN29" s="260"/>
      <c r="AS29" s="302"/>
    </row>
    <row r="30" spans="1:46" ht="13.5" customHeight="1" x14ac:dyDescent="0.2">
      <c r="A30" s="259"/>
      <c r="AK30" s="262"/>
      <c r="AL30" s="263"/>
      <c r="AM30" s="263"/>
      <c r="AN30" s="264"/>
      <c r="AO30" s="1101" t="s">
        <v>480</v>
      </c>
      <c r="AP30" s="265"/>
      <c r="AQ30" s="266" t="s">
        <v>481</v>
      </c>
      <c r="AR30" s="267"/>
    </row>
    <row r="31" spans="1:46" ht="13.2" x14ac:dyDescent="0.2">
      <c r="A31" s="259"/>
      <c r="AK31" s="268"/>
      <c r="AL31" s="269"/>
      <c r="AM31" s="269"/>
      <c r="AN31" s="270"/>
      <c r="AO31" s="1102"/>
      <c r="AP31" s="271" t="s">
        <v>482</v>
      </c>
      <c r="AQ31" s="272" t="s">
        <v>483</v>
      </c>
      <c r="AR31" s="273" t="s">
        <v>484</v>
      </c>
    </row>
    <row r="32" spans="1:46" ht="27" customHeight="1" x14ac:dyDescent="0.2">
      <c r="A32" s="259"/>
      <c r="AK32" s="1117" t="s">
        <v>502</v>
      </c>
      <c r="AL32" s="1118"/>
      <c r="AM32" s="1118"/>
      <c r="AN32" s="1119"/>
      <c r="AO32" s="303">
        <v>1070596</v>
      </c>
      <c r="AP32" s="303">
        <v>73570</v>
      </c>
      <c r="AQ32" s="304">
        <v>55825</v>
      </c>
      <c r="AR32" s="305">
        <v>31.8</v>
      </c>
    </row>
    <row r="33" spans="1:46" ht="13.5" customHeight="1" x14ac:dyDescent="0.2">
      <c r="A33" s="259"/>
      <c r="AK33" s="1117" t="s">
        <v>503</v>
      </c>
      <c r="AL33" s="1118"/>
      <c r="AM33" s="1118"/>
      <c r="AN33" s="1119"/>
      <c r="AO33" s="303" t="s">
        <v>488</v>
      </c>
      <c r="AP33" s="303" t="s">
        <v>488</v>
      </c>
      <c r="AQ33" s="304">
        <v>10</v>
      </c>
      <c r="AR33" s="305" t="s">
        <v>488</v>
      </c>
    </row>
    <row r="34" spans="1:46" ht="27" customHeight="1" x14ac:dyDescent="0.2">
      <c r="A34" s="259"/>
      <c r="AK34" s="1117" t="s">
        <v>504</v>
      </c>
      <c r="AL34" s="1118"/>
      <c r="AM34" s="1118"/>
      <c r="AN34" s="1119"/>
      <c r="AO34" s="303" t="s">
        <v>488</v>
      </c>
      <c r="AP34" s="303" t="s">
        <v>488</v>
      </c>
      <c r="AQ34" s="304">
        <v>2</v>
      </c>
      <c r="AR34" s="305" t="s">
        <v>488</v>
      </c>
    </row>
    <row r="35" spans="1:46" ht="27" customHeight="1" x14ac:dyDescent="0.2">
      <c r="A35" s="259"/>
      <c r="AK35" s="1117" t="s">
        <v>505</v>
      </c>
      <c r="AL35" s="1118"/>
      <c r="AM35" s="1118"/>
      <c r="AN35" s="1119"/>
      <c r="AO35" s="303">
        <v>162279</v>
      </c>
      <c r="AP35" s="303">
        <v>11152</v>
      </c>
      <c r="AQ35" s="304">
        <v>20336</v>
      </c>
      <c r="AR35" s="305">
        <v>-45.2</v>
      </c>
    </row>
    <row r="36" spans="1:46" ht="27" customHeight="1" x14ac:dyDescent="0.2">
      <c r="A36" s="259"/>
      <c r="AK36" s="1117" t="s">
        <v>506</v>
      </c>
      <c r="AL36" s="1118"/>
      <c r="AM36" s="1118"/>
      <c r="AN36" s="1119"/>
      <c r="AO36" s="303">
        <v>9060</v>
      </c>
      <c r="AP36" s="303">
        <v>623</v>
      </c>
      <c r="AQ36" s="304">
        <v>2951</v>
      </c>
      <c r="AR36" s="305">
        <v>-78.900000000000006</v>
      </c>
    </row>
    <row r="37" spans="1:46" ht="13.5" customHeight="1" x14ac:dyDescent="0.2">
      <c r="A37" s="259"/>
      <c r="AK37" s="1117" t="s">
        <v>507</v>
      </c>
      <c r="AL37" s="1118"/>
      <c r="AM37" s="1118"/>
      <c r="AN37" s="1119"/>
      <c r="AO37" s="303" t="s">
        <v>488</v>
      </c>
      <c r="AP37" s="303" t="s">
        <v>488</v>
      </c>
      <c r="AQ37" s="304">
        <v>682</v>
      </c>
      <c r="AR37" s="305" t="s">
        <v>488</v>
      </c>
    </row>
    <row r="38" spans="1:46" ht="27" customHeight="1" x14ac:dyDescent="0.2">
      <c r="A38" s="259"/>
      <c r="AK38" s="1120" t="s">
        <v>508</v>
      </c>
      <c r="AL38" s="1121"/>
      <c r="AM38" s="1121"/>
      <c r="AN38" s="1122"/>
      <c r="AO38" s="306">
        <v>67</v>
      </c>
      <c r="AP38" s="306">
        <v>5</v>
      </c>
      <c r="AQ38" s="307">
        <v>2</v>
      </c>
      <c r="AR38" s="295">
        <v>150</v>
      </c>
      <c r="AS38" s="302"/>
    </row>
    <row r="39" spans="1:46" ht="13.2" x14ac:dyDescent="0.2">
      <c r="A39" s="259"/>
      <c r="AK39" s="1120" t="s">
        <v>509</v>
      </c>
      <c r="AL39" s="1121"/>
      <c r="AM39" s="1121"/>
      <c r="AN39" s="1122"/>
      <c r="AO39" s="303">
        <v>-46590</v>
      </c>
      <c r="AP39" s="303">
        <v>-3202</v>
      </c>
      <c r="AQ39" s="304">
        <v>-2058</v>
      </c>
      <c r="AR39" s="305">
        <v>55.6</v>
      </c>
      <c r="AS39" s="302"/>
    </row>
    <row r="40" spans="1:46" ht="27" customHeight="1" x14ac:dyDescent="0.2">
      <c r="A40" s="259"/>
      <c r="AK40" s="1117" t="s">
        <v>510</v>
      </c>
      <c r="AL40" s="1118"/>
      <c r="AM40" s="1118"/>
      <c r="AN40" s="1119"/>
      <c r="AO40" s="303">
        <v>-779970</v>
      </c>
      <c r="AP40" s="303">
        <v>-53599</v>
      </c>
      <c r="AQ40" s="304">
        <v>-53145</v>
      </c>
      <c r="AR40" s="305">
        <v>0.9</v>
      </c>
      <c r="AS40" s="302"/>
    </row>
    <row r="41" spans="1:46" ht="13.2" x14ac:dyDescent="0.2">
      <c r="A41" s="259"/>
      <c r="AK41" s="1123" t="s">
        <v>287</v>
      </c>
      <c r="AL41" s="1124"/>
      <c r="AM41" s="1124"/>
      <c r="AN41" s="1125"/>
      <c r="AO41" s="303">
        <v>415442</v>
      </c>
      <c r="AP41" s="303">
        <v>28549</v>
      </c>
      <c r="AQ41" s="304">
        <v>24606</v>
      </c>
      <c r="AR41" s="305">
        <v>16</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511</v>
      </c>
    </row>
    <row r="48" spans="1:46" ht="13.2" x14ac:dyDescent="0.2">
      <c r="A48" s="259"/>
      <c r="AK48" s="313" t="s">
        <v>512</v>
      </c>
      <c r="AL48" s="313"/>
      <c r="AM48" s="313"/>
      <c r="AN48" s="313"/>
      <c r="AO48" s="313"/>
      <c r="AP48" s="313"/>
      <c r="AQ48" s="314"/>
      <c r="AR48" s="313"/>
    </row>
    <row r="49" spans="1:44" ht="13.5" customHeight="1" x14ac:dyDescent="0.2">
      <c r="A49" s="259"/>
      <c r="AK49" s="315"/>
      <c r="AL49" s="316"/>
      <c r="AM49" s="1112" t="s">
        <v>480</v>
      </c>
      <c r="AN49" s="1114" t="s">
        <v>513</v>
      </c>
      <c r="AO49" s="1115"/>
      <c r="AP49" s="1115"/>
      <c r="AQ49" s="1115"/>
      <c r="AR49" s="1116"/>
    </row>
    <row r="50" spans="1:44" ht="13.2" x14ac:dyDescent="0.2">
      <c r="A50" s="259"/>
      <c r="AK50" s="317"/>
      <c r="AL50" s="318"/>
      <c r="AM50" s="1113"/>
      <c r="AN50" s="319" t="s">
        <v>514</v>
      </c>
      <c r="AO50" s="320" t="s">
        <v>515</v>
      </c>
      <c r="AP50" s="321" t="s">
        <v>516</v>
      </c>
      <c r="AQ50" s="322" t="s">
        <v>517</v>
      </c>
      <c r="AR50" s="323" t="s">
        <v>518</v>
      </c>
    </row>
    <row r="51" spans="1:44" ht="13.2" x14ac:dyDescent="0.2">
      <c r="A51" s="259"/>
      <c r="AK51" s="315" t="s">
        <v>519</v>
      </c>
      <c r="AL51" s="316"/>
      <c r="AM51" s="324">
        <v>542017</v>
      </c>
      <c r="AN51" s="325">
        <v>34374</v>
      </c>
      <c r="AO51" s="326">
        <v>3.2</v>
      </c>
      <c r="AP51" s="327">
        <v>83103</v>
      </c>
      <c r="AQ51" s="328">
        <v>-13.8</v>
      </c>
      <c r="AR51" s="329">
        <v>17</v>
      </c>
    </row>
    <row r="52" spans="1:44" ht="13.2" x14ac:dyDescent="0.2">
      <c r="A52" s="259"/>
      <c r="AK52" s="330"/>
      <c r="AL52" s="331" t="s">
        <v>520</v>
      </c>
      <c r="AM52" s="332">
        <v>194696</v>
      </c>
      <c r="AN52" s="333">
        <v>12348</v>
      </c>
      <c r="AO52" s="334">
        <v>-19.5</v>
      </c>
      <c r="AP52" s="335">
        <v>41378</v>
      </c>
      <c r="AQ52" s="336">
        <v>3.7</v>
      </c>
      <c r="AR52" s="337">
        <v>-23.2</v>
      </c>
    </row>
    <row r="53" spans="1:44" ht="13.2" x14ac:dyDescent="0.2">
      <c r="A53" s="259"/>
      <c r="AK53" s="315" t="s">
        <v>521</v>
      </c>
      <c r="AL53" s="316"/>
      <c r="AM53" s="324">
        <v>609337</v>
      </c>
      <c r="AN53" s="325">
        <v>39506</v>
      </c>
      <c r="AO53" s="326">
        <v>14.9</v>
      </c>
      <c r="AP53" s="327">
        <v>84459</v>
      </c>
      <c r="AQ53" s="328">
        <v>1.6</v>
      </c>
      <c r="AR53" s="329">
        <v>13.3</v>
      </c>
    </row>
    <row r="54" spans="1:44" ht="13.2" x14ac:dyDescent="0.2">
      <c r="A54" s="259"/>
      <c r="AK54" s="330"/>
      <c r="AL54" s="331" t="s">
        <v>520</v>
      </c>
      <c r="AM54" s="332">
        <v>244769</v>
      </c>
      <c r="AN54" s="333">
        <v>15869</v>
      </c>
      <c r="AO54" s="334">
        <v>28.5</v>
      </c>
      <c r="AP54" s="335">
        <v>47314</v>
      </c>
      <c r="AQ54" s="336">
        <v>14.3</v>
      </c>
      <c r="AR54" s="337">
        <v>14.2</v>
      </c>
    </row>
    <row r="55" spans="1:44" ht="13.2" x14ac:dyDescent="0.2">
      <c r="A55" s="259"/>
      <c r="AK55" s="315" t="s">
        <v>522</v>
      </c>
      <c r="AL55" s="316"/>
      <c r="AM55" s="324">
        <v>1309705</v>
      </c>
      <c r="AN55" s="325">
        <v>86644</v>
      </c>
      <c r="AO55" s="326">
        <v>119.3</v>
      </c>
      <c r="AP55" s="327">
        <v>74568</v>
      </c>
      <c r="AQ55" s="328">
        <v>-11.7</v>
      </c>
      <c r="AR55" s="329">
        <v>131</v>
      </c>
    </row>
    <row r="56" spans="1:44" ht="13.2" x14ac:dyDescent="0.2">
      <c r="A56" s="259"/>
      <c r="AK56" s="330"/>
      <c r="AL56" s="331" t="s">
        <v>520</v>
      </c>
      <c r="AM56" s="332">
        <v>986195</v>
      </c>
      <c r="AN56" s="333">
        <v>65242</v>
      </c>
      <c r="AO56" s="334">
        <v>311.10000000000002</v>
      </c>
      <c r="AP56" s="335">
        <v>42558</v>
      </c>
      <c r="AQ56" s="336">
        <v>-10.1</v>
      </c>
      <c r="AR56" s="337">
        <v>321.2</v>
      </c>
    </row>
    <row r="57" spans="1:44" ht="13.2" x14ac:dyDescent="0.2">
      <c r="A57" s="259"/>
      <c r="AK57" s="315" t="s">
        <v>523</v>
      </c>
      <c r="AL57" s="316"/>
      <c r="AM57" s="324">
        <v>717689</v>
      </c>
      <c r="AN57" s="325">
        <v>48568</v>
      </c>
      <c r="AO57" s="326">
        <v>-43.9</v>
      </c>
      <c r="AP57" s="327">
        <v>73693</v>
      </c>
      <c r="AQ57" s="328">
        <v>-1.2</v>
      </c>
      <c r="AR57" s="329">
        <v>-42.7</v>
      </c>
    </row>
    <row r="58" spans="1:44" ht="13.2" x14ac:dyDescent="0.2">
      <c r="A58" s="259"/>
      <c r="AK58" s="330"/>
      <c r="AL58" s="331" t="s">
        <v>520</v>
      </c>
      <c r="AM58" s="332">
        <v>387836</v>
      </c>
      <c r="AN58" s="333">
        <v>26246</v>
      </c>
      <c r="AO58" s="334">
        <v>-59.8</v>
      </c>
      <c r="AP58" s="335">
        <v>44203</v>
      </c>
      <c r="AQ58" s="336">
        <v>3.9</v>
      </c>
      <c r="AR58" s="337">
        <v>-63.7</v>
      </c>
    </row>
    <row r="59" spans="1:44" ht="13.2" x14ac:dyDescent="0.2">
      <c r="A59" s="259"/>
      <c r="AK59" s="315" t="s">
        <v>524</v>
      </c>
      <c r="AL59" s="316"/>
      <c r="AM59" s="324">
        <v>916292</v>
      </c>
      <c r="AN59" s="325">
        <v>62967</v>
      </c>
      <c r="AO59" s="326">
        <v>29.6</v>
      </c>
      <c r="AP59" s="327">
        <v>79401</v>
      </c>
      <c r="AQ59" s="328">
        <v>7.7</v>
      </c>
      <c r="AR59" s="329">
        <v>21.9</v>
      </c>
    </row>
    <row r="60" spans="1:44" ht="13.2" x14ac:dyDescent="0.2">
      <c r="A60" s="259"/>
      <c r="AK60" s="330"/>
      <c r="AL60" s="331" t="s">
        <v>520</v>
      </c>
      <c r="AM60" s="332">
        <v>443289</v>
      </c>
      <c r="AN60" s="333">
        <v>30462</v>
      </c>
      <c r="AO60" s="334">
        <v>16.100000000000001</v>
      </c>
      <c r="AP60" s="335">
        <v>49347</v>
      </c>
      <c r="AQ60" s="336">
        <v>11.6</v>
      </c>
      <c r="AR60" s="337">
        <v>4.5</v>
      </c>
    </row>
    <row r="61" spans="1:44" ht="13.2" x14ac:dyDescent="0.2">
      <c r="A61" s="259"/>
      <c r="AK61" s="315" t="s">
        <v>525</v>
      </c>
      <c r="AL61" s="338"/>
      <c r="AM61" s="324">
        <v>819008</v>
      </c>
      <c r="AN61" s="325">
        <v>54412</v>
      </c>
      <c r="AO61" s="326">
        <v>24.6</v>
      </c>
      <c r="AP61" s="327">
        <v>79045</v>
      </c>
      <c r="AQ61" s="339">
        <v>-3.5</v>
      </c>
      <c r="AR61" s="329">
        <v>28.1</v>
      </c>
    </row>
    <row r="62" spans="1:44" ht="13.2" x14ac:dyDescent="0.2">
      <c r="A62" s="259"/>
      <c r="AK62" s="330"/>
      <c r="AL62" s="331" t="s">
        <v>520</v>
      </c>
      <c r="AM62" s="332">
        <v>451357</v>
      </c>
      <c r="AN62" s="333">
        <v>30033</v>
      </c>
      <c r="AO62" s="334">
        <v>55.3</v>
      </c>
      <c r="AP62" s="335">
        <v>44960</v>
      </c>
      <c r="AQ62" s="336">
        <v>4.7</v>
      </c>
      <c r="AR62" s="337">
        <v>50.6</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g2wayqnBv51kOi7MpdJpLoYH+Q2kiL+or89ADJAzpIIlFXYxfe02EWAVtuRf+EQXKKpyjRTIncOYLNsIIqbN7A==" saltValue="64Gir1mH8FvoRGI6nXalY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8" zoomScaleNormal="100" zoomScaleSheetLayoutView="55" workbookViewId="0">
      <selection activeCell="AR116" sqref="AR116"/>
    </sheetView>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477</v>
      </c>
    </row>
    <row r="121" spans="125:125" ht="13.5" hidden="1" customHeight="1" x14ac:dyDescent="0.2">
      <c r="DU121" s="253"/>
    </row>
  </sheetData>
  <sheetProtection algorithmName="SHA-512" hashValue="QGDQA1SDb3Bmq5dYaw0/PD3ugCPPBB6NCbojNzqrj926E3/V5vVAYavzNJPmJiFhc1FoniSYZQ8DpHrNad0CCA==" saltValue="kz5NO+oGdBWwiTli5fJP9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79" zoomScaleNormal="100" zoomScaleSheetLayoutView="55" workbookViewId="0">
      <selection activeCell="AE104" sqref="AE104"/>
    </sheetView>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477</v>
      </c>
    </row>
  </sheetData>
  <sheetProtection algorithmName="SHA-512" hashValue="ox4FGwpwtxB337vnmBbYowkBUQVyv8QPKZuN+yEsBb43oB5vXModeyhe+pVGxsg/A3BsWlw/D7KNxPW4FGcSUA==" saltValue="KHrHfyz52rAcqluIvu/FK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8" zoomScale="90" zoomScaleNormal="90" zoomScaleSheetLayoutView="100" workbookViewId="0">
      <selection activeCell="L45" sqref="L45"/>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6.43</v>
      </c>
      <c r="G47" s="12">
        <v>8.8800000000000008</v>
      </c>
      <c r="H47" s="12">
        <v>11.84</v>
      </c>
      <c r="I47" s="12">
        <v>14.45</v>
      </c>
      <c r="J47" s="13">
        <v>16.86</v>
      </c>
    </row>
    <row r="48" spans="2:10" ht="57.75" customHeight="1" x14ac:dyDescent="0.2">
      <c r="B48" s="14"/>
      <c r="C48" s="1128" t="s">
        <v>4</v>
      </c>
      <c r="D48" s="1128"/>
      <c r="E48" s="1129"/>
      <c r="F48" s="15">
        <v>5.09</v>
      </c>
      <c r="G48" s="16">
        <v>7.29</v>
      </c>
      <c r="H48" s="16">
        <v>7.12</v>
      </c>
      <c r="I48" s="16">
        <v>9.01</v>
      </c>
      <c r="J48" s="17">
        <v>8.16</v>
      </c>
    </row>
    <row r="49" spans="2:10" ht="57.75" customHeight="1" thickBot="1" x14ac:dyDescent="0.25">
      <c r="B49" s="18"/>
      <c r="C49" s="1130" t="s">
        <v>5</v>
      </c>
      <c r="D49" s="1130"/>
      <c r="E49" s="1131"/>
      <c r="F49" s="19">
        <v>2.73</v>
      </c>
      <c r="G49" s="20">
        <v>5.28</v>
      </c>
      <c r="H49" s="20">
        <v>3.69</v>
      </c>
      <c r="I49" s="20">
        <v>5.81</v>
      </c>
      <c r="J49" s="21">
        <v>2.33</v>
      </c>
    </row>
    <row r="50" spans="2:10" ht="13.2" x14ac:dyDescent="0.2"/>
  </sheetData>
  <sheetProtection algorithmName="SHA-512" hashValue="hl2XrZopx5vQT3KNOLXufNAgVmPnLCel2WKxwg+mkarQbSO19nQfAqUbG6YO6Wq+j3dAqEVUFTY6aooXmUWY3Q==" saltValue="b6KAeV8spk2bz/mkpcfOk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NOT0052</cp:lastModifiedBy>
  <dcterms:modified xsi:type="dcterms:W3CDTF">2025-09-03T01:39:35Z</dcterms:modified>
</cp:coreProperties>
</file>