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小瀧貴子\Desktop\"/>
    </mc:Choice>
  </mc:AlternateContent>
  <xr:revisionPtr revIDLastSave="0" documentId="13_ncr:1_{EA655636-F5BD-429D-8366-E3C71C6F828C}"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22" r:id="rId15"/>
    <sheet name="施設類型別ストック情報分析表② " sheetId="23"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8" i="10" l="1"/>
  <c r="BG37" i="10"/>
  <c r="BG36" i="10"/>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AM38" i="10"/>
  <c r="U38" i="10"/>
  <c r="C38" i="10"/>
  <c r="CO37" i="10"/>
  <c r="AM37" i="10"/>
  <c r="U37" i="10"/>
  <c r="C37" i="10"/>
  <c r="AM36" i="10"/>
  <c r="AM35" i="10"/>
  <c r="CO34" i="10"/>
  <c r="CO35" i="10" s="1"/>
  <c r="CO36" i="10" s="1"/>
  <c r="BW34" i="10"/>
  <c r="BW35" i="10" s="1"/>
  <c r="BW36" i="10" s="1"/>
  <c r="BW37" i="10" s="1"/>
  <c r="BW38" i="10" s="1"/>
  <c r="BW39" i="10" s="1"/>
  <c r="BW40" i="10" s="1"/>
  <c r="BW41" i="10" s="1"/>
  <c r="BW42" i="10" s="1"/>
  <c r="BW43" i="10" s="1"/>
  <c r="AM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BE34" i="10" l="1"/>
  <c r="BE35" i="10" s="1"/>
  <c r="BE36" i="10" s="1"/>
  <c r="BE37" i="10" s="1"/>
  <c r="BE38" i="10" s="1"/>
</calcChain>
</file>

<file path=xl/sharedStrings.xml><?xml version="1.0" encoding="utf-8"?>
<sst xmlns="http://schemas.openxmlformats.org/spreadsheetml/2006/main" count="1083" uniqueCount="580">
  <si>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</si>
  <si>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</si>
  <si>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</si>
  <si>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</si>
  <si>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</si>
  <si>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</si>
  <si>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</si>
  <si>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</si>
  <si>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</si>
  <si>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</si>
  <si>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</si>
  <si>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</si>
  <si>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</si>
  <si>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</si>
  <si>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</si>
  <si>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</si>
  <si>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</si>
  <si>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</si>
  <si>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</si>
  <si>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</si>
  <si>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</si>
  <si>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</si>
  <si>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</si>
  <si>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</si>
  <si>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</si>
  <si>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</si>
  <si>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</si>
  <si>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</si>
  <si>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</si>
  <si>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</si>
  <si>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</si>
  <si>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</si>
  <si>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</si>
  <si>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</si>
  <si>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</si>
  <si>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</si>
  <si>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</si>
  <si>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</si>
  <si>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</si>
  <si>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</si>
  <si>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</si>
  <si>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</si>
  <si>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</si>
  <si>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</si>
  <si>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</si>
  <si>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</si>
  <si>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</si>
  <si>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</si>
  <si>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</si>
  <si>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</si>
  <si>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</si>
  <si>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</si>
  <si>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</si>
  <si>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</si>
  <si>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</si>
  <si>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</si>
  <si>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</si>
  <si>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</si>
  <si>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</si>
  <si>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</si>
  <si>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</si>
  <si>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</si>
  <si>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</si>
  <si>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</si>
  <si>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</si>
  <si>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</si>
  <si>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</si>
  <si>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</si>
  <si>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</si>
  <si>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</si>
  <si>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</si>
  <si>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</si>
  <si>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</si>
  <si>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</si>
  <si>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</si>
  <si>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</si>
  <si>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</si>
  <si>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</si>
  <si>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</si>
  <si>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</si>
  <si>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</si>
  <si>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</si>
  <si>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</si>
  <si>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</si>
  <si>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</si>
  <si>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</si>
  <si>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</si>
  <si>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</si>
  <si>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</si>
  <si>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</si>
  <si>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</si>
  <si>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</si>
  <si>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</si>
  <si>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</si>
  <si>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磐梯町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</si>
  <si>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</si>
  <si>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</si>
  <si>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</si>
  <si>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</si>
  <si>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</si>
  <si>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</si>
  <si>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</si>
  <si>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</si>
  <si>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</si>
  <si>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</si>
  <si>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</si>
  <si>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</si>
  <si>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</si>
  <si>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</si>
  <si>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</si>
  <si>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</si>
  <si>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</si>
  <si>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</si>
  <si>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</si>
  <si>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</si>
  <si>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</si>
  <si>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</si>
  <si>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</si>
  <si>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</si>
  <si>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</si>
  <si>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</si>
  <si>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</si>
  <si>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</si>
  <si>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</si>
  <si>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</si>
  <si>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</si>
  <si>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</si>
  <si>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</si>
  <si>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</si>
  <si>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</si>
  <si>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</si>
  <si>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</si>
  <si>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</si>
  <si>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</si>
  <si>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</si>
  <si>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</si>
  <si>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</si>
  <si>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</si>
  <si>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</si>
  <si>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</si>
  <si>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</si>
  <si>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</si>
  <si>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6"/>
  </si>
  <si>
    <t>うち日本人(％)</t>
    <phoneticPr fontId="5"/>
  </si>
  <si>
    <t>-2.0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</si>
  <si>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</si>
  <si>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</si>
  <si>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</si>
  <si>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</si>
  <si>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</si>
  <si>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</si>
  <si>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</si>
  <si>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</si>
  <si>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</si>
  <si>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</si>
  <si>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</si>
  <si>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</si>
  <si>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</si>
  <si>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</si>
  <si>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</si>
  <si>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</si>
  <si>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</si>
  <si>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</si>
  <si>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</si>
  <si>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</si>
  <si>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</si>
  <si>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</si>
  <si>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</si>
  <si>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</si>
  <si>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</si>
  <si>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</si>
  <si>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</si>
  <si>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</si>
  <si>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</si>
  <si>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</si>
  <si>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</si>
  <si>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</si>
  <si>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</si>
  <si>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</si>
  <si>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</si>
  <si>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</si>
  <si>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</si>
  <si>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</si>
  <si>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</si>
  <si>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</si>
  <si>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</si>
  <si>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</si>
  <si>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</si>
  <si>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</si>
  <si>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</si>
  <si>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</si>
  <si>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</si>
  <si>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</si>
  <si>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</si>
  <si>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</si>
  <si>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</si>
  <si>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</si>
  <si>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</si>
  <si>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</si>
  <si>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</si>
  <si>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</si>
  <si>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</si>
  <si>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</si>
  <si>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福島県磐梯町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</si>
  <si>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</si>
  <si>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</si>
  <si>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</si>
  <si>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</si>
  <si>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</si>
  <si>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</si>
  <si>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</si>
  <si>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</si>
  <si>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</si>
  <si>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</si>
  <si>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</si>
  <si>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</si>
  <si>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</si>
  <si>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</si>
  <si>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</si>
  <si>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</si>
  <si>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</si>
  <si>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</si>
  <si>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</si>
  <si>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</si>
  <si>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</si>
  <si>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</si>
  <si>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</si>
  <si>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</si>
  <si>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</si>
  <si>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</si>
  <si>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</si>
  <si>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</si>
  <si>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</si>
  <si>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</si>
  <si>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</si>
  <si>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</si>
  <si>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</si>
  <si>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</si>
  <si>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</si>
  <si>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</si>
  <si>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</si>
  <si>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</si>
  <si>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</si>
  <si>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</si>
  <si>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</si>
  <si>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</si>
  <si>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</si>
  <si>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</si>
  <si>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</si>
  <si>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</si>
  <si>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</si>
  <si>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</si>
  <si>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</si>
  <si>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</si>
  <si>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</si>
  <si>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</si>
  <si>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</si>
  <si>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</si>
  <si>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</si>
  <si>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</si>
  <si>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</si>
  <si>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</si>
  <si>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</si>
  <si>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</si>
  <si>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</si>
  <si>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</si>
  <si>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</si>
  <si>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</si>
  <si>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</si>
  <si>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</si>
  <si>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</si>
  <si>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</si>
  <si>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</si>
  <si>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</si>
  <si>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</si>
  <si>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</si>
  <si>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</si>
  <si>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</si>
  <si>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</si>
  <si>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</si>
  <si>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</si>
  <si>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</si>
  <si>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</si>
  <si>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</si>
  <si>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</si>
  <si>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</si>
  <si>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</si>
  <si>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</si>
  <si>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</si>
  <si>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</si>
  <si>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</si>
  <si>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</si>
  <si>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</si>
  <si>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</si>
  <si>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</si>
  <si>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</si>
  <si>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</si>
  <si>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</si>
  <si>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</si>
  <si>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</si>
  <si>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</si>
  <si>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</si>
  <si>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</si>
  <si>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</si>
  <si>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</si>
  <si>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</si>
  <si>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</si>
  <si>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</si>
  <si>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</si>
  <si>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</si>
  <si>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</si>
  <si>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</si>
  <si>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</si>
  <si>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</si>
  <si>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</si>
  <si>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</si>
  <si>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</si>
  <si>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</si>
  <si>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</si>
  <si>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</si>
  <si>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</si>
  <si>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</si>
  <si>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</si>
  <si>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</si>
  <si>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</si>
  <si>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</si>
  <si>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</si>
  <si>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</si>
  <si>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</si>
  <si>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</si>
  <si>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</si>
  <si>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</si>
  <si>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</si>
  <si>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</si>
  <si>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</si>
  <si>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</si>
  <si>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</si>
  <si>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</si>
  <si>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</si>
  <si>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</si>
  <si>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</si>
  <si>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</si>
  <si>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</si>
  <si>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</si>
  <si>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</si>
  <si>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</si>
  <si>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</si>
  <si>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</si>
  <si>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</si>
  <si>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</si>
  <si>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</si>
  <si>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</si>
  <si>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</si>
  <si>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</si>
  <si>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福島県磐梯町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</si>
  <si>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</si>
  <si>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</si>
  <si>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</si>
  <si>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</si>
  <si>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</si>
  <si>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</si>
  <si>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</si>
  <si>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</si>
  <si>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</si>
  <si>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</si>
  <si>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</si>
  <si>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</si>
  <si>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</si>
  <si>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</si>
  <si>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</si>
  <si>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</si>
  <si>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</si>
  <si>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</si>
  <si>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</si>
  <si>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</si>
  <si>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公団分収造林特別会計</t>
    <phoneticPr fontId="5"/>
  </si>
  <si>
    <t>七ツ森地区下水道事業特別会計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</si>
  <si>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</si>
  <si>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</si>
  <si>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</si>
  <si>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</si>
  <si>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</si>
  <si>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</si>
  <si>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</si>
  <si>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</si>
  <si>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</si>
  <si>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</si>
  <si>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</si>
  <si>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</si>
  <si>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</si>
  <si>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</si>
  <si>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</si>
  <si>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</si>
  <si>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簡易水道特別会計</t>
    <phoneticPr fontId="5"/>
  </si>
  <si>
    <t>法非適用企業</t>
    <phoneticPr fontId="5"/>
  </si>
  <si>
    <t>公共下水道特別会計</t>
    <phoneticPr fontId="5"/>
  </si>
  <si>
    <t>農業集落排水事業特別会計</t>
    <phoneticPr fontId="5"/>
  </si>
  <si>
    <t>林業集落排水事業特別会計</t>
    <phoneticPr fontId="5"/>
  </si>
  <si>
    <t>個別生活排水事業特別会計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</si>
  <si>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</si>
  <si>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</si>
  <si>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</si>
  <si>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</si>
  <si>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</si>
  <si>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</si>
  <si>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</si>
  <si>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</si>
  <si>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</si>
  <si>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</si>
  <si>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</si>
  <si>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</si>
  <si>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</si>
  <si>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</si>
  <si>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</si>
  <si>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</si>
  <si>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</si>
  <si>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</si>
  <si>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</si>
  <si>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</si>
  <si>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</si>
  <si>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</si>
  <si>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</si>
  <si>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</si>
  <si>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</si>
  <si>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</si>
  <si>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</si>
  <si>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</si>
  <si>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</si>
  <si>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</si>
  <si>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</si>
  <si>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</si>
  <si>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</si>
  <si>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</si>
  <si>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</si>
  <si>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</si>
  <si>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</si>
  <si>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</si>
  <si>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</si>
  <si>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</si>
  <si>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</si>
  <si>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</si>
  <si>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</si>
  <si>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</si>
  <si>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</si>
  <si>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</si>
  <si>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</si>
  <si>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</si>
  <si>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</si>
  <si>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</si>
  <si>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</si>
  <si>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</si>
  <si>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</si>
  <si>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</si>
  <si>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</si>
  <si>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</si>
  <si>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</si>
  <si>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</si>
  <si>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</si>
  <si>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</si>
  <si>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</si>
  <si>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</si>
  <si>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</si>
  <si>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</si>
  <si>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</si>
  <si>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</si>
  <si>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</si>
  <si>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</si>
  <si>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</si>
  <si>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</si>
  <si>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</si>
  <si>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</si>
  <si>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</si>
  <si>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</si>
  <si>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</si>
  <si>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</si>
  <si>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</si>
  <si>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</si>
  <si>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</si>
  <si>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</si>
  <si>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</si>
  <si>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</si>
  <si>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</si>
  <si>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</si>
  <si>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</si>
  <si>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</si>
  <si>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</si>
  <si>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</si>
  <si>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</si>
  <si>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</si>
  <si>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</si>
  <si>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</si>
  <si>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</si>
  <si>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</si>
  <si>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</si>
  <si>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</si>
  <si>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</si>
  <si>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</si>
  <si>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</si>
  <si>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</si>
  <si>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</si>
  <si>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</si>
  <si>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</si>
  <si>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</si>
  <si>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</si>
  <si>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</si>
  <si>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</si>
  <si>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</si>
  <si>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</si>
  <si>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</si>
  <si>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</si>
  <si>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</si>
  <si>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</si>
  <si>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</si>
  <si>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</si>
  <si>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</si>
  <si>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</si>
  <si>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</si>
  <si>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</si>
  <si>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</si>
  <si>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</si>
  <si>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</si>
  <si>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</si>
  <si>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</si>
  <si>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</si>
  <si>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</si>
  <si>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</si>
  <si>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</si>
  <si>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</si>
  <si>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</si>
  <si>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</si>
  <si>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</si>
  <si>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</si>
  <si>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</si>
  <si>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</si>
  <si>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6.55</t>
  </si>
  <si>
    <t>▲ 12.98</t>
  </si>
  <si>
    <t>▲ 5.42</t>
  </si>
  <si>
    <t>一般会計</t>
  </si>
  <si>
    <t>介護保険特別会計</t>
  </si>
  <si>
    <t>簡易水道特別会計</t>
  </si>
  <si>
    <t>国民健康保険特別会計</t>
  </si>
  <si>
    <t>公団分収造林特別会計</t>
  </si>
  <si>
    <t>七ツ森地区下水道事業特別会計</t>
  </si>
  <si>
    <t>後期高齢者医療特別会計</t>
  </si>
  <si>
    <t>公共下水道特別会計</t>
  </si>
  <si>
    <t>その他会計（赤字）</t>
  </si>
  <si>
    <t>その他会計（黒字）</t>
  </si>
  <si>
    <t>R01</t>
    <phoneticPr fontId="5"/>
  </si>
  <si>
    <t>R02</t>
    <phoneticPr fontId="5"/>
  </si>
  <si>
    <t>R03</t>
    <phoneticPr fontId="5"/>
  </si>
  <si>
    <t>R04</t>
    <phoneticPr fontId="5"/>
  </si>
  <si>
    <t>R05</t>
    <phoneticPr fontId="5"/>
  </si>
  <si>
    <t>会津地方広域市町村圏整備組合一般会計</t>
  </si>
  <si>
    <t>会津若松地方広域市町村圏整備組合 水道用水供給事業会計</t>
    <rPh sb="2" eb="4">
      <t>ワカマツ</t>
    </rPh>
    <rPh sb="17" eb="20">
      <t>スイドウヨウ</t>
    </rPh>
    <rPh sb="20" eb="21">
      <t>スイ</t>
    </rPh>
    <rPh sb="21" eb="23">
      <t>キョウキュウ</t>
    </rPh>
    <rPh sb="23" eb="25">
      <t>ジギョウ</t>
    </rPh>
    <rPh sb="25" eb="27">
      <t>カイケイ</t>
    </rPh>
    <phoneticPr fontId="10"/>
  </si>
  <si>
    <t>福島県市町村総合事務組合一般会計</t>
    <rPh sb="0" eb="3">
      <t>フクシマケン</t>
    </rPh>
    <rPh sb="3" eb="6">
      <t>シチョウソン</t>
    </rPh>
    <rPh sb="6" eb="8">
      <t>ソウゴウ</t>
    </rPh>
    <rPh sb="8" eb="10">
      <t>ジム</t>
    </rPh>
    <rPh sb="10" eb="12">
      <t>クミアイ</t>
    </rPh>
    <rPh sb="12" eb="16">
      <t>イッパンカイケイ</t>
    </rPh>
    <phoneticPr fontId="10"/>
  </si>
  <si>
    <t>福島県市町村総合事務組合消防補償等特別会計</t>
    <rPh sb="12" eb="14">
      <t>ショウボウ</t>
    </rPh>
    <rPh sb="14" eb="16">
      <t>ホショウ</t>
    </rPh>
    <rPh sb="16" eb="17">
      <t>トウ</t>
    </rPh>
    <rPh sb="17" eb="21">
      <t>トクベツカイケイ</t>
    </rPh>
    <phoneticPr fontId="10"/>
  </si>
  <si>
    <t>福島県市町村総合事務組合消防賞じゅつ金特別会計</t>
    <rPh sb="12" eb="14">
      <t>ショウボウ</t>
    </rPh>
    <rPh sb="14" eb="15">
      <t>ショウ</t>
    </rPh>
    <rPh sb="18" eb="19">
      <t>キン</t>
    </rPh>
    <rPh sb="19" eb="23">
      <t>トクベツカイケイ</t>
    </rPh>
    <phoneticPr fontId="10"/>
  </si>
  <si>
    <t>福島県市町村総合事務組合非常勤職員公務災害補償特別会計</t>
    <rPh sb="12" eb="15">
      <t>ヒジョウキン</t>
    </rPh>
    <rPh sb="15" eb="17">
      <t>ショクイン</t>
    </rPh>
    <rPh sb="17" eb="19">
      <t>コウム</t>
    </rPh>
    <rPh sb="19" eb="21">
      <t>サイガイ</t>
    </rPh>
    <rPh sb="21" eb="23">
      <t>ホショウ</t>
    </rPh>
    <rPh sb="23" eb="27">
      <t>トクベツカイケイ</t>
    </rPh>
    <phoneticPr fontId="10"/>
  </si>
  <si>
    <t>福島県市町村総合事務組合 自治会管理特別会計</t>
    <rPh sb="13" eb="16">
      <t>ジチカイ</t>
    </rPh>
    <rPh sb="16" eb="18">
      <t>カンリ</t>
    </rPh>
    <rPh sb="18" eb="22">
      <t>トクベツカイケイ</t>
    </rPh>
    <phoneticPr fontId="10"/>
  </si>
  <si>
    <t>福島県後期高齢者医療広域連合一般会計</t>
    <rPh sb="0" eb="3">
      <t>フクシマケン</t>
    </rPh>
    <rPh sb="3" eb="8">
      <t>コウキコウレイシャ</t>
    </rPh>
    <rPh sb="8" eb="10">
      <t>イリョウ</t>
    </rPh>
    <rPh sb="10" eb="12">
      <t>コウイキ</t>
    </rPh>
    <rPh sb="12" eb="14">
      <t>レンゴウ</t>
    </rPh>
    <rPh sb="14" eb="18">
      <t>イッパンカイケイ</t>
    </rPh>
    <phoneticPr fontId="10"/>
  </si>
  <si>
    <t>福島県後期高齢者医療広域連合後期高齢者医療特別会計</t>
    <rPh sb="0" eb="3">
      <t>フクシマケン</t>
    </rPh>
    <rPh sb="3" eb="8">
      <t>コウキコウレイシャ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10"/>
  </si>
  <si>
    <t>磐梯町外一市二町一ヶ村組合</t>
    <rPh sb="0" eb="3">
      <t>バンダイマチ</t>
    </rPh>
    <rPh sb="3" eb="4">
      <t>ホカ</t>
    </rPh>
    <rPh sb="4" eb="5">
      <t>イチ</t>
    </rPh>
    <rPh sb="5" eb="6">
      <t>シ</t>
    </rPh>
    <rPh sb="6" eb="7">
      <t>ニ</t>
    </rPh>
    <rPh sb="7" eb="8">
      <t>マチ</t>
    </rPh>
    <rPh sb="8" eb="9">
      <t>イチ</t>
    </rPh>
    <rPh sb="10" eb="11">
      <t>ムラ</t>
    </rPh>
    <rPh sb="11" eb="13">
      <t>クミアイ</t>
    </rPh>
    <phoneticPr fontId="10"/>
  </si>
  <si>
    <t>磐梯清水平開発 株式会社</t>
    <rPh sb="0" eb="2">
      <t>バンダイ</t>
    </rPh>
    <rPh sb="2" eb="4">
      <t>シミズ</t>
    </rPh>
    <rPh sb="4" eb="5">
      <t>ダイラ</t>
    </rPh>
    <rPh sb="5" eb="7">
      <t>カイハツ</t>
    </rPh>
    <rPh sb="8" eb="12">
      <t>カブシキガイシャ</t>
    </rPh>
    <phoneticPr fontId="10"/>
  </si>
  <si>
    <t>(ふるさと基金(R05年度末現在))</t>
    <phoneticPr fontId="2"/>
  </si>
  <si>
    <t>(公共施設整備基金(R05年度末現在))</t>
    <phoneticPr fontId="2"/>
  </si>
  <si>
    <t>(ゆめ夢基金(R05年度末現在))</t>
    <phoneticPr fontId="2"/>
  </si>
  <si>
    <t>(過疎地域持続的発展特別事業基金(R05年度末現在))</t>
    <phoneticPr fontId="2"/>
  </si>
  <si>
    <t>(青少年育成基金(R05年度末現在))</t>
    <phoneticPr fontId="2"/>
  </si>
  <si>
    <t>一般社団法人 ばんだい振興公社</t>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</si>
  <si>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</si>
  <si>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</si>
  <si>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前年度と比較すると△13.3ポイントと減少しているが、類似団体と比較すると非常に高い傾向にある。前年度より将来負担比率が減少した主な要因は、償還金に対しての新規借入額の減少及び充当可能基金の増加によるものであり、今後も、同水準で推移していく見込みである。対して、有形固定資産減価償却率は、近年、新たな公共施設の建設及び旧施設の除却を行い、新施設の償却が進んでいないことから類似団体より低い水準で推移している。今後は、事業計画の見直しや地方債新規借入の抑制に努めるなど、町として財政健全化にかかる取り組みを積極的に行っていかなければならない。また、併せて、公共施設等総合計画及び個別施設計画に基づき、長期的な視点での適切な施設管理を行っていかなければならない。</t>
    <rPh sb="0" eb="6">
      <t>ショウライフタンヒリツ</t>
    </rPh>
    <rPh sb="7" eb="10">
      <t>ゼンネンド</t>
    </rPh>
    <rPh sb="11" eb="13">
      <t>ヒカク</t>
    </rPh>
    <rPh sb="26" eb="28">
      <t>ゲンショウ</t>
    </rPh>
    <rPh sb="34" eb="38">
      <t>ルイジダンタイ</t>
    </rPh>
    <rPh sb="39" eb="41">
      <t>ヒカク</t>
    </rPh>
    <rPh sb="44" eb="46">
      <t>ヒジョウ</t>
    </rPh>
    <rPh sb="47" eb="48">
      <t>タカ</t>
    </rPh>
    <rPh sb="49" eb="51">
      <t>ケイコウ</t>
    </rPh>
    <rPh sb="55" eb="58">
      <t>ゼンネンド</t>
    </rPh>
    <rPh sb="134" eb="135">
      <t>タイ</t>
    </rPh>
    <rPh sb="138" eb="144">
      <t>ユウケイコテイシサン</t>
    </rPh>
    <rPh sb="144" eb="149">
      <t>ゲンカショウキャクリツ</t>
    </rPh>
    <rPh sb="151" eb="153">
      <t>キンネン</t>
    </rPh>
    <rPh sb="154" eb="155">
      <t>アラ</t>
    </rPh>
    <rPh sb="157" eb="161">
      <t>コウキョウシセツ</t>
    </rPh>
    <rPh sb="162" eb="164">
      <t>ケンセツ</t>
    </rPh>
    <rPh sb="164" eb="165">
      <t>オヨ</t>
    </rPh>
    <rPh sb="166" eb="169">
      <t>キュウシセツ</t>
    </rPh>
    <rPh sb="170" eb="172">
      <t>ジョキャク</t>
    </rPh>
    <rPh sb="173" eb="174">
      <t>オコナ</t>
    </rPh>
    <rPh sb="176" eb="179">
      <t>シンシセツ</t>
    </rPh>
    <rPh sb="180" eb="182">
      <t>ショウキャク</t>
    </rPh>
    <rPh sb="183" eb="184">
      <t>スス</t>
    </rPh>
    <rPh sb="211" eb="213">
      <t>コンゴ</t>
    </rPh>
    <rPh sb="215" eb="219">
      <t>ジギョウケイカク</t>
    </rPh>
    <rPh sb="220" eb="222">
      <t>ミナオ</t>
    </rPh>
    <rPh sb="224" eb="227">
      <t>チホウサイ</t>
    </rPh>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</si>
  <si>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</si>
  <si>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</si>
  <si>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</si>
  <si>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</si>
  <si>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</si>
  <si>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</si>
  <si>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率について、類似団体と比較するといずれも非常に高い傾向にある。実質公債費率について、前年度と比較すると△0.4ポイントと減少している。地方債元利償還金の額が減少したこと、普通交付税額・臨在債発行可能額が減少したこと等が主な要因として挙げられる。なお、実質公債費率については今後しばらくは同水準で推移していく見込みである。今後も、長期的な視点で、事業計画の見直しや地方債の新規借入の抑制を図り、町の財政規模に合った適正な財政運営に努めていかなければならない。</t>
    <rPh sb="0" eb="6">
      <t>ショウライフタンヒリツ</t>
    </rPh>
    <rPh sb="6" eb="7">
      <t>オヨ</t>
    </rPh>
    <rPh sb="8" eb="10">
      <t>ジッシツ</t>
    </rPh>
    <rPh sb="10" eb="13">
      <t>コウサイヒ</t>
    </rPh>
    <rPh sb="13" eb="14">
      <t>リツ</t>
    </rPh>
    <rPh sb="19" eb="21">
      <t>ルイジ</t>
    </rPh>
    <rPh sb="21" eb="23">
      <t>ダンタイ</t>
    </rPh>
    <rPh sb="24" eb="26">
      <t>ヒカク</t>
    </rPh>
    <rPh sb="33" eb="35">
      <t>ヒジョウ</t>
    </rPh>
    <rPh sb="36" eb="37">
      <t>タカ</t>
    </rPh>
    <rPh sb="38" eb="40">
      <t>ケイコウ</t>
    </rPh>
    <rPh sb="44" eb="46">
      <t>ジッシツ</t>
    </rPh>
    <rPh sb="46" eb="49">
      <t>コウサイヒ</t>
    </rPh>
    <rPh sb="49" eb="50">
      <t>リツ</t>
    </rPh>
    <rPh sb="55" eb="58">
      <t>ゼンネンド</t>
    </rPh>
    <rPh sb="59" eb="61">
      <t>ヒカク</t>
    </rPh>
    <rPh sb="73" eb="75">
      <t>ゲンショウ</t>
    </rPh>
    <rPh sb="80" eb="83">
      <t>チホウサイ</t>
    </rPh>
    <rPh sb="83" eb="88">
      <t>ガンリショウカンキン</t>
    </rPh>
    <rPh sb="89" eb="90">
      <t>ガク</t>
    </rPh>
    <rPh sb="91" eb="93">
      <t>ゲンショウ</t>
    </rPh>
    <rPh sb="98" eb="104">
      <t>フツウコウフゼイガク</t>
    </rPh>
    <rPh sb="105" eb="108">
      <t>リンザイサイ</t>
    </rPh>
    <rPh sb="108" eb="113">
      <t>ハッコウカノウガク</t>
    </rPh>
    <rPh sb="114" eb="116">
      <t>ゲンショウ</t>
    </rPh>
    <rPh sb="120" eb="121">
      <t>トウ</t>
    </rPh>
    <rPh sb="122" eb="123">
      <t>オモ</t>
    </rPh>
    <rPh sb="124" eb="126">
      <t>ヨウイン</t>
    </rPh>
    <rPh sb="129" eb="130">
      <t>ア</t>
    </rPh>
    <rPh sb="138" eb="144">
      <t>ジッシツコウサイヒリツ</t>
    </rPh>
    <rPh sb="149" eb="151">
      <t>コンゴ</t>
    </rPh>
    <rPh sb="156" eb="157">
      <t>オナ</t>
    </rPh>
    <rPh sb="157" eb="159">
      <t>スイジュン</t>
    </rPh>
    <rPh sb="160" eb="162">
      <t>スイイ</t>
    </rPh>
    <rPh sb="166" eb="168">
      <t>ミコ</t>
    </rPh>
    <rPh sb="173" eb="175">
      <t>コンゴ</t>
    </rPh>
    <rPh sb="177" eb="180">
      <t>チョウキテキ</t>
    </rPh>
    <rPh sb="181" eb="183">
      <t>シテン</t>
    </rPh>
    <rPh sb="185" eb="189">
      <t>ジギョウケイカク</t>
    </rPh>
    <rPh sb="190" eb="192">
      <t>ミナオ</t>
    </rPh>
    <rPh sb="194" eb="197">
      <t>チホウサイ</t>
    </rPh>
    <rPh sb="211" eb="215">
      <t>ザイセイキボ</t>
    </rPh>
    <rPh sb="216" eb="217">
      <t>ア</t>
    </rPh>
    <rPh sb="219" eb="221">
      <t>テキセイ</t>
    </rPh>
    <rPh sb="222" eb="226">
      <t>ザイセイウンエイ</t>
    </rPh>
    <rPh sb="227" eb="228">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</si>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</sst>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0B6DA80-9D35-4E3D-A724-1D71BABF667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264232</c:v>
                </c:pt>
                <c:pt idx="1">
                  <c:v>263613</c:v>
                </c:pt>
                <c:pt idx="2">
                  <c:v>330026</c:v>
                </c:pt>
                <c:pt idx="3">
                  <c:v>278179</c:v>
                </c:pt>
                <c:pt idx="4">
                  <c:v>283153</c:v>
                </c:pt>
              </c:numCache>
            </c:numRef>
          </c:val>
          <c:smooth val="0"/>
          <c:extLst>
            <c:ext xmlns:c16="http://schemas.microsoft.com/office/drawing/2014/chart" uri="{C3380CC4-5D6E-409C-BE32-E72D297353CC}">
              <c16:uniqueId val="{00000000-CE48-4999-A676-26CDB1566FC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128955</c:v>
                </c:pt>
                <c:pt idx="1">
                  <c:v>125976</c:v>
                </c:pt>
                <c:pt idx="2">
                  <c:v>130605</c:v>
                </c:pt>
                <c:pt idx="3">
                  <c:v>149764</c:v>
                </c:pt>
                <c:pt idx="4">
                  <c:v>145981</c:v>
                </c:pt>
              </c:numCache>
            </c:numRef>
          </c:val>
          <c:smooth val="0"/>
          <c:extLst>
            <c:ext xmlns:c16="http://schemas.microsoft.com/office/drawing/2014/chart" uri="{C3380CC4-5D6E-409C-BE32-E72D297353CC}">
              <c16:uniqueId val="{00000001-CE48-4999-A676-26CDB1566FC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5.19</c:v>
                </c:pt>
                <c:pt idx="1">
                  <c:v>5.53</c:v>
                </c:pt>
                <c:pt idx="2">
                  <c:v>5.14</c:v>
                </c:pt>
                <c:pt idx="3">
                  <c:v>5.83</c:v>
                </c:pt>
                <c:pt idx="4">
                  <c:v>6.03</c:v>
                </c:pt>
              </c:numCache>
            </c:numRef>
          </c:val>
          <c:extLst>
            <c:ext xmlns:c16="http://schemas.microsoft.com/office/drawing/2014/chart" uri="{C3380CC4-5D6E-409C-BE32-E72D297353CC}">
              <c16:uniqueId val="{00000000-8EF6-454D-BF1D-F79325CEBE4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30.58</c:v>
                </c:pt>
                <c:pt idx="1">
                  <c:v>14.76</c:v>
                </c:pt>
                <c:pt idx="2">
                  <c:v>32.6</c:v>
                </c:pt>
                <c:pt idx="3">
                  <c:v>37.24</c:v>
                </c:pt>
                <c:pt idx="4">
                  <c:v>31.66</c:v>
                </c:pt>
              </c:numCache>
            </c:numRef>
          </c:val>
          <c:extLst>
            <c:ext xmlns:c16="http://schemas.microsoft.com/office/drawing/2014/chart" uri="{C3380CC4-5D6E-409C-BE32-E72D297353CC}">
              <c16:uniqueId val="{00000001-8EF6-454D-BF1D-F79325CEBE4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-6.55</c:v>
                </c:pt>
                <c:pt idx="1">
                  <c:v>-12.98</c:v>
                </c:pt>
                <c:pt idx="2">
                  <c:v>19.079999999999998</c:v>
                </c:pt>
                <c:pt idx="3">
                  <c:v>4.3899999999999997</c:v>
                </c:pt>
                <c:pt idx="4">
                  <c:v>-5.42</c:v>
                </c:pt>
              </c:numCache>
            </c:numRef>
          </c:val>
          <c:smooth val="0"/>
          <c:extLst>
            <c:ext xmlns:c16="http://schemas.microsoft.com/office/drawing/2014/chart" uri="{C3380CC4-5D6E-409C-BE32-E72D297353CC}">
              <c16:uniqueId val="{00000002-8EF6-454D-BF1D-F79325CEBE4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5BBB-4284-B3D7-9CAA652A976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BBB-4284-B3D7-9CAA652A9767}"/>
            </c:ext>
          </c:extLst>
        </c:ser>
        <c:ser>
          <c:idx val="2"/>
          <c:order val="2"/>
          <c:tx>
            <c:strRef>
              <c:f>データシート!$A$29</c:f>
              <c:strCache>
                <c:ptCount val="1"/>
                <c:pt idx="0">
                  <c:v>公共下水道特別会計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BBB-4284-B3D7-9CAA652A9767}"/>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BBB-4284-B3D7-9CAA652A9767}"/>
            </c:ext>
          </c:extLst>
        </c:ser>
        <c:ser>
          <c:idx val="4"/>
          <c:order val="4"/>
          <c:tx>
            <c:strRef>
              <c:f>データシート!$A$31</c:f>
              <c:strCache>
                <c:ptCount val="1"/>
                <c:pt idx="0">
                  <c:v>七ツ森地区下水道事業特別会計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5BBB-4284-B3D7-9CAA652A9767}"/>
            </c:ext>
          </c:extLst>
        </c:ser>
        <c:ser>
          <c:idx val="5"/>
          <c:order val="5"/>
          <c:tx>
            <c:strRef>
              <c:f>データシート!$A$32</c:f>
              <c:strCache>
                <c:ptCount val="1"/>
                <c:pt idx="0">
                  <c:v>公団分収造林特別会計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5BBB-4284-B3D7-9CAA652A976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0.37</c:v>
                </c:pt>
                <c:pt idx="2">
                  <c:v>#N/A</c:v>
                </c:pt>
                <c:pt idx="3">
                  <c:v>0.45</c:v>
                </c:pt>
                <c:pt idx="4">
                  <c:v>#N/A</c:v>
                </c:pt>
                <c:pt idx="5">
                  <c:v>0.34</c:v>
                </c:pt>
                <c:pt idx="6">
                  <c:v>#N/A</c:v>
                </c:pt>
                <c:pt idx="7">
                  <c:v>0.3</c:v>
                </c:pt>
                <c:pt idx="8">
                  <c:v>#N/A</c:v>
                </c:pt>
                <c:pt idx="9">
                  <c:v>0.3</c:v>
                </c:pt>
              </c:numCache>
            </c:numRef>
          </c:val>
          <c:extLst>
            <c:ext xmlns:c16="http://schemas.microsoft.com/office/drawing/2014/chart" uri="{C3380CC4-5D6E-409C-BE32-E72D297353CC}">
              <c16:uniqueId val="{00000006-5BBB-4284-B3D7-9CAA652A9767}"/>
            </c:ext>
          </c:extLst>
        </c:ser>
        <c:ser>
          <c:idx val="7"/>
          <c:order val="7"/>
          <c:tx>
            <c:strRef>
              <c:f>データシート!$A$34</c:f>
              <c:strCache>
                <c:ptCount val="1"/>
                <c:pt idx="0">
                  <c:v>簡易水道特別会計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1.24</c:v>
                </c:pt>
                <c:pt idx="2">
                  <c:v>#N/A</c:v>
                </c:pt>
                <c:pt idx="3">
                  <c:v>0.59</c:v>
                </c:pt>
                <c:pt idx="4">
                  <c:v>#N/A</c:v>
                </c:pt>
                <c:pt idx="5">
                  <c:v>0.99</c:v>
                </c:pt>
                <c:pt idx="6">
                  <c:v>#N/A</c:v>
                </c:pt>
                <c:pt idx="7">
                  <c:v>1.2</c:v>
                </c:pt>
                <c:pt idx="8">
                  <c:v>#N/A</c:v>
                </c:pt>
                <c:pt idx="9">
                  <c:v>0.96</c:v>
                </c:pt>
              </c:numCache>
            </c:numRef>
          </c:val>
          <c:extLst>
            <c:ext xmlns:c16="http://schemas.microsoft.com/office/drawing/2014/chart" uri="{C3380CC4-5D6E-409C-BE32-E72D297353CC}">
              <c16:uniqueId val="{00000007-5BBB-4284-B3D7-9CAA652A9767}"/>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0.83</c:v>
                </c:pt>
                <c:pt idx="2">
                  <c:v>#N/A</c:v>
                </c:pt>
                <c:pt idx="3">
                  <c:v>0.88</c:v>
                </c:pt>
                <c:pt idx="4">
                  <c:v>#N/A</c:v>
                </c:pt>
                <c:pt idx="5">
                  <c:v>1.02</c:v>
                </c:pt>
                <c:pt idx="6">
                  <c:v>#N/A</c:v>
                </c:pt>
                <c:pt idx="7">
                  <c:v>2.61</c:v>
                </c:pt>
                <c:pt idx="8">
                  <c:v>#N/A</c:v>
                </c:pt>
                <c:pt idx="9">
                  <c:v>2.61</c:v>
                </c:pt>
              </c:numCache>
            </c:numRef>
          </c:val>
          <c:extLst>
            <c:ext xmlns:c16="http://schemas.microsoft.com/office/drawing/2014/chart" uri="{C3380CC4-5D6E-409C-BE32-E72D297353CC}">
              <c16:uniqueId val="{00000008-5BBB-4284-B3D7-9CAA652A976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5.18</c:v>
                </c:pt>
                <c:pt idx="2">
                  <c:v>#N/A</c:v>
                </c:pt>
                <c:pt idx="3">
                  <c:v>5.53</c:v>
                </c:pt>
                <c:pt idx="4">
                  <c:v>#N/A</c:v>
                </c:pt>
                <c:pt idx="5">
                  <c:v>5.14</c:v>
                </c:pt>
                <c:pt idx="6">
                  <c:v>#N/A</c:v>
                </c:pt>
                <c:pt idx="7">
                  <c:v>6.82</c:v>
                </c:pt>
                <c:pt idx="8">
                  <c:v>#N/A</c:v>
                </c:pt>
                <c:pt idx="9">
                  <c:v>6.03</c:v>
                </c:pt>
              </c:numCache>
            </c:numRef>
          </c:val>
          <c:extLst>
            <c:ext xmlns:c16="http://schemas.microsoft.com/office/drawing/2014/chart" uri="{C3380CC4-5D6E-409C-BE32-E72D297353CC}">
              <c16:uniqueId val="{00000009-5BBB-4284-B3D7-9CAA652A976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605</c:v>
                </c:pt>
                <c:pt idx="5">
                  <c:v>631</c:v>
                </c:pt>
                <c:pt idx="8">
                  <c:v>636</c:v>
                </c:pt>
                <c:pt idx="11">
                  <c:v>638</c:v>
                </c:pt>
                <c:pt idx="14">
                  <c:v>630</c:v>
                </c:pt>
              </c:numCache>
            </c:numRef>
          </c:val>
          <c:extLst>
            <c:ext xmlns:c16="http://schemas.microsoft.com/office/drawing/2014/chart" uri="{C3380CC4-5D6E-409C-BE32-E72D297353CC}">
              <c16:uniqueId val="{00000000-2D59-4FAC-AFFC-4172CF6715F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D59-4FAC-AFFC-4172CF6715F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2D59-4FAC-AFFC-4172CF6715F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c:v>
                </c:pt>
                <c:pt idx="3">
                  <c:v>2</c:v>
                </c:pt>
                <c:pt idx="6">
                  <c:v>2</c:v>
                </c:pt>
                <c:pt idx="9">
                  <c:v>3</c:v>
                </c:pt>
                <c:pt idx="12">
                  <c:v>3</c:v>
                </c:pt>
              </c:numCache>
            </c:numRef>
          </c:val>
          <c:extLst>
            <c:ext xmlns:c16="http://schemas.microsoft.com/office/drawing/2014/chart" uri="{C3380CC4-5D6E-409C-BE32-E72D297353CC}">
              <c16:uniqueId val="{00000003-2D59-4FAC-AFFC-4172CF6715F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122</c:v>
                </c:pt>
                <c:pt idx="3">
                  <c:v>123</c:v>
                </c:pt>
                <c:pt idx="6">
                  <c:v>120</c:v>
                </c:pt>
                <c:pt idx="9">
                  <c:v>119</c:v>
                </c:pt>
                <c:pt idx="12">
                  <c:v>117</c:v>
                </c:pt>
              </c:numCache>
            </c:numRef>
          </c:val>
          <c:extLst>
            <c:ext xmlns:c16="http://schemas.microsoft.com/office/drawing/2014/chart" uri="{C3380CC4-5D6E-409C-BE32-E72D297353CC}">
              <c16:uniqueId val="{00000004-2D59-4FAC-AFFC-4172CF6715F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D59-4FAC-AFFC-4172CF6715F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D59-4FAC-AFFC-4172CF6715F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694</c:v>
                </c:pt>
                <c:pt idx="3">
                  <c:v>743</c:v>
                </c:pt>
                <c:pt idx="6">
                  <c:v>745</c:v>
                </c:pt>
                <c:pt idx="9">
                  <c:v>750</c:v>
                </c:pt>
                <c:pt idx="12">
                  <c:v>743</c:v>
                </c:pt>
              </c:numCache>
            </c:numRef>
          </c:val>
          <c:extLst>
            <c:ext xmlns:c16="http://schemas.microsoft.com/office/drawing/2014/chart" uri="{C3380CC4-5D6E-409C-BE32-E72D297353CC}">
              <c16:uniqueId val="{00000007-2D59-4FAC-AFFC-4172CF6715F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214</c:v>
                </c:pt>
                <c:pt idx="2">
                  <c:v>#N/A</c:v>
                </c:pt>
                <c:pt idx="3">
                  <c:v>#N/A</c:v>
                </c:pt>
                <c:pt idx="4">
                  <c:v>238</c:v>
                </c:pt>
                <c:pt idx="5">
                  <c:v>#N/A</c:v>
                </c:pt>
                <c:pt idx="6">
                  <c:v>#N/A</c:v>
                </c:pt>
                <c:pt idx="7">
                  <c:v>232</c:v>
                </c:pt>
                <c:pt idx="8">
                  <c:v>#N/A</c:v>
                </c:pt>
                <c:pt idx="9">
                  <c:v>#N/A</c:v>
                </c:pt>
                <c:pt idx="10">
                  <c:v>235</c:v>
                </c:pt>
                <c:pt idx="11">
                  <c:v>#N/A</c:v>
                </c:pt>
                <c:pt idx="12">
                  <c:v>#N/A</c:v>
                </c:pt>
                <c:pt idx="13">
                  <c:v>234</c:v>
                </c:pt>
                <c:pt idx="14">
                  <c:v>#N/A</c:v>
                </c:pt>
              </c:numCache>
            </c:numRef>
          </c:val>
          <c:smooth val="0"/>
          <c:extLst>
            <c:ext xmlns:c16="http://schemas.microsoft.com/office/drawing/2014/chart" uri="{C3380CC4-5D6E-409C-BE32-E72D297353CC}">
              <c16:uniqueId val="{00000008-2D59-4FAC-AFFC-4172CF6715F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5449</c:v>
                </c:pt>
                <c:pt idx="5">
                  <c:v>5963</c:v>
                </c:pt>
                <c:pt idx="8">
                  <c:v>5716</c:v>
                </c:pt>
                <c:pt idx="11">
                  <c:v>5664</c:v>
                </c:pt>
                <c:pt idx="14">
                  <c:v>5224</c:v>
                </c:pt>
              </c:numCache>
            </c:numRef>
          </c:val>
          <c:extLst>
            <c:ext xmlns:c16="http://schemas.microsoft.com/office/drawing/2014/chart" uri="{C3380CC4-5D6E-409C-BE32-E72D297353CC}">
              <c16:uniqueId val="{00000000-F48D-4276-B14F-53FAA25BDB5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14</c:v>
                </c:pt>
                <c:pt idx="5">
                  <c:v>9</c:v>
                </c:pt>
                <c:pt idx="8">
                  <c:v>6</c:v>
                </c:pt>
                <c:pt idx="11">
                  <c:v>11</c:v>
                </c:pt>
                <c:pt idx="14">
                  <c:v>18</c:v>
                </c:pt>
              </c:numCache>
            </c:numRef>
          </c:val>
          <c:extLst>
            <c:ext xmlns:c16="http://schemas.microsoft.com/office/drawing/2014/chart" uri="{C3380CC4-5D6E-409C-BE32-E72D297353CC}">
              <c16:uniqueId val="{00000001-F48D-4276-B14F-53FAA25BDB5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1239</c:v>
                </c:pt>
                <c:pt idx="5">
                  <c:v>1332</c:v>
                </c:pt>
                <c:pt idx="8">
                  <c:v>1690</c:v>
                </c:pt>
                <c:pt idx="11">
                  <c:v>1770</c:v>
                </c:pt>
                <c:pt idx="14">
                  <c:v>1865</c:v>
                </c:pt>
              </c:numCache>
            </c:numRef>
          </c:val>
          <c:extLst>
            <c:ext xmlns:c16="http://schemas.microsoft.com/office/drawing/2014/chart" uri="{C3380CC4-5D6E-409C-BE32-E72D297353CC}">
              <c16:uniqueId val="{00000002-F48D-4276-B14F-53FAA25BDB5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48D-4276-B14F-53FAA25BDB5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48D-4276-B14F-53FAA25BDB5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48D-4276-B14F-53FAA25BDB5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236</c:v>
                </c:pt>
                <c:pt idx="3">
                  <c:v>202</c:v>
                </c:pt>
                <c:pt idx="6">
                  <c:v>185</c:v>
                </c:pt>
                <c:pt idx="9">
                  <c:v>170</c:v>
                </c:pt>
                <c:pt idx="12">
                  <c:v>132</c:v>
                </c:pt>
              </c:numCache>
            </c:numRef>
          </c:val>
          <c:extLst>
            <c:ext xmlns:c16="http://schemas.microsoft.com/office/drawing/2014/chart" uri="{C3380CC4-5D6E-409C-BE32-E72D297353CC}">
              <c16:uniqueId val="{00000006-F48D-4276-B14F-53FAA25BDB5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235</c:v>
                </c:pt>
                <c:pt idx="3">
                  <c:v>230</c:v>
                </c:pt>
                <c:pt idx="6">
                  <c:v>2628</c:v>
                </c:pt>
                <c:pt idx="9">
                  <c:v>3480</c:v>
                </c:pt>
                <c:pt idx="12">
                  <c:v>3460</c:v>
                </c:pt>
              </c:numCache>
            </c:numRef>
          </c:val>
          <c:extLst>
            <c:ext xmlns:c16="http://schemas.microsoft.com/office/drawing/2014/chart" uri="{C3380CC4-5D6E-409C-BE32-E72D297353CC}">
              <c16:uniqueId val="{00000007-F48D-4276-B14F-53FAA25BDB5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1119</c:v>
                </c:pt>
                <c:pt idx="3">
                  <c:v>1118</c:v>
                </c:pt>
                <c:pt idx="6">
                  <c:v>1033</c:v>
                </c:pt>
                <c:pt idx="9">
                  <c:v>988</c:v>
                </c:pt>
                <c:pt idx="12">
                  <c:v>901</c:v>
                </c:pt>
              </c:numCache>
            </c:numRef>
          </c:val>
          <c:extLst>
            <c:ext xmlns:c16="http://schemas.microsoft.com/office/drawing/2014/chart" uri="{C3380CC4-5D6E-409C-BE32-E72D297353CC}">
              <c16:uniqueId val="{00000008-F48D-4276-B14F-53FAA25BDB5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48D-4276-B14F-53FAA25BDB5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6189</c:v>
                </c:pt>
                <c:pt idx="3">
                  <c:v>5717</c:v>
                </c:pt>
                <c:pt idx="6">
                  <c:v>5191</c:v>
                </c:pt>
                <c:pt idx="9">
                  <c:v>4640</c:v>
                </c:pt>
                <c:pt idx="12">
                  <c:v>4195</c:v>
                </c:pt>
              </c:numCache>
            </c:numRef>
          </c:val>
          <c:extLst>
            <c:ext xmlns:c16="http://schemas.microsoft.com/office/drawing/2014/chart" uri="{C3380CC4-5D6E-409C-BE32-E72D297353CC}">
              <c16:uniqueId val="{0000000A-F48D-4276-B14F-53FAA25BDB5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1077</c:v>
                </c:pt>
                <c:pt idx="2">
                  <c:v>#N/A</c:v>
                </c:pt>
                <c:pt idx="3">
                  <c:v>#N/A</c:v>
                </c:pt>
                <c:pt idx="4">
                  <c:v>0</c:v>
                </c:pt>
                <c:pt idx="5">
                  <c:v>#N/A</c:v>
                </c:pt>
                <c:pt idx="6">
                  <c:v>#N/A</c:v>
                </c:pt>
                <c:pt idx="7">
                  <c:v>1624</c:v>
                </c:pt>
                <c:pt idx="8">
                  <c:v>#N/A</c:v>
                </c:pt>
                <c:pt idx="9">
                  <c:v>#N/A</c:v>
                </c:pt>
                <c:pt idx="10">
                  <c:v>1833</c:v>
                </c:pt>
                <c:pt idx="11">
                  <c:v>#N/A</c:v>
                </c:pt>
                <c:pt idx="12">
                  <c:v>#N/A</c:v>
                </c:pt>
                <c:pt idx="13">
                  <c:v>1580</c:v>
                </c:pt>
                <c:pt idx="14">
                  <c:v>#N/A</c:v>
                </c:pt>
              </c:numCache>
            </c:numRef>
          </c:val>
          <c:smooth val="0"/>
          <c:extLst>
            <c:ext xmlns:c16="http://schemas.microsoft.com/office/drawing/2014/chart" uri="{C3380CC4-5D6E-409C-BE32-E72D297353CC}">
              <c16:uniqueId val="{0000000B-F48D-4276-B14F-53FAA25BDB5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857</c:v>
                </c:pt>
                <c:pt idx="1">
                  <c:v>955</c:v>
                </c:pt>
                <c:pt idx="2">
                  <c:v>811</c:v>
                </c:pt>
              </c:numCache>
            </c:numRef>
          </c:val>
          <c:extLst>
            <c:ext xmlns:c16="http://schemas.microsoft.com/office/drawing/2014/chart" uri="{C3380CC4-5D6E-409C-BE32-E72D297353CC}">
              <c16:uniqueId val="{00000000-2B70-43FB-AA05-4BDDDB96DF0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133</c:v>
                </c:pt>
                <c:pt idx="1">
                  <c:v>71</c:v>
                </c:pt>
                <c:pt idx="2">
                  <c:v>69</c:v>
                </c:pt>
              </c:numCache>
            </c:numRef>
          </c:val>
          <c:extLst>
            <c:ext xmlns:c16="http://schemas.microsoft.com/office/drawing/2014/chart" uri="{C3380CC4-5D6E-409C-BE32-E72D297353CC}">
              <c16:uniqueId val="{00000001-2B70-43FB-AA05-4BDDDB96DF0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591</c:v>
                </c:pt>
                <c:pt idx="1">
                  <c:v>656</c:v>
                </c:pt>
                <c:pt idx="2">
                  <c:v>885</c:v>
                </c:pt>
              </c:numCache>
            </c:numRef>
          </c:val>
          <c:extLst>
            <c:ext xmlns:c16="http://schemas.microsoft.com/office/drawing/2014/chart" uri="{C3380CC4-5D6E-409C-BE32-E72D297353CC}">
              <c16:uniqueId val="{00000002-2B70-43FB-AA05-4BDDDB96DF0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{BCA98A0C-1B58-462D-A60E-BFE3F283D293}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B8B-4EA5-8105-57CC1D9DD3E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{1C76C31A-EDBB-49FA-8BA0-D29625EEBF46}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B8B-4EA5-8105-57CC1D9DD3E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{5A63997B-B591-4202-84EA-34E75AC477F7}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B8B-4EA5-8105-57CC1D9DD3E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{8FD3EACC-6BCD-42B6-A191-37C3E5451AA2}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B8B-4EA5-8105-57CC1D9DD3E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{111348FF-3C31-4500-9375-246AD2D369E2}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B8B-4EA5-8105-57CC1D9DD3E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{24D68011-4376-4BEF-8B75-1BC0EB8CE5F3}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B8B-4EA5-8105-57CC1D9DD3E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{89495DA3-8B2F-4475-BB38-307CC9420458}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B8B-4EA5-8105-57CC1D9DD3E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{608D69D1-3A05-4B47-B160-FE4EE50FA1AB}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B8B-4EA5-8105-57CC1D9DD3E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{036C1F4D-C397-44C6-A215-56B985B175D4}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B8B-4EA5-8105-57CC1D9DD3E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48.9</c:v>
                </c:pt>
                <c:pt idx="8">
                  <c:v>51</c:v>
                </c:pt>
                <c:pt idx="16">
                  <c:v>52.9</c:v>
                </c:pt>
                <c:pt idx="24">
                  <c:v>55</c:v>
                </c:pt>
                <c:pt idx="32">
                  <c:v>57.2</c:v>
                </c:pt>
              </c:numCache>
            </c:numRef>
          </c:xVal>
          <c:yVal>
            <c:numRef>
              <c:f>公会計指標分析・財政指標組合せ分析表!$BP$51:$DC$51</c:f>
              <c:numCache>
                <c:formatCode>#,##0.0;"▲ "#,##0.0</c:formatCode>
                <c:ptCount val="40"/>
                <c:pt idx="0">
                  <c:v>65.2</c:v>
                </c:pt>
                <c:pt idx="16">
                  <c:v>81.3</c:v>
                </c:pt>
                <c:pt idx="24">
                  <c:v>94.9</c:v>
                </c:pt>
                <c:pt idx="32">
                  <c:v>81.599999999999994</c:v>
                </c:pt>
              </c:numCache>
            </c:numRef>
          </c:yVal>
          <c:smooth val="0"/>
          <c:extLst>
            <c:ext xmlns:c16="http://schemas.microsoft.com/office/drawing/2014/chart" uri="{C3380CC4-5D6E-409C-BE32-E72D297353CC}">
              <c16:uniqueId val="{00000009-CB8B-4EA5-8105-57CC1D9DD3E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2672246162591886E-2"/>
                  <c:y val="-0.1142607060354783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{9446B14C-0419-495F-87D8-E14D83614F20}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B8B-4EA5-8105-57CC1D9DD3E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{9F583FA7-D54F-4BE6-9C50-338E06EA1356}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B8B-4EA5-8105-57CC1D9DD3E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{09E49380-F8EC-4A0C-A898-A84E64579F95}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B8B-4EA5-8105-57CC1D9DD3E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{D3DD67FF-9B29-4377-906B-D98CF98BA8AF}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B8B-4EA5-8105-57CC1D9DD3E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{61538AC1-9F81-401E-BC44-3E49C537CCE8}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B8B-4EA5-8105-57CC1D9DD3E8}"/>
                </c:ext>
              </c:extLst>
            </c:dLbl>
            <c:dLbl>
              <c:idx val="8"/>
              <c:layout>
                <c:manualLayout>
                  <c:x val="-3.1359255137876504E-2"/>
                  <c:y val="-8.6701898460109908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{9EA88A9C-74C0-4FFF-8B17-D442B80A97A5}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B8B-4EA5-8105-57CC1D9DD3E8}"/>
                </c:ext>
              </c:extLst>
            </c:dLbl>
            <c:dLbl>
              <c:idx val="16"/>
              <c:layout>
                <c:manualLayout>
                  <c:x val="-3.2015750650234161E-2"/>
                  <c:y val="-9.3720549144231391E-3"/>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{1EE42E04-347B-406A-9B4E-C851E7FFF6B1}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B8B-4EA5-8105-57CC1D9DD3E8}"/>
                </c:ext>
              </c:extLst>
            </c:dLbl>
            <c:dLbl>
              <c:idx val="24"/>
              <c:layout>
                <c:manualLayout>
                  <c:x val="-3.2015750650234161E-2"/>
                  <c:y val="-4.8621509013449395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{98069B4D-4E7F-498D-A55C-AF347C44E3CF}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B8B-4EA5-8105-57CC1D9DD3E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{8FE7D6FD-88D2-4E52-BFB5-973F08EB1F3B}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B8B-4EA5-8105-57CC1D9DD3E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63.1</c:v>
                </c:pt>
                <c:pt idx="8">
                  <c:v>62.2</c:v>
                </c:pt>
                <c:pt idx="16">
                  <c:v>62.9</c:v>
                </c:pt>
                <c:pt idx="24">
                  <c:v>62.9</c:v>
                </c:pt>
                <c:pt idx="32">
                  <c:v>64.3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B8B-4EA5-8105-57CC1D9DD3E8}"/>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{E61B0BF9-76D8-4FEB-8B0C-DA5F7C27EB71}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BE6-4B4D-A417-4F563DF6C3A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{6BBBC378-5D0F-408D-BB9B-F4C9B43B4E8D}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BE6-4B4D-A417-4F563DF6C3A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{251B7F46-FA81-4A65-8744-9EFBD3904DEC}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BE6-4B4D-A417-4F563DF6C3A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{F0F79DE2-7C8C-424C-9364-51D54E035A5D}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BE6-4B4D-A417-4F563DF6C3A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{21669E7C-4C5D-41A9-9F87-AD890B4A8A1F}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BE6-4B4D-A417-4F563DF6C3A6}"/>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{346E6E59-3B51-4B72-A297-20FA8F2E1D85}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BE6-4B4D-A417-4F563DF6C3A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{E29848B0-0F89-4530-A8D7-FEB9848AF981}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BE6-4B4D-A417-4F563DF6C3A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{51BB01E7-1D5C-4EBB-92CB-05ABACD54CE4}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BE6-4B4D-A417-4F563DF6C3A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{268F9254-FD39-4FA1-A89B-B7F3B7013B54}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BE6-4B4D-A417-4F563DF6C3A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c:v>
                </c:pt>
                <c:pt idx="8">
                  <c:v>11.8</c:v>
                </c:pt>
                <c:pt idx="16">
                  <c:v>12.6</c:v>
                </c:pt>
                <c:pt idx="24">
                  <c:v>12.3</c:v>
                </c:pt>
                <c:pt idx="32">
                  <c:v>11.9</c:v>
                </c:pt>
              </c:numCache>
            </c:numRef>
          </c:xVal>
          <c:yVal>
            <c:numRef>
              <c:f>公会計指標分析・財政指標組合せ分析表!$BP$73:$DC$73</c:f>
              <c:numCache>
                <c:formatCode>#,##0.0;"▲ "#,##0.0</c:formatCode>
                <c:ptCount val="40"/>
                <c:pt idx="0">
                  <c:v>65.2</c:v>
                </c:pt>
                <c:pt idx="16">
                  <c:v>81.3</c:v>
                </c:pt>
                <c:pt idx="24">
                  <c:v>94.9</c:v>
                </c:pt>
                <c:pt idx="32">
                  <c:v>81.599999999999994</c:v>
                </c:pt>
              </c:numCache>
            </c:numRef>
          </c:yVal>
          <c:smooth val="0"/>
          <c:extLst>
            <c:ext xmlns:c16="http://schemas.microsoft.com/office/drawing/2014/chart" uri="{C3380CC4-5D6E-409C-BE32-E72D297353CC}">
              <c16:uniqueId val="{00000009-8BE6-4B4D-A417-4F563DF6C3A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9.0797735746181094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{7AFB0D07-A3DA-4C8B-BE5E-9C24FA66878B}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BE6-4B4D-A417-4F563DF6C3A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{ACE824FA-9F3E-432D-B80F-CEE1E423F104}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BE6-4B4D-A417-4F563DF6C3A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{C69D6E37-558B-4EEF-A15F-ED0327731667}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BE6-4B4D-A417-4F563DF6C3A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{35F9388D-18AF-439E-8515-E5AF786A5731}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BE6-4B4D-A417-4F563DF6C3A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{53E5C651-050F-48F7-AD9A-0BD7D08338AC}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BE6-4B4D-A417-4F563DF6C3A6}"/>
                </c:ext>
              </c:extLst>
            </c:dLbl>
            <c:dLbl>
              <c:idx val="8"/>
              <c:layout>
                <c:manualLayout>
                  <c:x val="-1.8235628084249993E-2"/>
                  <c:y val="-5.295628420166492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{5281D244-DF87-4594-AD4B-E6CF94C369FF}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BE6-4B4D-A417-4F563DF6C3A6}"/>
                </c:ext>
              </c:extLst>
            </c:dLbl>
            <c:dLbl>
              <c:idx val="16"/>
              <c:layout>
                <c:manualLayout>
                  <c:x val="-3.1570342725075584E-2"/>
                  <c:y val="-4.349592131553585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{90095A03-F904-42C8-8840-DD9AE9485EAE}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BE6-4B4D-A417-4F563DF6C3A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{FD2E1E0A-6FCE-49F7-86A5-22A5FAAF1211}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BE6-4B4D-A417-4F563DF6C3A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{605E0C4B-9FEF-41F0-B902-15062CC0CDF2}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BE6-4B4D-A417-4F563DF6C3A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5.8</c:v>
                </c:pt>
                <c:pt idx="8">
                  <c:v>5.8</c:v>
                </c:pt>
                <c:pt idx="16">
                  <c:v>6.1</c:v>
                </c:pt>
                <c:pt idx="24">
                  <c:v>6.4</c:v>
                </c:pt>
                <c:pt idx="32">
                  <c:v>6.7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BE6-4B4D-A417-4F563DF6C3A6}"/>
            </c:ext>
          </c:extLst>
        </c:ser>
        <c:dLbls>
          <c:showLegendKey val="0"/>
          <c:showVal val="1"/>
          <c:showCatName val="0"/>
          <c:showSerName val="0"/>
          <c:showPercent val="0"/>
          <c:showBubbleSize val="0"/>
        </c:dLbls>
        <c:axId val="84219776"/>
        <c:axId val="84234240"/>
      </c:scatterChart>
      <c:valAx>
        <c:axId val="84219776"/>
        <c:scaling>
          <c:orientation val="maxMin"/>
          <c:max val="13"/>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福島県磐梯町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元利償還金等</a:t>
          </a:r>
          <a:r>
            <a:rPr kumimoji="1" lang="en-US" altLang="ja-JP" sz="1050">
              <a:latin typeface="ＭＳ ゴシック" pitchFamily="49" charset="-128"/>
              <a:ea typeface="ＭＳ ゴシック" pitchFamily="49" charset="-128"/>
            </a:rPr>
            <a:t>(A)</a:t>
          </a:r>
          <a:r>
            <a:rPr kumimoji="1" lang="ja-JP" altLang="en-US" sz="1050">
              <a:latin typeface="ＭＳ ゴシック" pitchFamily="49" charset="-128"/>
              <a:ea typeface="ＭＳ ゴシック" pitchFamily="49" charset="-128"/>
            </a:rPr>
            <a:t>のうち、元利償還金が</a:t>
          </a:r>
          <a:r>
            <a:rPr kumimoji="1" lang="en-US" altLang="ja-JP" sz="1050">
              <a:latin typeface="ＭＳ ゴシック" pitchFamily="49" charset="-128"/>
              <a:ea typeface="ＭＳ ゴシック" pitchFamily="49" charset="-128"/>
            </a:rPr>
            <a:t>86%</a:t>
          </a:r>
          <a:r>
            <a:rPr kumimoji="1" lang="ja-JP" altLang="en-US" sz="1050">
              <a:latin typeface="ＭＳ ゴシック" pitchFamily="49" charset="-128"/>
              <a:ea typeface="ＭＳ ゴシック" pitchFamily="49" charset="-128"/>
            </a:rPr>
            <a:t>、公営企業債の元利償還金に対する繰入額が</a:t>
          </a:r>
          <a:r>
            <a:rPr kumimoji="1" lang="en-US" altLang="ja-JP" sz="1050">
              <a:latin typeface="ＭＳ ゴシック" pitchFamily="49" charset="-128"/>
              <a:ea typeface="ＭＳ ゴシック" pitchFamily="49" charset="-128"/>
            </a:rPr>
            <a:t>14%</a:t>
          </a:r>
          <a:r>
            <a:rPr kumimoji="1" lang="ja-JP" altLang="en-US" sz="1050">
              <a:latin typeface="ＭＳ ゴシック" pitchFamily="49" charset="-128"/>
              <a:ea typeface="ＭＳ ゴシック" pitchFamily="49" charset="-128"/>
            </a:rPr>
            <a:t>を占めている。元利償還金については、近年投資した大型事業の元利金償還により上昇傾向である。</a:t>
          </a:r>
        </a:p>
        <a:p>
          <a:r>
            <a:rPr kumimoji="1" lang="ja-JP" altLang="en-US" sz="1050">
              <a:latin typeface="ＭＳ ゴシック" pitchFamily="49" charset="-128"/>
              <a:ea typeface="ＭＳ ゴシック" pitchFamily="49" charset="-128"/>
            </a:rPr>
            <a:t>　公営企業債の元利償還金に対する繰入額は、下水道事業が主なるものであり、平成</a:t>
          </a:r>
          <a:r>
            <a:rPr kumimoji="1" lang="en-US" altLang="ja-JP" sz="1050">
              <a:latin typeface="ＭＳ ゴシック" pitchFamily="49" charset="-128"/>
              <a:ea typeface="ＭＳ ゴシック" pitchFamily="49" charset="-128"/>
            </a:rPr>
            <a:t>22</a:t>
          </a:r>
          <a:r>
            <a:rPr kumimoji="1" lang="ja-JP" altLang="en-US" sz="1050">
              <a:latin typeface="ＭＳ ゴシック" pitchFamily="49" charset="-128"/>
              <a:ea typeface="ＭＳ ゴシック" pitchFamily="49" charset="-128"/>
            </a:rPr>
            <a:t>年度で整備が完了していることから、徐々に減少していく見込みである。債務負担行為に基づく支出額は、新たな債務負担行為を設定していないため同額で推移している。</a:t>
          </a:r>
        </a:p>
        <a:p>
          <a:r>
            <a:rPr kumimoji="1" lang="ja-JP" altLang="en-US" sz="1050">
              <a:latin typeface="ＭＳ ゴシック" pitchFamily="49" charset="-128"/>
              <a:ea typeface="ＭＳ ゴシック" pitchFamily="49" charset="-128"/>
            </a:rPr>
            <a:t>　分子より控除される算入公債費等</a:t>
          </a:r>
          <a:r>
            <a:rPr kumimoji="1" lang="en-US" altLang="ja-JP" sz="1050">
              <a:latin typeface="ＭＳ ゴシック" pitchFamily="49" charset="-128"/>
              <a:ea typeface="ＭＳ ゴシック" pitchFamily="49" charset="-128"/>
            </a:rPr>
            <a:t>(B)</a:t>
          </a:r>
          <a:r>
            <a:rPr kumimoji="1" lang="ja-JP" altLang="en-US" sz="1050">
              <a:latin typeface="ＭＳ ゴシック" pitchFamily="49" charset="-128"/>
              <a:ea typeface="ＭＳ ゴシック" pitchFamily="49" charset="-128"/>
            </a:rPr>
            <a:t>は、起債借入を元利償還金の</a:t>
          </a:r>
          <a:r>
            <a:rPr kumimoji="1" lang="en-US" altLang="ja-JP" sz="1050">
              <a:latin typeface="ＭＳ ゴシック" pitchFamily="49" charset="-128"/>
              <a:ea typeface="ＭＳ ゴシック" pitchFamily="49" charset="-128"/>
            </a:rPr>
            <a:t>70%</a:t>
          </a:r>
          <a:r>
            <a:rPr kumimoji="1" lang="ja-JP" altLang="en-US" sz="1050">
              <a:latin typeface="ＭＳ ゴシック" pitchFamily="49" charset="-128"/>
              <a:ea typeface="ＭＳ ゴシック" pitchFamily="49" charset="-128"/>
            </a:rPr>
            <a:t>が基準財政需要額に算入される過疎対策事業債を中心に行っているため、償還金の上昇傾向に呼応して上昇している。</a:t>
          </a:r>
        </a:p>
        <a:p>
          <a:r>
            <a:rPr kumimoji="1" lang="ja-JP" altLang="en-US" sz="1050">
              <a:latin typeface="ＭＳ ゴシック" pitchFamily="49" charset="-128"/>
              <a:ea typeface="ＭＳ ゴシック" pitchFamily="49" charset="-128"/>
            </a:rPr>
            <a:t>　実質公債費比率の分子の値は平成</a:t>
          </a:r>
          <a:r>
            <a:rPr kumimoji="1" lang="en-US" altLang="ja-JP" sz="1050">
              <a:latin typeface="ＭＳ ゴシック" pitchFamily="49" charset="-128"/>
              <a:ea typeface="ＭＳ ゴシック" pitchFamily="49" charset="-128"/>
            </a:rPr>
            <a:t>30</a:t>
          </a:r>
          <a:r>
            <a:rPr kumimoji="1" lang="ja-JP" altLang="en-US" sz="1050">
              <a:latin typeface="ＭＳ ゴシック" pitchFamily="49" charset="-128"/>
              <a:ea typeface="ＭＳ ゴシック" pitchFamily="49" charset="-128"/>
            </a:rPr>
            <a:t>年度以降増加傾向にある。償還額の</a:t>
          </a:r>
          <a:r>
            <a:rPr kumimoji="1" lang="en-US" altLang="ja-JP" sz="1050">
              <a:latin typeface="ＭＳ ゴシック" pitchFamily="49" charset="-128"/>
              <a:ea typeface="ＭＳ ゴシック" pitchFamily="49" charset="-128"/>
            </a:rPr>
            <a:t>70%</a:t>
          </a:r>
          <a:r>
            <a:rPr kumimoji="1" lang="ja-JP" altLang="en-US" sz="1050">
              <a:latin typeface="ＭＳ ゴシック" pitchFamily="49" charset="-128"/>
              <a:ea typeface="ＭＳ ゴシック" pitchFamily="49" charset="-128"/>
            </a:rPr>
            <a:t>が交付税措置される過疎対策事業債といえども今後実質公債費比率は上昇すると見込まれるため、事業計画の見直しによる地方債の新規借入抑制を図る必要がある。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福島県磐梯町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50">
              <a:latin typeface="ＭＳ ゴシック" pitchFamily="49" charset="-128"/>
              <a:ea typeface="ＭＳ ゴシック" pitchFamily="49" charset="-128"/>
            </a:rPr>
            <a:t>　将来負担額</a:t>
          </a:r>
          <a:r>
            <a:rPr kumimoji="1" lang="en-US" altLang="ja-JP" sz="950">
              <a:latin typeface="ＭＳ ゴシック" pitchFamily="49" charset="-128"/>
              <a:ea typeface="ＭＳ ゴシック" pitchFamily="49" charset="-128"/>
            </a:rPr>
            <a:t>(A)</a:t>
          </a:r>
          <a:r>
            <a:rPr kumimoji="1" lang="ja-JP" altLang="en-US" sz="950">
              <a:latin typeface="ＭＳ ゴシック" pitchFamily="49" charset="-128"/>
              <a:ea typeface="ＭＳ ゴシック" pitchFamily="49" charset="-128"/>
            </a:rPr>
            <a:t>のうち一般会計等に係る地方債の現在高が</a:t>
          </a:r>
          <a:r>
            <a:rPr kumimoji="1" lang="en-US" altLang="ja-JP" sz="950">
              <a:latin typeface="ＭＳ ゴシック" pitchFamily="49" charset="-128"/>
              <a:ea typeface="ＭＳ ゴシック" pitchFamily="49" charset="-128"/>
            </a:rPr>
            <a:t>48%</a:t>
          </a:r>
          <a:r>
            <a:rPr kumimoji="1" lang="ja-JP" altLang="en-US" sz="950">
              <a:latin typeface="ＭＳ ゴシック" pitchFamily="49" charset="-128"/>
              <a:ea typeface="ＭＳ ゴシック" pitchFamily="49" charset="-128"/>
            </a:rPr>
            <a:t>、公営企業債等繰入見込額が</a:t>
          </a:r>
          <a:r>
            <a:rPr kumimoji="1" lang="en-US" altLang="ja-JP" sz="950">
              <a:latin typeface="ＭＳ ゴシック" pitchFamily="49" charset="-128"/>
              <a:ea typeface="ＭＳ ゴシック" pitchFamily="49" charset="-128"/>
            </a:rPr>
            <a:t>11</a:t>
          </a:r>
          <a:r>
            <a:rPr kumimoji="1" lang="ja-JP" altLang="en-US" sz="950">
              <a:latin typeface="ＭＳ ゴシック" pitchFamily="49" charset="-128"/>
              <a:ea typeface="ＭＳ ゴシック" pitchFamily="49" charset="-128"/>
            </a:rPr>
            <a:t>％、組合等負担見込額及び退職手当負担見込額が</a:t>
          </a:r>
          <a:r>
            <a:rPr kumimoji="1" lang="en-US" altLang="ja-JP" sz="950">
              <a:latin typeface="ＭＳ ゴシック" pitchFamily="49" charset="-128"/>
              <a:ea typeface="ＭＳ ゴシック" pitchFamily="49" charset="-128"/>
            </a:rPr>
            <a:t>41%</a:t>
          </a:r>
          <a:r>
            <a:rPr kumimoji="1" lang="ja-JP" altLang="en-US" sz="950">
              <a:latin typeface="ＭＳ ゴシック" pitchFamily="49" charset="-128"/>
              <a:ea typeface="ＭＳ ゴシック" pitchFamily="49" charset="-128"/>
            </a:rPr>
            <a:t>を占めている。</a:t>
          </a:r>
        </a:p>
        <a:p>
          <a:r>
            <a:rPr kumimoji="1" lang="ja-JP" altLang="en-US" sz="950">
              <a:latin typeface="ＭＳ ゴシック" pitchFamily="49" charset="-128"/>
              <a:ea typeface="ＭＳ ゴシック" pitchFamily="49" charset="-128"/>
            </a:rPr>
            <a:t>　一般会計等に係る地方債の現在高は、元利償還金の返済により平成</a:t>
          </a:r>
          <a:r>
            <a:rPr kumimoji="1" lang="en-US" altLang="ja-JP" sz="950">
              <a:latin typeface="ＭＳ ゴシック" pitchFamily="49" charset="-128"/>
              <a:ea typeface="ＭＳ ゴシック" pitchFamily="49" charset="-128"/>
            </a:rPr>
            <a:t>30</a:t>
          </a:r>
          <a:r>
            <a:rPr kumimoji="1" lang="ja-JP" altLang="en-US" sz="950">
              <a:latin typeface="ＭＳ ゴシック" pitchFamily="49" charset="-128"/>
              <a:ea typeface="ＭＳ ゴシック" pitchFamily="49" charset="-128"/>
            </a:rPr>
            <a:t>年度以降は減少に転じている。</a:t>
          </a:r>
        </a:p>
        <a:p>
          <a:r>
            <a:rPr kumimoji="1" lang="ja-JP" altLang="en-US" sz="950">
              <a:latin typeface="ＭＳ ゴシック" pitchFamily="49" charset="-128"/>
              <a:ea typeface="ＭＳ ゴシック" pitchFamily="49" charset="-128"/>
            </a:rPr>
            <a:t>　公営企業債等繰入見込額は、下水道事業が主なるものであり、平成</a:t>
          </a:r>
          <a:r>
            <a:rPr kumimoji="1" lang="en-US" altLang="ja-JP" sz="950">
              <a:latin typeface="ＭＳ ゴシック" pitchFamily="49" charset="-128"/>
              <a:ea typeface="ＭＳ ゴシック" pitchFamily="49" charset="-128"/>
            </a:rPr>
            <a:t>22</a:t>
          </a:r>
          <a:r>
            <a:rPr kumimoji="1" lang="ja-JP" altLang="en-US" sz="950">
              <a:latin typeface="ＭＳ ゴシック" pitchFamily="49" charset="-128"/>
              <a:ea typeface="ＭＳ ゴシック" pitchFamily="49" charset="-128"/>
            </a:rPr>
            <a:t>年度で整備が完了していることから平成</a:t>
          </a:r>
          <a:r>
            <a:rPr kumimoji="1" lang="en-US" altLang="ja-JP" sz="950">
              <a:latin typeface="ＭＳ ゴシック" pitchFamily="49" charset="-128"/>
              <a:ea typeface="ＭＳ ゴシック" pitchFamily="49" charset="-128"/>
            </a:rPr>
            <a:t>30</a:t>
          </a:r>
          <a:r>
            <a:rPr kumimoji="1" lang="ja-JP" altLang="en-US" sz="950">
              <a:latin typeface="ＭＳ ゴシック" pitchFamily="49" charset="-128"/>
              <a:ea typeface="ＭＳ ゴシック" pitchFamily="49" charset="-128"/>
            </a:rPr>
            <a:t>年度以降減少を続けている。</a:t>
          </a:r>
        </a:p>
        <a:p>
          <a:r>
            <a:rPr kumimoji="1" lang="ja-JP" altLang="en-US" sz="950">
              <a:latin typeface="ＭＳ ゴシック" pitchFamily="49" charset="-128"/>
              <a:ea typeface="ＭＳ ゴシック" pitchFamily="49" charset="-128"/>
            </a:rPr>
            <a:t>　組合等負担見込額については</a:t>
          </a:r>
          <a:r>
            <a:rPr kumimoji="1" lang="en-US" altLang="ja-JP" sz="950">
              <a:latin typeface="ＭＳ ゴシック" pitchFamily="49" charset="-128"/>
              <a:ea typeface="ＭＳ ゴシック" pitchFamily="49" charset="-128"/>
            </a:rPr>
            <a:t>､</a:t>
          </a:r>
          <a:r>
            <a:rPr kumimoji="1" lang="ja-JP" altLang="en-US" sz="950">
              <a:latin typeface="ＭＳ ゴシック" pitchFamily="49" charset="-128"/>
              <a:ea typeface="ＭＳ ゴシック" pitchFamily="49" charset="-128"/>
            </a:rPr>
            <a:t>会津若松地方広域市町村圏整備組合における最終処分場整備事業の新規借入があり大きく増加した。</a:t>
          </a:r>
        </a:p>
        <a:p>
          <a:r>
            <a:rPr kumimoji="1" lang="ja-JP" altLang="en-US" sz="950">
              <a:latin typeface="ＭＳ ゴシック" pitchFamily="49" charset="-128"/>
              <a:ea typeface="ＭＳ ゴシック" pitchFamily="49" charset="-128"/>
            </a:rPr>
            <a:t>　充当可能財源</a:t>
          </a:r>
          <a:r>
            <a:rPr kumimoji="1" lang="en-US" altLang="ja-JP" sz="950">
              <a:latin typeface="ＭＳ ゴシック" pitchFamily="49" charset="-128"/>
              <a:ea typeface="ＭＳ ゴシック" pitchFamily="49" charset="-128"/>
            </a:rPr>
            <a:t>(B)</a:t>
          </a:r>
          <a:r>
            <a:rPr kumimoji="1" lang="ja-JP" altLang="en-US" sz="950">
              <a:latin typeface="ＭＳ ゴシック" pitchFamily="49" charset="-128"/>
              <a:ea typeface="ＭＳ ゴシック" pitchFamily="49" charset="-128"/>
            </a:rPr>
            <a:t>のうち、充当可能基金が</a:t>
          </a:r>
          <a:r>
            <a:rPr kumimoji="1" lang="en-US" altLang="ja-JP" sz="950">
              <a:latin typeface="ＭＳ ゴシック" pitchFamily="49" charset="-128"/>
              <a:ea typeface="ＭＳ ゴシック" pitchFamily="49" charset="-128"/>
            </a:rPr>
            <a:t>26%</a:t>
          </a:r>
          <a:r>
            <a:rPr kumimoji="1" lang="ja-JP" altLang="en-US" sz="950">
              <a:latin typeface="ＭＳ ゴシック" pitchFamily="49" charset="-128"/>
              <a:ea typeface="ＭＳ ゴシック" pitchFamily="49" charset="-128"/>
            </a:rPr>
            <a:t>、基準財政需要額算入見込額が</a:t>
          </a:r>
          <a:r>
            <a:rPr kumimoji="1" lang="en-US" altLang="ja-JP" sz="950">
              <a:latin typeface="ＭＳ ゴシック" pitchFamily="49" charset="-128"/>
              <a:ea typeface="ＭＳ ゴシック" pitchFamily="49" charset="-128"/>
            </a:rPr>
            <a:t>74%</a:t>
          </a:r>
          <a:r>
            <a:rPr kumimoji="1" lang="ja-JP" altLang="en-US" sz="950">
              <a:latin typeface="ＭＳ ゴシック" pitchFamily="49" charset="-128"/>
              <a:ea typeface="ＭＳ ゴシック" pitchFamily="49" charset="-128"/>
            </a:rPr>
            <a:t>を占めている。</a:t>
          </a:r>
        </a:p>
        <a:p>
          <a:r>
            <a:rPr kumimoji="1" lang="ja-JP" altLang="en-US" sz="950">
              <a:latin typeface="ＭＳ ゴシック" pitchFamily="49" charset="-128"/>
              <a:ea typeface="ＭＳ ゴシック" pitchFamily="49" charset="-128"/>
            </a:rPr>
            <a:t>　充当可能基金については、ふるさと基金や公共施設整備基金等により増加している。</a:t>
          </a:r>
        </a:p>
        <a:p>
          <a:r>
            <a:rPr kumimoji="1" lang="ja-JP" altLang="en-US" sz="950">
              <a:latin typeface="ＭＳ ゴシック" pitchFamily="49" charset="-128"/>
              <a:ea typeface="ＭＳ ゴシック" pitchFamily="49" charset="-128"/>
            </a:rPr>
            <a:t>　基準財政需要額算入見込額は、起債借入を元利償還金の</a:t>
          </a:r>
          <a:r>
            <a:rPr kumimoji="1" lang="en-US" altLang="ja-JP" sz="950">
              <a:latin typeface="ＭＳ ゴシック" pitchFamily="49" charset="-128"/>
              <a:ea typeface="ＭＳ ゴシック" pitchFamily="49" charset="-128"/>
            </a:rPr>
            <a:t>70%</a:t>
          </a:r>
          <a:r>
            <a:rPr kumimoji="1" lang="ja-JP" altLang="en-US" sz="950">
              <a:latin typeface="ＭＳ ゴシック" pitchFamily="49" charset="-128"/>
              <a:ea typeface="ＭＳ ゴシック" pitchFamily="49" charset="-128"/>
            </a:rPr>
            <a:t>が基準財政需要額に算入される過疎対策事業債を中心に行っており、元利償還金の減少により下降傾向にある。　</a:t>
          </a:r>
        </a:p>
        <a:p>
          <a:r>
            <a:rPr kumimoji="1" lang="ja-JP" altLang="en-US" sz="950">
              <a:latin typeface="ＭＳ ゴシック" pitchFamily="49" charset="-128"/>
              <a:ea typeface="ＭＳ ゴシック" pitchFamily="49" charset="-128"/>
            </a:rPr>
            <a:t>　将来負担額</a:t>
          </a:r>
          <a:r>
            <a:rPr kumimoji="1" lang="en-US" altLang="ja-JP" sz="950">
              <a:latin typeface="ＭＳ ゴシック" pitchFamily="49" charset="-128"/>
              <a:ea typeface="ＭＳ ゴシック" pitchFamily="49" charset="-128"/>
            </a:rPr>
            <a:t>(A)</a:t>
          </a:r>
          <a:r>
            <a:rPr kumimoji="1" lang="ja-JP" altLang="en-US" sz="950">
              <a:latin typeface="ＭＳ ゴシック" pitchFamily="49" charset="-128"/>
              <a:ea typeface="ＭＳ ゴシック" pitchFamily="49" charset="-128"/>
            </a:rPr>
            <a:t>の下降傾向に対し、控除される充当可能財源等（</a:t>
          </a:r>
          <a:r>
            <a:rPr kumimoji="1" lang="en-US" altLang="ja-JP" sz="950">
              <a:latin typeface="ＭＳ ゴシック" pitchFamily="49" charset="-128"/>
              <a:ea typeface="ＭＳ ゴシック" pitchFamily="49" charset="-128"/>
            </a:rPr>
            <a:t>B</a:t>
          </a:r>
          <a:r>
            <a:rPr kumimoji="1" lang="ja-JP" altLang="en-US" sz="950">
              <a:latin typeface="ＭＳ ゴシック" pitchFamily="49" charset="-128"/>
              <a:ea typeface="ＭＳ ゴシック" pitchFamily="49" charset="-128"/>
            </a:rPr>
            <a:t>）のうち基準財政需要額算入見込額が頭打ちの感があり、将来負担比率分子の値は今後、同程度の数値で推移すると思われる。</a:t>
          </a:r>
        </a:p>
        <a:p>
          <a:r>
            <a:rPr kumimoji="1" lang="ja-JP" altLang="en-US" sz="950">
              <a:latin typeface="ＭＳ ゴシック" pitchFamily="49" charset="-128"/>
              <a:ea typeface="ＭＳ ゴシック" pitchFamily="49" charset="-128"/>
            </a:rPr>
            <a:t>　磐梯町の将来負担は、普通地方交付税によって補てんされているとはいえ、多くの地方債を借り入れているということは事実であり、今後も、地方債、債務負担行為など、将来負担の要因となるべき要素は極力増大させないよう、計画的な財政運営を行わなければなら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福島県磐梯町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純繰越金の一部、年度末の事業不用額にかかる補正減額分等を公共施設整備基金に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百万円積立を行なったものの、事業の財源不足を補うため、財政調整基金を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また、特定目的金について保健福祉の増進や過疎地域振興などそれぞれの基金の目的に沿った事業に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百万円取り崩して充当したが、ふるさと寄附金収入等により、結果として基金全体で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増高が見込まれる公債費に対応するために、公債費以外の歳出をできる限り縮減し、発生した不用額相当は原資として基金に積立てる一方で、事業目的に合致する特定目的金については、積極的に取り崩して活用を検討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また、ふるさと納税を原資とするふるさと基金については、積極的な広報や返礼品の充実により、さらなる積立額の増加を目指す。</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青少年育成基金：将来の磐梯町に貢献する有為の人材を育成する事業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公共施設整備基金：磐梯町の公共用又は公用に供する施設の建設及び改修その他の整備に要する資金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ふるさと基金：ふるさと寄附金を原資とし、（１）文化財の保全（２）次世代育成支援（３）町の活性化（４）農業振興（５）ＤＸ推進（６）その他町長が認める事業</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・青少年育成基金：小中学校児童生徒を対象としたイベント経費に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・公共施設整備基金：純繰越金の一部、年度末の事業不用額にかかる補正減額分等により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百万円積立てし、施設改修事業に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・ふるさと基金：ふるさと納税により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百万積立てし、文化財の保全に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百万円、次世代育成支援に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百万円、町の活性化に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百万円、その他に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百万円、農業振興に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百万円、ＤＸ推進に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百万円に充当。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・青少年育成基金：指定寄付金を原資としているので、寄附者の意志実現のため、基金の目的に合致する事業へ取崩して充当活用していく。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・公共施設整備基金：今後見込まれる公共施設等の改修、更新等に活用するため、積立てを行なう。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・ふるさと基金：積極的な広報や返礼品の充実により積立ての増加を図り、積立てた原資はそれぞれの目的に合致する事業へ取崩し、充当活用する。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利子分の積立を行っているが、事業の財源不足に対応するために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百万円取り崩しており、結果として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県内の類似団体の実績等及び過去の実績等を踏まえ、標準財政規模の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割程度を目途に積立てを維持したい。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利子分の積立を行っている。元金償還の財源不足を補うため、同基金を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年度末の事業不用額にかかる補正減額分等の一部で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百万円積立てを行ったものの、地方債償還に対応するために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百万円取り崩しており、結果として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年度に償還ピークを迎えたものの以後も高い地方債償還のため、令和元年度から取り崩しを行っている。償還ピーク終了後は、償還計画や県内類似団体実績を勘案し、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億円程度を目途に積立てるものとする。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23F6C69-56FD-48AA-8E93-30E1F6534C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09E090E-EC08-445A-9B9D-CCBCF9FDAE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7219B862-8672-4018-B5B7-21E6B3230C82}"/>
            </a:ext>
          </a:extLst>
        </xdr:cNvPr>
        <xdr:cNvSpPr/>
      </xdr:nvSpPr>
      <xdr:spPr>
        <a:xfrm>
          <a:off x="131318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a:extLst>
            <a:ext uri="{FF2B5EF4-FFF2-40B4-BE49-F238E27FC236}">
              <a16:creationId xmlns:a16="http://schemas.microsoft.com/office/drawing/2014/main" id="{0F2B3F21-BC1F-4AE1-A00C-024D4F107C1A}"/>
            </a:ext>
          </a:extLst>
        </xdr:cNvPr>
        <xdr:cNvSpPr/>
      </xdr:nvSpPr>
      <xdr:spPr>
        <a:xfrm>
          <a:off x="131318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0F984906-E047-4BDA-AD47-5DF760D6E0F1}"/>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AA8BC4CB-845C-4EF9-9823-38CFE915FD12}"/>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A230F250-D28F-4BB2-8D59-B11CA47A826E}"/>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CADFE9FD-B198-44EE-A534-7850609164DE}"/>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B50170E9-9FA5-4F03-8EC5-ABE11F5564ED}"/>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09502A74-65C9-4B4B-A491-ECE0DC358E1C}"/>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7BC8149D-37F3-46B3-A66A-0A80C761B2BF}"/>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E797664C-A37B-4DF6-9771-8CEF52A5C143}"/>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AD4DB86D-FFA9-4DA5-8FBD-BFD142ED40EB}"/>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F0875FBA-E0ED-49A7-99F5-77A6859E9303}"/>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3,230
3,209
59.77
5,023,330
4,846,376
154,639
2,562,876
4,195,408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9C17B17E-3F6A-4F0C-8120-6BD4B0EF525E}"/>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E0544A50-6D13-4495-9A08-35FF721B8B0E}"/>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B0049C70-75C8-4966-AE38-86FE11EB2586}"/>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81.6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FB8B6744-B24F-46FF-97C9-E6FF6FFA5242}"/>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F1D3168D-9DEE-4210-901F-AF2B86D9CB0A}"/>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E14773CE-5AC9-411C-B7B5-8EFB1F6734CB}"/>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354BF16C-FADB-4C8B-8052-1B762216C6B0}"/>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ABF901A0-A2A0-41E3-B1A7-E946C9391B04}"/>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B31CF5F1-D385-4D27-ACB3-6E7A26BD89EC}"/>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50A4FAC1-5EAA-456D-8595-97B8C410B425}"/>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167891F5-A8C0-4F28-A359-C66235DC8178}"/>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7E17E8CA-B6D6-4D65-9498-8142FE079240}"/>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150C176E-5BF3-481F-9817-9DE3DF86F21B}"/>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5FA5A5DE-35BD-4F3F-9069-7B95B734D8B8}"/>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4A91E86C-F01C-434F-8D8C-FD02AB098162}"/>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3B0C9291-695A-48FA-9246-0F74E7EFF061}"/>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31DC25BF-4654-46EA-ABC5-71C14E5EDBCE}"/>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E30BB3FA-D734-4D19-9D51-3C63299CA0B8}"/>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3FFFBCFF-5C28-4D91-8C94-FC6D6507B4E9}"/>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8600257F-830B-4F77-AE5C-04DCA3B8DF25}"/>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E1BEB629-B270-45CF-84CE-77C23C7352AC}"/>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60D56B44-4C47-4887-BF2A-12A6D85455A8}"/>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A11AC1DB-348A-49E2-9B53-112329B2B436}"/>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73D8A9E7-C952-4013-9E3A-E64ACA24555E}"/>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6F47F720-12A5-4C9C-9EAE-39BFBD6B3B26}"/>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D53339C0-C9BE-4D04-AFC4-9966FEE15149}"/>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FB3A37F5-F4FA-42B0-BE22-9DE7EE0E5615}"/>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10763025-D5CF-4D00-BE89-1FB94BAE9475}"/>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94B34230-B306-40F5-AC14-B2AF3B10CA1C}"/>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D2961337-C863-4269-BB06-F177B6D3A350}"/>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1A2A43B8-5737-4046-B76E-8B73EB760654}"/>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32FB2E74-302E-409C-BEBB-2A47CA960F3E}"/>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AAC0D32F-503A-4349-8700-BECE6B107E08}"/>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2BB3CB9A-DDB1-4134-87B7-1D15A4D502ED}"/>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F6673AA9-9377-46B2-A995-7FB42ECD7C3E}"/>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全国・福島県・類似団体平均より低い水準で推移している。これは、町内に公共施設が少ないこと、近年建設した学校施設や集会施設の償却が進んでいないことが要因である。しかしながら、年数経過により施設の老朽化が進んでおり、建替え等の財源の確保が困難であることから、今後減価償却率の上昇が見込まれる。急激な減価償却率の上昇を抑えるためにも、公共施設等総合管理計画及び個別施設計画に基づき、長期的な視点での適正・適切な施設管理に努めていかなければならない。</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9C70F8EF-CDAA-4211-8387-CC7608B49BFC}"/>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743D3816-43EB-4AB2-B8FD-E923759DF835}"/>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844D6277-BF5A-45C5-93A9-D04582CA38DB}"/>
            </a:ext>
          </a:extLst>
        </xdr:cNvPr>
        <xdr:cNvSpPr txBox="1"/>
      </xdr:nvSpPr>
      <xdr:spPr>
        <a:xfrm>
          <a:off x="735486" y="68118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a:extLst>
            <a:ext uri="{FF2B5EF4-FFF2-40B4-BE49-F238E27FC236}">
              <a16:creationId xmlns:a16="http://schemas.microsoft.com/office/drawing/2014/main" id="{76D11159-3E5D-4960-9272-E1D5EBA72E16}"/>
            </a:ext>
          </a:extLst>
        </xdr:cNvPr>
        <xdr:cNvCxnSpPr/>
      </xdr:nvCxnSpPr>
      <xdr:spPr>
        <a:xfrm>
          <a:off x="1152525" y="660354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a:extLst>
            <a:ext uri="{FF2B5EF4-FFF2-40B4-BE49-F238E27FC236}">
              <a16:creationId xmlns:a16="http://schemas.microsoft.com/office/drawing/2014/main" id="{8614215B-E85B-44F2-9903-8C5F4790F6F4}"/>
            </a:ext>
          </a:extLst>
        </xdr:cNvPr>
        <xdr:cNvSpPr txBox="1"/>
      </xdr:nvSpPr>
      <xdr:spPr>
        <a:xfrm>
          <a:off x="786781" y="651609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a:extLst>
            <a:ext uri="{FF2B5EF4-FFF2-40B4-BE49-F238E27FC236}">
              <a16:creationId xmlns:a16="http://schemas.microsoft.com/office/drawing/2014/main" id="{D95775E5-9460-47C0-B927-424365CA557C}"/>
            </a:ext>
          </a:extLst>
        </xdr:cNvPr>
        <xdr:cNvCxnSpPr/>
      </xdr:nvCxnSpPr>
      <xdr:spPr>
        <a:xfrm>
          <a:off x="1152525" y="630781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a:extLst>
            <a:ext uri="{FF2B5EF4-FFF2-40B4-BE49-F238E27FC236}">
              <a16:creationId xmlns:a16="http://schemas.microsoft.com/office/drawing/2014/main" id="{20CC688F-AFFC-4067-8D9C-BD5DA4545AFF}"/>
            </a:ext>
          </a:extLst>
        </xdr:cNvPr>
        <xdr:cNvSpPr txBox="1"/>
      </xdr:nvSpPr>
      <xdr:spPr>
        <a:xfrm>
          <a:off x="786781" y="62203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a:extLst>
            <a:ext uri="{FF2B5EF4-FFF2-40B4-BE49-F238E27FC236}">
              <a16:creationId xmlns:a16="http://schemas.microsoft.com/office/drawing/2014/main" id="{30A9EC07-B371-4F41-84A1-E604E68125A2}"/>
            </a:ext>
          </a:extLst>
        </xdr:cNvPr>
        <xdr:cNvCxnSpPr/>
      </xdr:nvCxnSpPr>
      <xdr:spPr>
        <a:xfrm>
          <a:off x="1152525" y="601208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a:extLst>
            <a:ext uri="{FF2B5EF4-FFF2-40B4-BE49-F238E27FC236}">
              <a16:creationId xmlns:a16="http://schemas.microsoft.com/office/drawing/2014/main" id="{C615AC6E-CBBC-4956-B5F0-56CBA360750B}"/>
            </a:ext>
          </a:extLst>
        </xdr:cNvPr>
        <xdr:cNvSpPr txBox="1"/>
      </xdr:nvSpPr>
      <xdr:spPr>
        <a:xfrm>
          <a:off x="786781" y="59182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a:extLst>
            <a:ext uri="{FF2B5EF4-FFF2-40B4-BE49-F238E27FC236}">
              <a16:creationId xmlns:a16="http://schemas.microsoft.com/office/drawing/2014/main" id="{07703A31-0165-43E0-BBA9-5D6BE1273B05}"/>
            </a:ext>
          </a:extLst>
        </xdr:cNvPr>
        <xdr:cNvCxnSpPr/>
      </xdr:nvCxnSpPr>
      <xdr:spPr>
        <a:xfrm>
          <a:off x="1152525" y="571636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a:extLst>
            <a:ext uri="{FF2B5EF4-FFF2-40B4-BE49-F238E27FC236}">
              <a16:creationId xmlns:a16="http://schemas.microsoft.com/office/drawing/2014/main" id="{7619BFD0-F547-4526-A171-AAC8D590C021}"/>
            </a:ext>
          </a:extLst>
        </xdr:cNvPr>
        <xdr:cNvSpPr txBox="1"/>
      </xdr:nvSpPr>
      <xdr:spPr>
        <a:xfrm>
          <a:off x="786781" y="56225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a:extLst>
            <a:ext uri="{FF2B5EF4-FFF2-40B4-BE49-F238E27FC236}">
              <a16:creationId xmlns:a16="http://schemas.microsoft.com/office/drawing/2014/main" id="{E27977FD-A061-47F2-BEEA-11FE490A137C}"/>
            </a:ext>
          </a:extLst>
        </xdr:cNvPr>
        <xdr:cNvCxnSpPr/>
      </xdr:nvCxnSpPr>
      <xdr:spPr>
        <a:xfrm>
          <a:off x="1152525" y="541428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a:extLst>
            <a:ext uri="{FF2B5EF4-FFF2-40B4-BE49-F238E27FC236}">
              <a16:creationId xmlns:a16="http://schemas.microsoft.com/office/drawing/2014/main" id="{3431A1A5-FD65-4B36-9B3F-EA82C0F3C848}"/>
            </a:ext>
          </a:extLst>
        </xdr:cNvPr>
        <xdr:cNvSpPr txBox="1"/>
      </xdr:nvSpPr>
      <xdr:spPr>
        <a:xfrm>
          <a:off x="786781" y="53268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a:extLst>
            <a:ext uri="{FF2B5EF4-FFF2-40B4-BE49-F238E27FC236}">
              <a16:creationId xmlns:a16="http://schemas.microsoft.com/office/drawing/2014/main" id="{C3261110-69A5-40BD-9DF3-2F3846E6E2C5}"/>
            </a:ext>
          </a:extLst>
        </xdr:cNvPr>
        <xdr:cNvCxnSpPr/>
      </xdr:nvCxnSpPr>
      <xdr:spPr>
        <a:xfrm>
          <a:off x="1152525" y="511855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a:extLst>
            <a:ext uri="{FF2B5EF4-FFF2-40B4-BE49-F238E27FC236}">
              <a16:creationId xmlns:a16="http://schemas.microsoft.com/office/drawing/2014/main" id="{F26F0688-B0E7-470A-9DFA-5774BD4F0C81}"/>
            </a:ext>
          </a:extLst>
        </xdr:cNvPr>
        <xdr:cNvSpPr txBox="1"/>
      </xdr:nvSpPr>
      <xdr:spPr>
        <a:xfrm>
          <a:off x="786781" y="5031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4788D32C-1399-449E-AE00-26CAF2EB0851}"/>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CB76D565-1D0E-4F90-9E8E-AAB1E64C8A85}"/>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2C9E3B77-B5F1-40EC-A4A6-5ACB723A83AC}"/>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124732</xdr:rowOff>
    </xdr:from>
    <xdr:to>
      <xdr:col>23</xdr:col>
      <xdr:colOff>85090</xdr:colOff>
      <xdr:row>35</xdr:row>
      <xdr:rowOff>83729</xdr:rowOff>
    </xdr:to>
    <xdr:cxnSp macro="">
      <xdr:nvCxnSpPr>
        <xdr:cNvPr id="69" name="直線コネクタ 68">
          <a:extLst>
            <a:ext uri="{FF2B5EF4-FFF2-40B4-BE49-F238E27FC236}">
              <a16:creationId xmlns:a16="http://schemas.microsoft.com/office/drawing/2014/main" id="{0E249255-F082-4ED2-8546-0A02D3860EA5}"/>
            </a:ext>
          </a:extLst>
        </xdr:cNvPr>
        <xdr:cNvCxnSpPr/>
      </xdr:nvCxnSpPr>
      <xdr:spPr>
        <a:xfrm flipV="1">
          <a:off x="4300220" y="5211082"/>
          <a:ext cx="1270" cy="144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87556</xdr:rowOff>
    </xdr:from>
    <xdr:ext cx="405111" cy="259045"/>
    <xdr:sp macro="" textlink="">
      <xdr:nvSpPr>
        <xdr:cNvPr id="70" name="有形固定資産減価償却率最小値テキスト">
          <a:extLst>
            <a:ext uri="{FF2B5EF4-FFF2-40B4-BE49-F238E27FC236}">
              <a16:creationId xmlns:a16="http://schemas.microsoft.com/office/drawing/2014/main" id="{00CBF20F-8791-4871-A399-D294A9201BD1}"/>
            </a:ext>
          </a:extLst>
        </xdr:cNvPr>
        <xdr:cNvSpPr txBox="1"/>
      </xdr:nvSpPr>
      <xdr:spPr>
        <a:xfrm>
          <a:off x="4352925" y="6659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83729</xdr:rowOff>
    </xdr:from>
    <xdr:to>
      <xdr:col>23</xdr:col>
      <xdr:colOff>174625</xdr:colOff>
      <xdr:row>35</xdr:row>
      <xdr:rowOff>83729</xdr:rowOff>
    </xdr:to>
    <xdr:cxnSp macro="">
      <xdr:nvCxnSpPr>
        <xdr:cNvPr id="71" name="直線コネクタ 70">
          <a:extLst>
            <a:ext uri="{FF2B5EF4-FFF2-40B4-BE49-F238E27FC236}">
              <a16:creationId xmlns:a16="http://schemas.microsoft.com/office/drawing/2014/main" id="{F0EF4468-18A7-4683-A569-065AE1ED6563}"/>
            </a:ext>
          </a:extLst>
        </xdr:cNvPr>
        <xdr:cNvCxnSpPr/>
      </xdr:nvCxnSpPr>
      <xdr:spPr>
        <a:xfrm>
          <a:off x="4213225" y="665597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71409</xdr:rowOff>
    </xdr:from>
    <xdr:ext cx="405111" cy="259045"/>
    <xdr:sp macro="" textlink="">
      <xdr:nvSpPr>
        <xdr:cNvPr id="72" name="有形固定資産減価償却率最大値テキスト">
          <a:extLst>
            <a:ext uri="{FF2B5EF4-FFF2-40B4-BE49-F238E27FC236}">
              <a16:creationId xmlns:a16="http://schemas.microsoft.com/office/drawing/2014/main" id="{4F99D6C0-7CE8-46BA-9729-9D696FC2C8D5}"/>
            </a:ext>
          </a:extLst>
        </xdr:cNvPr>
        <xdr:cNvSpPr txBox="1"/>
      </xdr:nvSpPr>
      <xdr:spPr>
        <a:xfrm>
          <a:off x="4352925" y="4992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124732</xdr:rowOff>
    </xdr:from>
    <xdr:to>
      <xdr:col>23</xdr:col>
      <xdr:colOff>174625</xdr:colOff>
      <xdr:row>26</xdr:row>
      <xdr:rowOff>124732</xdr:rowOff>
    </xdr:to>
    <xdr:cxnSp macro="">
      <xdr:nvCxnSpPr>
        <xdr:cNvPr id="73" name="直線コネクタ 72">
          <a:extLst>
            <a:ext uri="{FF2B5EF4-FFF2-40B4-BE49-F238E27FC236}">
              <a16:creationId xmlns:a16="http://schemas.microsoft.com/office/drawing/2014/main" id="{ECB94BB8-7DFC-4C1D-B231-1EEE0BA213A0}"/>
            </a:ext>
          </a:extLst>
        </xdr:cNvPr>
        <xdr:cNvCxnSpPr/>
      </xdr:nvCxnSpPr>
      <xdr:spPr>
        <a:xfrm>
          <a:off x="4213225" y="521108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23512</xdr:rowOff>
    </xdr:from>
    <xdr:ext cx="405111" cy="259045"/>
    <xdr:sp macro="" textlink="">
      <xdr:nvSpPr>
        <xdr:cNvPr id="74" name="有形固定資産減価償却率平均値テキスト">
          <a:extLst>
            <a:ext uri="{FF2B5EF4-FFF2-40B4-BE49-F238E27FC236}">
              <a16:creationId xmlns:a16="http://schemas.microsoft.com/office/drawing/2014/main" id="{FD5DB541-C878-4574-B664-5F83803CC3BC}"/>
            </a:ext>
          </a:extLst>
        </xdr:cNvPr>
        <xdr:cNvSpPr txBox="1"/>
      </xdr:nvSpPr>
      <xdr:spPr>
        <a:xfrm>
          <a:off x="4352925" y="57702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75" name="フローチャート: 判断 74">
          <a:extLst>
            <a:ext uri="{FF2B5EF4-FFF2-40B4-BE49-F238E27FC236}">
              <a16:creationId xmlns:a16="http://schemas.microsoft.com/office/drawing/2014/main" id="{ED3699A9-9B81-4835-9CB8-7CDCF5C5759C}"/>
            </a:ext>
          </a:extLst>
        </xdr:cNvPr>
        <xdr:cNvSpPr/>
      </xdr:nvSpPr>
      <xdr:spPr>
        <a:xfrm>
          <a:off x="4251325" y="579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76" name="フローチャート: 判断 75">
          <a:extLst>
            <a:ext uri="{FF2B5EF4-FFF2-40B4-BE49-F238E27FC236}">
              <a16:creationId xmlns:a16="http://schemas.microsoft.com/office/drawing/2014/main" id="{35D82883-0E3E-4795-A526-DC96151F8AAE}"/>
            </a:ext>
          </a:extLst>
        </xdr:cNvPr>
        <xdr:cNvSpPr/>
      </xdr:nvSpPr>
      <xdr:spPr>
        <a:xfrm>
          <a:off x="3616325" y="57486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77" name="フローチャート: 判断 76">
          <a:extLst>
            <a:ext uri="{FF2B5EF4-FFF2-40B4-BE49-F238E27FC236}">
              <a16:creationId xmlns:a16="http://schemas.microsoft.com/office/drawing/2014/main" id="{42765E85-68D7-4A19-AED7-D3ACD9131699}"/>
            </a:ext>
          </a:extLst>
        </xdr:cNvPr>
        <xdr:cNvSpPr/>
      </xdr:nvSpPr>
      <xdr:spPr>
        <a:xfrm>
          <a:off x="2930525" y="57486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151765</xdr:rowOff>
    </xdr:from>
    <xdr:to>
      <xdr:col>11</xdr:col>
      <xdr:colOff>187325</xdr:colOff>
      <xdr:row>30</xdr:row>
      <xdr:rowOff>81915</xdr:rowOff>
    </xdr:to>
    <xdr:sp macro="" textlink="">
      <xdr:nvSpPr>
        <xdr:cNvPr id="78" name="フローチャート: 判断 77">
          <a:extLst>
            <a:ext uri="{FF2B5EF4-FFF2-40B4-BE49-F238E27FC236}">
              <a16:creationId xmlns:a16="http://schemas.microsoft.com/office/drawing/2014/main" id="{015D0749-E677-40D9-9BE4-3A6D88C84422}"/>
            </a:ext>
          </a:extLst>
        </xdr:cNvPr>
        <xdr:cNvSpPr/>
      </xdr:nvSpPr>
      <xdr:spPr>
        <a:xfrm>
          <a:off x="2244725" y="57334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8074</xdr:rowOff>
    </xdr:from>
    <xdr:to>
      <xdr:col>7</xdr:col>
      <xdr:colOff>187325</xdr:colOff>
      <xdr:row>30</xdr:row>
      <xdr:rowOff>109674</xdr:rowOff>
    </xdr:to>
    <xdr:sp macro="" textlink="">
      <xdr:nvSpPr>
        <xdr:cNvPr id="79" name="フローチャート: 判断 78">
          <a:extLst>
            <a:ext uri="{FF2B5EF4-FFF2-40B4-BE49-F238E27FC236}">
              <a16:creationId xmlns:a16="http://schemas.microsoft.com/office/drawing/2014/main" id="{2C8BE6C5-0478-41F6-8302-29DA891F05D9}"/>
            </a:ext>
          </a:extLst>
        </xdr:cNvPr>
        <xdr:cNvSpPr/>
      </xdr:nvSpPr>
      <xdr:spPr>
        <a:xfrm>
          <a:off x="1558925" y="575482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D2C7EB98-01C0-47A5-96ED-0C0A0E937D70}"/>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FCCEA0EA-FC64-419D-9DAD-CB15695FD4DA}"/>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FD41BD05-17C8-4DA0-9E7A-75F1D34F23D9}"/>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ED53144E-CC36-4469-9869-F68F34354096}"/>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42989609-DEB9-4E25-ADBE-83ABD7E9A338}"/>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169001</xdr:rowOff>
    </xdr:from>
    <xdr:to>
      <xdr:col>23</xdr:col>
      <xdr:colOff>136525</xdr:colOff>
      <xdr:row>29</xdr:row>
      <xdr:rowOff>99151</xdr:rowOff>
    </xdr:to>
    <xdr:sp macro="" textlink="">
      <xdr:nvSpPr>
        <xdr:cNvPr id="85" name="楕円 84">
          <a:extLst>
            <a:ext uri="{FF2B5EF4-FFF2-40B4-BE49-F238E27FC236}">
              <a16:creationId xmlns:a16="http://schemas.microsoft.com/office/drawing/2014/main" id="{0A8FB460-A685-4714-81A6-83C9E973FDCB}"/>
            </a:ext>
          </a:extLst>
        </xdr:cNvPr>
        <xdr:cNvSpPr/>
      </xdr:nvSpPr>
      <xdr:spPr>
        <a:xfrm>
          <a:off x="4251325" y="557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20428</xdr:rowOff>
    </xdr:from>
    <xdr:ext cx="405111" cy="259045"/>
    <xdr:sp macro="" textlink="">
      <xdr:nvSpPr>
        <xdr:cNvPr id="86" name="有形固定資産減価償却率該当値テキスト">
          <a:extLst>
            <a:ext uri="{FF2B5EF4-FFF2-40B4-BE49-F238E27FC236}">
              <a16:creationId xmlns:a16="http://schemas.microsoft.com/office/drawing/2014/main" id="{B9D8B7DC-518E-4181-B3A7-DB8EA3FC5234}"/>
            </a:ext>
          </a:extLst>
        </xdr:cNvPr>
        <xdr:cNvSpPr txBox="1"/>
      </xdr:nvSpPr>
      <xdr:spPr>
        <a:xfrm>
          <a:off x="4352925" y="543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101147</xdr:rowOff>
    </xdr:from>
    <xdr:to>
      <xdr:col>19</xdr:col>
      <xdr:colOff>187325</xdr:colOff>
      <xdr:row>29</xdr:row>
      <xdr:rowOff>31297</xdr:rowOff>
    </xdr:to>
    <xdr:sp macro="" textlink="">
      <xdr:nvSpPr>
        <xdr:cNvPr id="87" name="楕円 86">
          <a:extLst>
            <a:ext uri="{FF2B5EF4-FFF2-40B4-BE49-F238E27FC236}">
              <a16:creationId xmlns:a16="http://schemas.microsoft.com/office/drawing/2014/main" id="{2FF18781-6D10-4927-85F9-65043A944338}"/>
            </a:ext>
          </a:extLst>
        </xdr:cNvPr>
        <xdr:cNvSpPr/>
      </xdr:nvSpPr>
      <xdr:spPr>
        <a:xfrm>
          <a:off x="3616325" y="551769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151947</xdr:rowOff>
    </xdr:from>
    <xdr:to>
      <xdr:col>23</xdr:col>
      <xdr:colOff>85725</xdr:colOff>
      <xdr:row>29</xdr:row>
      <xdr:rowOff>48351</xdr:rowOff>
    </xdr:to>
    <xdr:cxnSp macro="">
      <xdr:nvCxnSpPr>
        <xdr:cNvPr id="88" name="直線コネクタ 87">
          <a:extLst>
            <a:ext uri="{FF2B5EF4-FFF2-40B4-BE49-F238E27FC236}">
              <a16:creationId xmlns:a16="http://schemas.microsoft.com/office/drawing/2014/main" id="{57C99EC3-9A91-4E67-B8A2-847C96A142C8}"/>
            </a:ext>
          </a:extLst>
        </xdr:cNvPr>
        <xdr:cNvCxnSpPr/>
      </xdr:nvCxnSpPr>
      <xdr:spPr>
        <a:xfrm>
          <a:off x="3667125" y="5568497"/>
          <a:ext cx="635000" cy="6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36376</xdr:rowOff>
    </xdr:from>
    <xdr:to>
      <xdr:col>15</xdr:col>
      <xdr:colOff>187325</xdr:colOff>
      <xdr:row>28</xdr:row>
      <xdr:rowOff>137976</xdr:rowOff>
    </xdr:to>
    <xdr:sp macro="" textlink="">
      <xdr:nvSpPr>
        <xdr:cNvPr id="89" name="楕円 88">
          <a:extLst>
            <a:ext uri="{FF2B5EF4-FFF2-40B4-BE49-F238E27FC236}">
              <a16:creationId xmlns:a16="http://schemas.microsoft.com/office/drawing/2014/main" id="{22344DC9-37A5-434F-8370-9DA8EAFBA901}"/>
            </a:ext>
          </a:extLst>
        </xdr:cNvPr>
        <xdr:cNvSpPr/>
      </xdr:nvSpPr>
      <xdr:spPr>
        <a:xfrm>
          <a:off x="2930525" y="545292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87176</xdr:rowOff>
    </xdr:from>
    <xdr:to>
      <xdr:col>19</xdr:col>
      <xdr:colOff>136525</xdr:colOff>
      <xdr:row>28</xdr:row>
      <xdr:rowOff>151947</xdr:rowOff>
    </xdr:to>
    <xdr:cxnSp macro="">
      <xdr:nvCxnSpPr>
        <xdr:cNvPr id="90" name="直線コネクタ 89">
          <a:extLst>
            <a:ext uri="{FF2B5EF4-FFF2-40B4-BE49-F238E27FC236}">
              <a16:creationId xmlns:a16="http://schemas.microsoft.com/office/drawing/2014/main" id="{1969FEE8-3659-4782-B6D7-27335E3470E5}"/>
            </a:ext>
          </a:extLst>
        </xdr:cNvPr>
        <xdr:cNvCxnSpPr/>
      </xdr:nvCxnSpPr>
      <xdr:spPr>
        <a:xfrm>
          <a:off x="2981325" y="5503726"/>
          <a:ext cx="685800" cy="6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149225</xdr:rowOff>
    </xdr:from>
    <xdr:to>
      <xdr:col>11</xdr:col>
      <xdr:colOff>187325</xdr:colOff>
      <xdr:row>28</xdr:row>
      <xdr:rowOff>79375</xdr:rowOff>
    </xdr:to>
    <xdr:sp macro="" textlink="">
      <xdr:nvSpPr>
        <xdr:cNvPr id="91" name="楕円 90">
          <a:extLst>
            <a:ext uri="{FF2B5EF4-FFF2-40B4-BE49-F238E27FC236}">
              <a16:creationId xmlns:a16="http://schemas.microsoft.com/office/drawing/2014/main" id="{EBCB669F-ECC5-4DCD-8C2A-4A73825AB7AE}"/>
            </a:ext>
          </a:extLst>
        </xdr:cNvPr>
        <xdr:cNvSpPr/>
      </xdr:nvSpPr>
      <xdr:spPr>
        <a:xfrm>
          <a:off x="2244725" y="54006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28575</xdr:rowOff>
    </xdr:from>
    <xdr:to>
      <xdr:col>15</xdr:col>
      <xdr:colOff>136525</xdr:colOff>
      <xdr:row>28</xdr:row>
      <xdr:rowOff>87176</xdr:rowOff>
    </xdr:to>
    <xdr:cxnSp macro="">
      <xdr:nvCxnSpPr>
        <xdr:cNvPr id="92" name="直線コネクタ 91">
          <a:extLst>
            <a:ext uri="{FF2B5EF4-FFF2-40B4-BE49-F238E27FC236}">
              <a16:creationId xmlns:a16="http://schemas.microsoft.com/office/drawing/2014/main" id="{405ABDD3-B0D7-4058-9E7D-F02F93A47098}"/>
            </a:ext>
          </a:extLst>
        </xdr:cNvPr>
        <xdr:cNvCxnSpPr/>
      </xdr:nvCxnSpPr>
      <xdr:spPr>
        <a:xfrm>
          <a:off x="2295525" y="5445125"/>
          <a:ext cx="6858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84455</xdr:rowOff>
    </xdr:from>
    <xdr:to>
      <xdr:col>7</xdr:col>
      <xdr:colOff>187325</xdr:colOff>
      <xdr:row>28</xdr:row>
      <xdr:rowOff>14605</xdr:rowOff>
    </xdr:to>
    <xdr:sp macro="" textlink="">
      <xdr:nvSpPr>
        <xdr:cNvPr id="93" name="楕円 92">
          <a:extLst>
            <a:ext uri="{FF2B5EF4-FFF2-40B4-BE49-F238E27FC236}">
              <a16:creationId xmlns:a16="http://schemas.microsoft.com/office/drawing/2014/main" id="{43ADB57C-D66A-48DA-81EE-F389FC3C9D4B}"/>
            </a:ext>
          </a:extLst>
        </xdr:cNvPr>
        <xdr:cNvSpPr/>
      </xdr:nvSpPr>
      <xdr:spPr>
        <a:xfrm>
          <a:off x="1558925" y="53359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135255</xdr:rowOff>
    </xdr:from>
    <xdr:to>
      <xdr:col>11</xdr:col>
      <xdr:colOff>136525</xdr:colOff>
      <xdr:row>28</xdr:row>
      <xdr:rowOff>28575</xdr:rowOff>
    </xdr:to>
    <xdr:cxnSp macro="">
      <xdr:nvCxnSpPr>
        <xdr:cNvPr id="94" name="直線コネクタ 93">
          <a:extLst>
            <a:ext uri="{FF2B5EF4-FFF2-40B4-BE49-F238E27FC236}">
              <a16:creationId xmlns:a16="http://schemas.microsoft.com/office/drawing/2014/main" id="{C533C75A-2589-4A05-910D-0FB8E564F357}"/>
            </a:ext>
          </a:extLst>
        </xdr:cNvPr>
        <xdr:cNvCxnSpPr/>
      </xdr:nvCxnSpPr>
      <xdr:spPr>
        <a:xfrm>
          <a:off x="1609725" y="5386705"/>
          <a:ext cx="6858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94632</xdr:rowOff>
    </xdr:from>
    <xdr:ext cx="405111" cy="259045"/>
    <xdr:sp macro="" textlink="">
      <xdr:nvSpPr>
        <xdr:cNvPr id="95" name="n_1aveValue有形固定資産減価償却率">
          <a:extLst>
            <a:ext uri="{FF2B5EF4-FFF2-40B4-BE49-F238E27FC236}">
              <a16:creationId xmlns:a16="http://schemas.microsoft.com/office/drawing/2014/main" id="{1F76792E-6376-440C-AEF3-05A3493FA614}"/>
            </a:ext>
          </a:extLst>
        </xdr:cNvPr>
        <xdr:cNvSpPr txBox="1"/>
      </xdr:nvSpPr>
      <xdr:spPr>
        <a:xfrm>
          <a:off x="3470919" y="584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94632</xdr:rowOff>
    </xdr:from>
    <xdr:ext cx="405111" cy="259045"/>
    <xdr:sp macro="" textlink="">
      <xdr:nvSpPr>
        <xdr:cNvPr id="96" name="n_2aveValue有形固定資産減価償却率">
          <a:extLst>
            <a:ext uri="{FF2B5EF4-FFF2-40B4-BE49-F238E27FC236}">
              <a16:creationId xmlns:a16="http://schemas.microsoft.com/office/drawing/2014/main" id="{5B2DCE9F-CD59-400E-9686-1B5A0F7ADC8D}"/>
            </a:ext>
          </a:extLst>
        </xdr:cNvPr>
        <xdr:cNvSpPr txBox="1"/>
      </xdr:nvSpPr>
      <xdr:spPr>
        <a:xfrm>
          <a:off x="2797819" y="584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73042</xdr:rowOff>
    </xdr:from>
    <xdr:ext cx="405111" cy="259045"/>
    <xdr:sp macro="" textlink="">
      <xdr:nvSpPr>
        <xdr:cNvPr id="97" name="n_3aveValue有形固定資産減価償却率">
          <a:extLst>
            <a:ext uri="{FF2B5EF4-FFF2-40B4-BE49-F238E27FC236}">
              <a16:creationId xmlns:a16="http://schemas.microsoft.com/office/drawing/2014/main" id="{F7C8550F-F1C6-44FC-83E3-C1584D5EB6AC}"/>
            </a:ext>
          </a:extLst>
        </xdr:cNvPr>
        <xdr:cNvSpPr txBox="1"/>
      </xdr:nvSpPr>
      <xdr:spPr>
        <a:xfrm>
          <a:off x="2112019" y="5819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100801</xdr:rowOff>
    </xdr:from>
    <xdr:ext cx="405111" cy="259045"/>
    <xdr:sp macro="" textlink="">
      <xdr:nvSpPr>
        <xdr:cNvPr id="98" name="n_4aveValue有形固定資産減価償却率">
          <a:extLst>
            <a:ext uri="{FF2B5EF4-FFF2-40B4-BE49-F238E27FC236}">
              <a16:creationId xmlns:a16="http://schemas.microsoft.com/office/drawing/2014/main" id="{96AB890B-4581-4BF4-B5FC-A630E1DE3F9A}"/>
            </a:ext>
          </a:extLst>
        </xdr:cNvPr>
        <xdr:cNvSpPr txBox="1"/>
      </xdr:nvSpPr>
      <xdr:spPr>
        <a:xfrm>
          <a:off x="1426219" y="5847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47824</xdr:rowOff>
    </xdr:from>
    <xdr:ext cx="405111" cy="259045"/>
    <xdr:sp macro="" textlink="">
      <xdr:nvSpPr>
        <xdr:cNvPr id="99" name="n_1mainValue有形固定資産減価償却率">
          <a:extLst>
            <a:ext uri="{FF2B5EF4-FFF2-40B4-BE49-F238E27FC236}">
              <a16:creationId xmlns:a16="http://schemas.microsoft.com/office/drawing/2014/main" id="{ECAE7D0C-FD08-4B2E-80C0-1F78EA03175F}"/>
            </a:ext>
          </a:extLst>
        </xdr:cNvPr>
        <xdr:cNvSpPr txBox="1"/>
      </xdr:nvSpPr>
      <xdr:spPr>
        <a:xfrm>
          <a:off x="3470919" y="529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154503</xdr:rowOff>
    </xdr:from>
    <xdr:ext cx="405111" cy="259045"/>
    <xdr:sp macro="" textlink="">
      <xdr:nvSpPr>
        <xdr:cNvPr id="100" name="n_2mainValue有形固定資産減価償却率">
          <a:extLst>
            <a:ext uri="{FF2B5EF4-FFF2-40B4-BE49-F238E27FC236}">
              <a16:creationId xmlns:a16="http://schemas.microsoft.com/office/drawing/2014/main" id="{CDE85BD1-6CCF-42DD-8AFF-92E4A59509B9}"/>
            </a:ext>
          </a:extLst>
        </xdr:cNvPr>
        <xdr:cNvSpPr txBox="1"/>
      </xdr:nvSpPr>
      <xdr:spPr>
        <a:xfrm>
          <a:off x="2797819" y="524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95902</xdr:rowOff>
    </xdr:from>
    <xdr:ext cx="405111" cy="259045"/>
    <xdr:sp macro="" textlink="">
      <xdr:nvSpPr>
        <xdr:cNvPr id="101" name="n_3mainValue有形固定資産減価償却率">
          <a:extLst>
            <a:ext uri="{FF2B5EF4-FFF2-40B4-BE49-F238E27FC236}">
              <a16:creationId xmlns:a16="http://schemas.microsoft.com/office/drawing/2014/main" id="{2D12EFBE-C249-40D7-B14D-00FD5E18BE3D}"/>
            </a:ext>
          </a:extLst>
        </xdr:cNvPr>
        <xdr:cNvSpPr txBox="1"/>
      </xdr:nvSpPr>
      <xdr:spPr>
        <a:xfrm>
          <a:off x="2112019" y="518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31132</xdr:rowOff>
    </xdr:from>
    <xdr:ext cx="405111" cy="259045"/>
    <xdr:sp macro="" textlink="">
      <xdr:nvSpPr>
        <xdr:cNvPr id="102" name="n_4mainValue有形固定資産減価償却率">
          <a:extLst>
            <a:ext uri="{FF2B5EF4-FFF2-40B4-BE49-F238E27FC236}">
              <a16:creationId xmlns:a16="http://schemas.microsoft.com/office/drawing/2014/main" id="{E933449F-EEBF-4505-B658-9F767E835C0A}"/>
            </a:ext>
          </a:extLst>
        </xdr:cNvPr>
        <xdr:cNvSpPr txBox="1"/>
      </xdr:nvSpPr>
      <xdr:spPr>
        <a:xfrm>
          <a:off x="1426219" y="511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6FF98D9B-4C47-4531-A4EA-CB7714F80263}"/>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0DDCA995-9F4F-4FA4-B186-A41B44E32D5C}"/>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64E5FEDE-1B92-4BEC-911A-062F97FF591F}"/>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47D808FD-1278-4490-8E0C-BA1CC9E9E6FB}"/>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5A2EAD5B-A7C2-4C0E-9101-70B235B805CD}"/>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D41B2712-CD6A-4C4B-90EC-88FD863AC121}"/>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8B6DF71C-628E-478B-8B30-B669F5F062B3}"/>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CA0CA6F1-9AE1-41EC-B43B-99527B0979E4}"/>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7E3CA194-BC15-4D7F-82BF-9908ED806B5C}"/>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2D4F6EB8-A0B8-41E7-9289-25FF58876B74}"/>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A3156804-E31F-4D26-8FB1-D496E9579C8B}"/>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619E0C60-DC45-427B-BDAB-2F3C21A0F8AA}"/>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9DD14CA0-24FE-40EE-9D85-3D0AF3618019}"/>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２０年度以降の起債借入が高額であり、全国・福島県・類似団体平均と比較しても高水準である。特に、令和４年度においては、最終処分場整備事業にかかる償還額の増加に伴い高くなっている。以降、数年間は高水準で推移していく見込みであるが、その後は償還額の減少に伴い、同比率についても減少を見込んでいる。今後も、安定的な税収の確保及び人件費抑制の軸となる適正・適切な人員配置等を行い、長期持続可能な財政運営に取り組んでいかなければならない。</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E9C29408-E665-4B00-BF42-C7110408B77C}"/>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8EFD6A3B-F80C-434C-92B8-EF65CFC6F659}"/>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37D5BE4C-7EA1-43A8-993B-D67146280806}"/>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E905427B-0825-4EEC-90E8-16657F393F98}"/>
            </a:ext>
          </a:extLst>
        </xdr:cNvPr>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0" name="テキスト ボックス 119">
          <a:extLst>
            <a:ext uri="{FF2B5EF4-FFF2-40B4-BE49-F238E27FC236}">
              <a16:creationId xmlns:a16="http://schemas.microsoft.com/office/drawing/2014/main" id="{5DD5D1E4-53BC-4138-8BAE-2CA5297AFDD5}"/>
            </a:ext>
          </a:extLst>
        </xdr:cNvPr>
        <xdr:cNvSpPr txBox="1"/>
      </xdr:nvSpPr>
      <xdr:spPr>
        <a:xfrm>
          <a:off x="9758836" y="64646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941E7516-C1FC-4903-A56A-96434DFC0C8B}"/>
            </a:ext>
          </a:extLst>
        </xdr:cNvPr>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5454484B-36FA-44A6-B0D5-806233A03F90}"/>
            </a:ext>
          </a:extLst>
        </xdr:cNvPr>
        <xdr:cNvSpPr txBox="1"/>
      </xdr:nvSpPr>
      <xdr:spPr>
        <a:xfrm>
          <a:off x="9758836" y="6117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38100369-322B-47AB-8C4B-BE2271A0D042}"/>
            </a:ext>
          </a:extLst>
        </xdr:cNvPr>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0828A54C-1F0D-4554-ADC7-51E8D00F8752}"/>
            </a:ext>
          </a:extLst>
        </xdr:cNvPr>
        <xdr:cNvSpPr txBox="1"/>
      </xdr:nvSpPr>
      <xdr:spPr>
        <a:xfrm>
          <a:off x="9758836" y="5770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74620ED3-0621-42DA-B123-AEF1002466DE}"/>
            </a:ext>
          </a:extLst>
        </xdr:cNvPr>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F952104A-3E83-4F39-91CF-657AC3FDC1E7}"/>
            </a:ext>
          </a:extLst>
        </xdr:cNvPr>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BFF7770F-6301-490A-A3D5-FEFB4A6A3109}"/>
            </a:ext>
          </a:extLst>
        </xdr:cNvPr>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5E8D408D-C0D3-4066-B5B2-865FDE6F573B}"/>
            </a:ext>
          </a:extLst>
        </xdr:cNvPr>
        <xdr:cNvSpPr txBox="1"/>
      </xdr:nvSpPr>
      <xdr:spPr>
        <a:xfrm>
          <a:off x="9861428" y="5082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9F1539BD-AF78-45EF-8DD3-FE6D80880169}"/>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4D20A23A-72A6-466F-B92C-ACBBFB805451}"/>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86931</xdr:rowOff>
    </xdr:to>
    <xdr:cxnSp macro="">
      <xdr:nvCxnSpPr>
        <xdr:cNvPr id="131" name="直線コネクタ 130">
          <a:extLst>
            <a:ext uri="{FF2B5EF4-FFF2-40B4-BE49-F238E27FC236}">
              <a16:creationId xmlns:a16="http://schemas.microsoft.com/office/drawing/2014/main" id="{DE28B93B-F8D5-4B94-A623-AD4CC68489BE}"/>
            </a:ext>
          </a:extLst>
        </xdr:cNvPr>
        <xdr:cNvCxnSpPr/>
      </xdr:nvCxnSpPr>
      <xdr:spPr>
        <a:xfrm flipV="1">
          <a:off x="13323570" y="5169958"/>
          <a:ext cx="1269" cy="1324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90758</xdr:rowOff>
    </xdr:from>
    <xdr:ext cx="469744" cy="259045"/>
    <xdr:sp macro="" textlink="">
      <xdr:nvSpPr>
        <xdr:cNvPr id="132" name="債務償還比率最小値テキスト">
          <a:extLst>
            <a:ext uri="{FF2B5EF4-FFF2-40B4-BE49-F238E27FC236}">
              <a16:creationId xmlns:a16="http://schemas.microsoft.com/office/drawing/2014/main" id="{9A46D7FF-8A52-4F95-BEAA-3808E3F4DB4F}"/>
            </a:ext>
          </a:extLst>
        </xdr:cNvPr>
        <xdr:cNvSpPr txBox="1"/>
      </xdr:nvSpPr>
      <xdr:spPr>
        <a:xfrm>
          <a:off x="13376275" y="6497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86931</xdr:rowOff>
    </xdr:from>
    <xdr:to>
      <xdr:col>76</xdr:col>
      <xdr:colOff>111125</xdr:colOff>
      <xdr:row>34</xdr:row>
      <xdr:rowOff>86931</xdr:rowOff>
    </xdr:to>
    <xdr:cxnSp macro="">
      <xdr:nvCxnSpPr>
        <xdr:cNvPr id="133" name="直線コネクタ 132">
          <a:extLst>
            <a:ext uri="{FF2B5EF4-FFF2-40B4-BE49-F238E27FC236}">
              <a16:creationId xmlns:a16="http://schemas.microsoft.com/office/drawing/2014/main" id="{AC7CF19E-7897-405E-AC1C-4E3536AB8BE8}"/>
            </a:ext>
          </a:extLst>
        </xdr:cNvPr>
        <xdr:cNvCxnSpPr/>
      </xdr:nvCxnSpPr>
      <xdr:spPr>
        <a:xfrm>
          <a:off x="13255625" y="64940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F349F399-4D82-47FE-B507-C22C22071D88}"/>
            </a:ext>
          </a:extLst>
        </xdr:cNvPr>
        <xdr:cNvSpPr txBox="1"/>
      </xdr:nvSpPr>
      <xdr:spPr>
        <a:xfrm>
          <a:off x="13376275" y="4951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2311ECD2-BE3F-4574-B602-E49487578217}"/>
            </a:ext>
          </a:extLst>
        </xdr:cNvPr>
        <xdr:cNvCxnSpPr/>
      </xdr:nvCxnSpPr>
      <xdr:spPr>
        <a:xfrm>
          <a:off x="13255625" y="5169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31238</xdr:rowOff>
    </xdr:from>
    <xdr:ext cx="469744" cy="259045"/>
    <xdr:sp macro="" textlink="">
      <xdr:nvSpPr>
        <xdr:cNvPr id="136" name="債務償還比率平均値テキスト">
          <a:extLst>
            <a:ext uri="{FF2B5EF4-FFF2-40B4-BE49-F238E27FC236}">
              <a16:creationId xmlns:a16="http://schemas.microsoft.com/office/drawing/2014/main" id="{A587E922-79D6-46E5-9B3E-F004101120BD}"/>
            </a:ext>
          </a:extLst>
        </xdr:cNvPr>
        <xdr:cNvSpPr txBox="1"/>
      </xdr:nvSpPr>
      <xdr:spPr>
        <a:xfrm>
          <a:off x="13376275" y="5282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8361</xdr:rowOff>
    </xdr:from>
    <xdr:to>
      <xdr:col>76</xdr:col>
      <xdr:colOff>73025</xdr:colOff>
      <xdr:row>28</xdr:row>
      <xdr:rowOff>109961</xdr:rowOff>
    </xdr:to>
    <xdr:sp macro="" textlink="">
      <xdr:nvSpPr>
        <xdr:cNvPr id="137" name="フローチャート: 判断 136">
          <a:extLst>
            <a:ext uri="{FF2B5EF4-FFF2-40B4-BE49-F238E27FC236}">
              <a16:creationId xmlns:a16="http://schemas.microsoft.com/office/drawing/2014/main" id="{F789744A-E13C-4941-84AC-2FA1B81B6C2B}"/>
            </a:ext>
          </a:extLst>
        </xdr:cNvPr>
        <xdr:cNvSpPr/>
      </xdr:nvSpPr>
      <xdr:spPr>
        <a:xfrm>
          <a:off x="13293725" y="54249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53869</xdr:rowOff>
    </xdr:from>
    <xdr:to>
      <xdr:col>72</xdr:col>
      <xdr:colOff>123825</xdr:colOff>
      <xdr:row>27</xdr:row>
      <xdr:rowOff>155469</xdr:rowOff>
    </xdr:to>
    <xdr:sp macro="" textlink="">
      <xdr:nvSpPr>
        <xdr:cNvPr id="138" name="フローチャート: 判断 137">
          <a:extLst>
            <a:ext uri="{FF2B5EF4-FFF2-40B4-BE49-F238E27FC236}">
              <a16:creationId xmlns:a16="http://schemas.microsoft.com/office/drawing/2014/main" id="{FA6303C7-D732-4871-AB80-D8410FA4443A}"/>
            </a:ext>
          </a:extLst>
        </xdr:cNvPr>
        <xdr:cNvSpPr/>
      </xdr:nvSpPr>
      <xdr:spPr>
        <a:xfrm>
          <a:off x="12639675" y="530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66103</xdr:rowOff>
    </xdr:from>
    <xdr:to>
      <xdr:col>68</xdr:col>
      <xdr:colOff>123825</xdr:colOff>
      <xdr:row>27</xdr:row>
      <xdr:rowOff>167703</xdr:rowOff>
    </xdr:to>
    <xdr:sp macro="" textlink="">
      <xdr:nvSpPr>
        <xdr:cNvPr id="139" name="フローチャート: 判断 138">
          <a:extLst>
            <a:ext uri="{FF2B5EF4-FFF2-40B4-BE49-F238E27FC236}">
              <a16:creationId xmlns:a16="http://schemas.microsoft.com/office/drawing/2014/main" id="{E53FD569-89FC-4B9D-83D4-0CF1CF8F28CF}"/>
            </a:ext>
          </a:extLst>
        </xdr:cNvPr>
        <xdr:cNvSpPr/>
      </xdr:nvSpPr>
      <xdr:spPr>
        <a:xfrm>
          <a:off x="11953875" y="531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83746</xdr:rowOff>
    </xdr:from>
    <xdr:to>
      <xdr:col>64</xdr:col>
      <xdr:colOff>123825</xdr:colOff>
      <xdr:row>29</xdr:row>
      <xdr:rowOff>13896</xdr:rowOff>
    </xdr:to>
    <xdr:sp macro="" textlink="">
      <xdr:nvSpPr>
        <xdr:cNvPr id="140" name="フローチャート: 判断 139">
          <a:extLst>
            <a:ext uri="{FF2B5EF4-FFF2-40B4-BE49-F238E27FC236}">
              <a16:creationId xmlns:a16="http://schemas.microsoft.com/office/drawing/2014/main" id="{E003814B-2456-40AA-9F6F-1146C37CEDBB}"/>
            </a:ext>
          </a:extLst>
        </xdr:cNvPr>
        <xdr:cNvSpPr/>
      </xdr:nvSpPr>
      <xdr:spPr>
        <a:xfrm>
          <a:off x="11268075" y="55002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14129</xdr:rowOff>
    </xdr:from>
    <xdr:to>
      <xdr:col>60</xdr:col>
      <xdr:colOff>123825</xdr:colOff>
      <xdr:row>29</xdr:row>
      <xdr:rowOff>115729</xdr:rowOff>
    </xdr:to>
    <xdr:sp macro="" textlink="">
      <xdr:nvSpPr>
        <xdr:cNvPr id="141" name="フローチャート: 判断 140">
          <a:extLst>
            <a:ext uri="{FF2B5EF4-FFF2-40B4-BE49-F238E27FC236}">
              <a16:creationId xmlns:a16="http://schemas.microsoft.com/office/drawing/2014/main" id="{2790FEC9-FDF4-414C-A40F-97BF7B592525}"/>
            </a:ext>
          </a:extLst>
        </xdr:cNvPr>
        <xdr:cNvSpPr/>
      </xdr:nvSpPr>
      <xdr:spPr>
        <a:xfrm>
          <a:off x="10582275" y="55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D21D20AA-6665-4CE3-A795-92BA0ED88D47}"/>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1287C23-0B58-4274-B3E8-E25692A4A3EB}"/>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899FB0E0-8BF8-468E-8DFA-AA4AA7FDF4E4}"/>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7DD09D33-1997-4A13-A7C1-E4049401B43C}"/>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88942959-6E17-49CA-A60A-1C54C79B83E0}"/>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46725</xdr:rowOff>
    </xdr:from>
    <xdr:to>
      <xdr:col>76</xdr:col>
      <xdr:colOff>73025</xdr:colOff>
      <xdr:row>32</xdr:row>
      <xdr:rowOff>148325</xdr:rowOff>
    </xdr:to>
    <xdr:sp macro="" textlink="">
      <xdr:nvSpPr>
        <xdr:cNvPr id="147" name="楕円 146">
          <a:extLst>
            <a:ext uri="{FF2B5EF4-FFF2-40B4-BE49-F238E27FC236}">
              <a16:creationId xmlns:a16="http://schemas.microsoft.com/office/drawing/2014/main" id="{07D03BB0-928B-4795-9586-728F6BC7C694}"/>
            </a:ext>
          </a:extLst>
        </xdr:cNvPr>
        <xdr:cNvSpPr/>
      </xdr:nvSpPr>
      <xdr:spPr>
        <a:xfrm>
          <a:off x="13293725" y="61236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25152</xdr:rowOff>
    </xdr:from>
    <xdr:ext cx="469744" cy="259045"/>
    <xdr:sp macro="" textlink="">
      <xdr:nvSpPr>
        <xdr:cNvPr id="148" name="債務償還比率該当値テキスト">
          <a:extLst>
            <a:ext uri="{FF2B5EF4-FFF2-40B4-BE49-F238E27FC236}">
              <a16:creationId xmlns:a16="http://schemas.microsoft.com/office/drawing/2014/main" id="{6E543569-BC63-4102-83FF-3CD24A931882}"/>
            </a:ext>
          </a:extLst>
        </xdr:cNvPr>
        <xdr:cNvSpPr txBox="1"/>
      </xdr:nvSpPr>
      <xdr:spPr>
        <a:xfrm>
          <a:off x="13376275" y="6102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154316</xdr:rowOff>
    </xdr:from>
    <xdr:to>
      <xdr:col>72</xdr:col>
      <xdr:colOff>123825</xdr:colOff>
      <xdr:row>33</xdr:row>
      <xdr:rowOff>84466</xdr:rowOff>
    </xdr:to>
    <xdr:sp macro="" textlink="">
      <xdr:nvSpPr>
        <xdr:cNvPr id="149" name="楕円 148">
          <a:extLst>
            <a:ext uri="{FF2B5EF4-FFF2-40B4-BE49-F238E27FC236}">
              <a16:creationId xmlns:a16="http://schemas.microsoft.com/office/drawing/2014/main" id="{72446758-D511-4671-BF07-9084F1F9B328}"/>
            </a:ext>
          </a:extLst>
        </xdr:cNvPr>
        <xdr:cNvSpPr/>
      </xdr:nvSpPr>
      <xdr:spPr>
        <a:xfrm>
          <a:off x="12639675" y="62312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97525</xdr:rowOff>
    </xdr:from>
    <xdr:to>
      <xdr:col>76</xdr:col>
      <xdr:colOff>22225</xdr:colOff>
      <xdr:row>33</xdr:row>
      <xdr:rowOff>33666</xdr:rowOff>
    </xdr:to>
    <xdr:cxnSp macro="">
      <xdr:nvCxnSpPr>
        <xdr:cNvPr id="150" name="直線コネクタ 149">
          <a:extLst>
            <a:ext uri="{FF2B5EF4-FFF2-40B4-BE49-F238E27FC236}">
              <a16:creationId xmlns:a16="http://schemas.microsoft.com/office/drawing/2014/main" id="{7544233D-1C91-4959-A443-9E277105C5D2}"/>
            </a:ext>
          </a:extLst>
        </xdr:cNvPr>
        <xdr:cNvCxnSpPr/>
      </xdr:nvCxnSpPr>
      <xdr:spPr>
        <a:xfrm flipV="1">
          <a:off x="12690475" y="6174475"/>
          <a:ext cx="635000" cy="10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23866</xdr:rowOff>
    </xdr:from>
    <xdr:to>
      <xdr:col>68</xdr:col>
      <xdr:colOff>123825</xdr:colOff>
      <xdr:row>31</xdr:row>
      <xdr:rowOff>125466</xdr:rowOff>
    </xdr:to>
    <xdr:sp macro="" textlink="">
      <xdr:nvSpPr>
        <xdr:cNvPr id="151" name="楕円 150">
          <a:extLst>
            <a:ext uri="{FF2B5EF4-FFF2-40B4-BE49-F238E27FC236}">
              <a16:creationId xmlns:a16="http://schemas.microsoft.com/office/drawing/2014/main" id="{25CC408F-B176-4ECC-A179-FD88332B8BCE}"/>
            </a:ext>
          </a:extLst>
        </xdr:cNvPr>
        <xdr:cNvSpPr/>
      </xdr:nvSpPr>
      <xdr:spPr>
        <a:xfrm>
          <a:off x="11953875" y="59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74666</xdr:rowOff>
    </xdr:from>
    <xdr:to>
      <xdr:col>72</xdr:col>
      <xdr:colOff>73025</xdr:colOff>
      <xdr:row>33</xdr:row>
      <xdr:rowOff>33666</xdr:rowOff>
    </xdr:to>
    <xdr:cxnSp macro="">
      <xdr:nvCxnSpPr>
        <xdr:cNvPr id="152" name="直線コネクタ 151">
          <a:extLst>
            <a:ext uri="{FF2B5EF4-FFF2-40B4-BE49-F238E27FC236}">
              <a16:creationId xmlns:a16="http://schemas.microsoft.com/office/drawing/2014/main" id="{D1A2C0CE-45A6-46EC-A328-3836CC859377}"/>
            </a:ext>
          </a:extLst>
        </xdr:cNvPr>
        <xdr:cNvCxnSpPr/>
      </xdr:nvCxnSpPr>
      <xdr:spPr>
        <a:xfrm>
          <a:off x="12004675" y="5986516"/>
          <a:ext cx="685800" cy="28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161502</xdr:rowOff>
    </xdr:from>
    <xdr:to>
      <xdr:col>64</xdr:col>
      <xdr:colOff>123825</xdr:colOff>
      <xdr:row>32</xdr:row>
      <xdr:rowOff>91652</xdr:rowOff>
    </xdr:to>
    <xdr:sp macro="" textlink="">
      <xdr:nvSpPr>
        <xdr:cNvPr id="153" name="楕円 152">
          <a:extLst>
            <a:ext uri="{FF2B5EF4-FFF2-40B4-BE49-F238E27FC236}">
              <a16:creationId xmlns:a16="http://schemas.microsoft.com/office/drawing/2014/main" id="{41B80B99-FC62-4919-8267-D9EC5E2758C5}"/>
            </a:ext>
          </a:extLst>
        </xdr:cNvPr>
        <xdr:cNvSpPr/>
      </xdr:nvSpPr>
      <xdr:spPr>
        <a:xfrm>
          <a:off x="11268075" y="60733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74666</xdr:rowOff>
    </xdr:from>
    <xdr:to>
      <xdr:col>68</xdr:col>
      <xdr:colOff>73025</xdr:colOff>
      <xdr:row>32</xdr:row>
      <xdr:rowOff>40852</xdr:rowOff>
    </xdr:to>
    <xdr:cxnSp macro="">
      <xdr:nvCxnSpPr>
        <xdr:cNvPr id="154" name="直線コネクタ 153">
          <a:extLst>
            <a:ext uri="{FF2B5EF4-FFF2-40B4-BE49-F238E27FC236}">
              <a16:creationId xmlns:a16="http://schemas.microsoft.com/office/drawing/2014/main" id="{41DBECE7-0DC8-4707-B61E-33B0A2F6BD66}"/>
            </a:ext>
          </a:extLst>
        </xdr:cNvPr>
        <xdr:cNvCxnSpPr/>
      </xdr:nvCxnSpPr>
      <xdr:spPr>
        <a:xfrm flipV="1">
          <a:off x="11318875" y="5986516"/>
          <a:ext cx="685800" cy="13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116194</xdr:rowOff>
    </xdr:from>
    <xdr:to>
      <xdr:col>60</xdr:col>
      <xdr:colOff>123825</xdr:colOff>
      <xdr:row>35</xdr:row>
      <xdr:rowOff>46344</xdr:rowOff>
    </xdr:to>
    <xdr:sp macro="" textlink="">
      <xdr:nvSpPr>
        <xdr:cNvPr id="155" name="楕円 154">
          <a:extLst>
            <a:ext uri="{FF2B5EF4-FFF2-40B4-BE49-F238E27FC236}">
              <a16:creationId xmlns:a16="http://schemas.microsoft.com/office/drawing/2014/main" id="{A52B2264-F1C9-460B-8756-7212D96EF03D}"/>
            </a:ext>
          </a:extLst>
        </xdr:cNvPr>
        <xdr:cNvSpPr/>
      </xdr:nvSpPr>
      <xdr:spPr>
        <a:xfrm>
          <a:off x="10582275" y="65233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40852</xdr:rowOff>
    </xdr:from>
    <xdr:to>
      <xdr:col>64</xdr:col>
      <xdr:colOff>73025</xdr:colOff>
      <xdr:row>34</xdr:row>
      <xdr:rowOff>166994</xdr:rowOff>
    </xdr:to>
    <xdr:cxnSp macro="">
      <xdr:nvCxnSpPr>
        <xdr:cNvPr id="156" name="直線コネクタ 155">
          <a:extLst>
            <a:ext uri="{FF2B5EF4-FFF2-40B4-BE49-F238E27FC236}">
              <a16:creationId xmlns:a16="http://schemas.microsoft.com/office/drawing/2014/main" id="{EC9164E7-7128-4E52-960F-57AA9A9936DD}"/>
            </a:ext>
          </a:extLst>
        </xdr:cNvPr>
        <xdr:cNvCxnSpPr/>
      </xdr:nvCxnSpPr>
      <xdr:spPr>
        <a:xfrm flipV="1">
          <a:off x="10633075" y="6117802"/>
          <a:ext cx="685800" cy="45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546</xdr:rowOff>
    </xdr:from>
    <xdr:ext cx="469744" cy="259045"/>
    <xdr:sp macro="" textlink="">
      <xdr:nvSpPr>
        <xdr:cNvPr id="157" name="n_1aveValue債務償還比率">
          <a:extLst>
            <a:ext uri="{FF2B5EF4-FFF2-40B4-BE49-F238E27FC236}">
              <a16:creationId xmlns:a16="http://schemas.microsoft.com/office/drawing/2014/main" id="{06008259-1F7B-461D-9586-6949F9AE1A97}"/>
            </a:ext>
          </a:extLst>
        </xdr:cNvPr>
        <xdr:cNvSpPr txBox="1"/>
      </xdr:nvSpPr>
      <xdr:spPr>
        <a:xfrm>
          <a:off x="12461952" y="508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12780</xdr:rowOff>
    </xdr:from>
    <xdr:ext cx="469744" cy="259045"/>
    <xdr:sp macro="" textlink="">
      <xdr:nvSpPr>
        <xdr:cNvPr id="158" name="n_2aveValue債務償還比率">
          <a:extLst>
            <a:ext uri="{FF2B5EF4-FFF2-40B4-BE49-F238E27FC236}">
              <a16:creationId xmlns:a16="http://schemas.microsoft.com/office/drawing/2014/main" id="{457E773B-B973-4C99-94E4-CDE15863A4E5}"/>
            </a:ext>
          </a:extLst>
        </xdr:cNvPr>
        <xdr:cNvSpPr txBox="1"/>
      </xdr:nvSpPr>
      <xdr:spPr>
        <a:xfrm>
          <a:off x="11788852" y="509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30423</xdr:rowOff>
    </xdr:from>
    <xdr:ext cx="469744" cy="259045"/>
    <xdr:sp macro="" textlink="">
      <xdr:nvSpPr>
        <xdr:cNvPr id="159" name="n_3aveValue債務償還比率">
          <a:extLst>
            <a:ext uri="{FF2B5EF4-FFF2-40B4-BE49-F238E27FC236}">
              <a16:creationId xmlns:a16="http://schemas.microsoft.com/office/drawing/2014/main" id="{1E1F647F-7B71-4ED4-8D19-CFABFFF480E6}"/>
            </a:ext>
          </a:extLst>
        </xdr:cNvPr>
        <xdr:cNvSpPr txBox="1"/>
      </xdr:nvSpPr>
      <xdr:spPr>
        <a:xfrm>
          <a:off x="11103052" y="528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132256</xdr:rowOff>
    </xdr:from>
    <xdr:ext cx="469744" cy="259045"/>
    <xdr:sp macro="" textlink="">
      <xdr:nvSpPr>
        <xdr:cNvPr id="160" name="n_4aveValue債務償還比率">
          <a:extLst>
            <a:ext uri="{FF2B5EF4-FFF2-40B4-BE49-F238E27FC236}">
              <a16:creationId xmlns:a16="http://schemas.microsoft.com/office/drawing/2014/main" id="{A4E6FA4D-7BCD-4A7B-BDD3-87D66F9C5E13}"/>
            </a:ext>
          </a:extLst>
        </xdr:cNvPr>
        <xdr:cNvSpPr txBox="1"/>
      </xdr:nvSpPr>
      <xdr:spPr>
        <a:xfrm>
          <a:off x="10417252" y="538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75592</xdr:rowOff>
    </xdr:from>
    <xdr:ext cx="469744" cy="259045"/>
    <xdr:sp macro="" textlink="">
      <xdr:nvSpPr>
        <xdr:cNvPr id="161" name="n_1mainValue債務償還比率">
          <a:extLst>
            <a:ext uri="{FF2B5EF4-FFF2-40B4-BE49-F238E27FC236}">
              <a16:creationId xmlns:a16="http://schemas.microsoft.com/office/drawing/2014/main" id="{1ED27577-CF76-4884-A360-089DA2A39129}"/>
            </a:ext>
          </a:extLst>
        </xdr:cNvPr>
        <xdr:cNvSpPr txBox="1"/>
      </xdr:nvSpPr>
      <xdr:spPr>
        <a:xfrm>
          <a:off x="12461952" y="631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116593</xdr:rowOff>
    </xdr:from>
    <xdr:ext cx="469744" cy="259045"/>
    <xdr:sp macro="" textlink="">
      <xdr:nvSpPr>
        <xdr:cNvPr id="162" name="n_2mainValue債務償還比率">
          <a:extLst>
            <a:ext uri="{FF2B5EF4-FFF2-40B4-BE49-F238E27FC236}">
              <a16:creationId xmlns:a16="http://schemas.microsoft.com/office/drawing/2014/main" id="{B1C8DBCE-24C9-4145-89AF-FFD5A986AF70}"/>
            </a:ext>
          </a:extLst>
        </xdr:cNvPr>
        <xdr:cNvSpPr txBox="1"/>
      </xdr:nvSpPr>
      <xdr:spPr>
        <a:xfrm>
          <a:off x="11788852" y="6028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82779</xdr:rowOff>
    </xdr:from>
    <xdr:ext cx="469744" cy="259045"/>
    <xdr:sp macro="" textlink="">
      <xdr:nvSpPr>
        <xdr:cNvPr id="163" name="n_3mainValue債務償還比率">
          <a:extLst>
            <a:ext uri="{FF2B5EF4-FFF2-40B4-BE49-F238E27FC236}">
              <a16:creationId xmlns:a16="http://schemas.microsoft.com/office/drawing/2014/main" id="{6941ADA1-D562-46E5-8D59-EF85FCA36F4A}"/>
            </a:ext>
          </a:extLst>
        </xdr:cNvPr>
        <xdr:cNvSpPr txBox="1"/>
      </xdr:nvSpPr>
      <xdr:spPr>
        <a:xfrm>
          <a:off x="11103052" y="6159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35</xdr:row>
      <xdr:rowOff>37471</xdr:rowOff>
    </xdr:from>
    <xdr:ext cx="469744" cy="259045"/>
    <xdr:sp macro="" textlink="">
      <xdr:nvSpPr>
        <xdr:cNvPr id="164" name="n_4mainValue債務償還比率">
          <a:extLst>
            <a:ext uri="{FF2B5EF4-FFF2-40B4-BE49-F238E27FC236}">
              <a16:creationId xmlns:a16="http://schemas.microsoft.com/office/drawing/2014/main" id="{5B3CA767-4B63-4397-BD5F-41F1E8658C31}"/>
            </a:ext>
          </a:extLst>
        </xdr:cNvPr>
        <xdr:cNvSpPr txBox="1"/>
      </xdr:nvSpPr>
      <xdr:spPr>
        <a:xfrm>
          <a:off x="10417252" y="6609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F9B30B93-E49B-4CB7-8E45-0492214D9E93}"/>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B8AABBEC-5BB6-41C4-BD5D-1A46EBED4028}"/>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7EB092A0-0188-463C-B404-426CE2A08E35}"/>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56664778-2B45-4D2E-A10B-C10A14EC1189}"/>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37A17125-DD8F-454D-86AC-C54A90EF6886}"/>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8865A212-B20A-4B01-BB33-47717D0B15C7}"/>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EEEC580-8226-451A-B2B3-E7BFF039C60E}"/>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8D58D78-8D9E-4759-8CD5-D64A29C0732B}"/>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960904A-930A-47D8-A662-261DC1516D1A}"/>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8A4DC67-6475-43AC-91ED-E844D1C73D4B}"/>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2EC5839-1419-4732-A8E0-4E78BD110424}"/>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ED073D8-D1A3-4750-A388-7B674B7D65D2}"/>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D61C246-65BD-474B-BBC2-77DE08293A4A}"/>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0C7BFE3-DAD5-49F1-A55F-FEA9D12DD329}"/>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CC09F04-69DC-4FA8-A654-75B83EDB53A1}"/>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32D1542-E729-43FB-9A75-9D83F3075284}"/>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3,230
3,209
59.77
5,023,330
4,846,376
154,639
2,562,876
4,195,408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3748161-800A-41C7-B7EB-3302AD72C569}"/>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7E94972-CA2E-4AB3-940C-B50B59EBEC6F}"/>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7C5D81B-3DF0-4709-993F-9BDEE2043648}"/>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81.6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B2C6864-476B-41E9-B50D-8AAE5869D987}"/>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442BB1F-8FA8-47FC-8893-D08F06D904F3}"/>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0A8A530-B3C2-41D0-BAA8-4585D5A68C2D}"/>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DD9BFDF-8169-43FE-A255-CA88B1345E07}"/>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EF26FD3-DA9E-49FF-8CBC-40008E9A377F}"/>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2649308-409D-4C05-9729-635F4DEF8B5A}"/>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AFBD8EF-27C3-4215-91D2-4D82CD0B7D78}"/>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4F9FC36-CD9E-4B1E-B9B8-6ADBBFB3FD32}"/>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8FE5BC1-5609-4E66-A9A6-8CE5963E92D1}"/>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A0A6A07-3B0E-41E1-A576-65A990899C1B}"/>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2A0EDC7-0690-4293-A58C-9FE4D552CED7}"/>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2902805-80F1-4E55-A79E-3B8ADC19DA4A}"/>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6CA77B4-4E57-403B-97D2-157A597D233C}"/>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AE6DC00-D9C7-45CB-BC5A-89DFF652D426}"/>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4F7B0FD-AA40-464B-94E5-951F628FA174}"/>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046E362-D400-45C0-B4DB-985D16DEDF79}"/>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7F4E947-A13B-4E0D-83BA-31C32A630C33}"/>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2EDB7C8-3231-48DC-8325-7C1A1DC6DFEE}"/>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C5D625B-2BC4-4D37-8232-81DD5CED514F}"/>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5DF2257-4AE1-4359-BC54-16FEDBFE601E}"/>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02AFDF1-D061-42B0-8D28-4E9A4FCA3A72}"/>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E836874-1A4D-46F5-BDD0-73D6B429ACFE}"/>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3C9216C-AFA0-4105-AF9A-471BB8CC1115}"/>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6C831F5-C582-4618-A2F6-F697D6149600}"/>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8072F38-F6F3-4F67-AB89-EA347E264724}"/>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D11015C-0D47-4D54-9271-52AD5904EF4A}"/>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5925C45-6363-4D6A-846C-BB2B30E530E6}"/>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74F37BE-D0DA-4258-BE85-11BAC8DFC972}"/>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CA88C66-7605-4653-BA58-98C85FFD453C}"/>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AF8B3EBC-F920-4CCA-ADC3-B4736A175E7F}"/>
            </a:ext>
          </a:extLst>
        </xdr:cNvPr>
        <xdr:cNvCxnSpPr/>
      </xdr:nvCxnSpPr>
      <xdr:spPr>
        <a:xfrm>
          <a:off x="6858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3186AE7D-3E00-47D7-A913-9F8911927E73}"/>
            </a:ext>
          </a:extLst>
        </xdr:cNvPr>
        <xdr:cNvSpPr txBox="1"/>
      </xdr:nvSpPr>
      <xdr:spPr>
        <a:xfrm>
          <a:off x="2757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B4EF5E01-9C0C-499C-9858-A2B7B20B899E}"/>
            </a:ext>
          </a:extLst>
        </xdr:cNvPr>
        <xdr:cNvCxnSpPr/>
      </xdr:nvCxnSpPr>
      <xdr:spPr>
        <a:xfrm>
          <a:off x="6858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1D663C40-9F9B-4310-A3AF-8F6D7D1BFECB}"/>
            </a:ext>
          </a:extLst>
        </xdr:cNvPr>
        <xdr:cNvSpPr txBox="1"/>
      </xdr:nvSpPr>
      <xdr:spPr>
        <a:xfrm>
          <a:off x="3398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D27C6A92-479A-4F7F-8460-99895D7D5667}"/>
            </a:ext>
          </a:extLst>
        </xdr:cNvPr>
        <xdr:cNvCxnSpPr/>
      </xdr:nvCxnSpPr>
      <xdr:spPr>
        <a:xfrm>
          <a:off x="6858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4848EEC3-B421-4F26-B176-CDF03A73F334}"/>
            </a:ext>
          </a:extLst>
        </xdr:cNvPr>
        <xdr:cNvSpPr txBox="1"/>
      </xdr:nvSpPr>
      <xdr:spPr>
        <a:xfrm>
          <a:off x="3398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EB4707FF-8866-402D-BE20-A56B13B45EF8}"/>
            </a:ext>
          </a:extLst>
        </xdr:cNvPr>
        <xdr:cNvCxnSpPr/>
      </xdr:nvCxnSpPr>
      <xdr:spPr>
        <a:xfrm>
          <a:off x="6858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510BEDC1-160E-44EF-B1FF-557E743925E6}"/>
            </a:ext>
          </a:extLst>
        </xdr:cNvPr>
        <xdr:cNvSpPr txBox="1"/>
      </xdr:nvSpPr>
      <xdr:spPr>
        <a:xfrm>
          <a:off x="3398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A8831198-FB5C-4FE8-9C86-40C4260B066B}"/>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A6B1F42D-4962-42FC-9C53-222AB8A7F1E2}"/>
            </a:ext>
          </a:extLst>
        </xdr:cNvPr>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5A5A2921-8034-47E0-9720-3614F16AD59C}"/>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89916</xdr:rowOff>
    </xdr:from>
    <xdr:to>
      <xdr:col>24</xdr:col>
      <xdr:colOff>62865</xdr:colOff>
      <xdr:row>41</xdr:row>
      <xdr:rowOff>67056</xdr:rowOff>
    </xdr:to>
    <xdr:cxnSp macro="">
      <xdr:nvCxnSpPr>
        <xdr:cNvPr id="55" name="直線コネクタ 54">
          <a:extLst>
            <a:ext uri="{FF2B5EF4-FFF2-40B4-BE49-F238E27FC236}">
              <a16:creationId xmlns:a16="http://schemas.microsoft.com/office/drawing/2014/main" id="{3C6B1E18-E89A-4D14-840A-51B39CC1F3F5}"/>
            </a:ext>
          </a:extLst>
        </xdr:cNvPr>
        <xdr:cNvCxnSpPr/>
      </xdr:nvCxnSpPr>
      <xdr:spPr>
        <a:xfrm flipV="1">
          <a:off x="4177665" y="5544566"/>
          <a:ext cx="0" cy="129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70883</xdr:rowOff>
    </xdr:from>
    <xdr:ext cx="405111" cy="259045"/>
    <xdr:sp macro="" textlink="">
      <xdr:nvSpPr>
        <xdr:cNvPr id="56" name="【道路】&#10;有形固定資産減価償却率最小値テキスト">
          <a:extLst>
            <a:ext uri="{FF2B5EF4-FFF2-40B4-BE49-F238E27FC236}">
              <a16:creationId xmlns:a16="http://schemas.microsoft.com/office/drawing/2014/main" id="{865EBE4D-B6E3-4F97-83D2-28B78BD1FFF5}"/>
            </a:ext>
          </a:extLst>
        </xdr:cNvPr>
        <xdr:cNvSpPr txBox="1"/>
      </xdr:nvSpPr>
      <xdr:spPr>
        <a:xfrm>
          <a:off x="4216400" y="6846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67056</xdr:rowOff>
    </xdr:from>
    <xdr:to>
      <xdr:col>24</xdr:col>
      <xdr:colOff>152400</xdr:colOff>
      <xdr:row>41</xdr:row>
      <xdr:rowOff>67056</xdr:rowOff>
    </xdr:to>
    <xdr:cxnSp macro="">
      <xdr:nvCxnSpPr>
        <xdr:cNvPr id="57" name="直線コネクタ 56">
          <a:extLst>
            <a:ext uri="{FF2B5EF4-FFF2-40B4-BE49-F238E27FC236}">
              <a16:creationId xmlns:a16="http://schemas.microsoft.com/office/drawing/2014/main" id="{8FC4C409-DACC-48FA-887D-F4B1C43323FD}"/>
            </a:ext>
          </a:extLst>
        </xdr:cNvPr>
        <xdr:cNvCxnSpPr/>
      </xdr:nvCxnSpPr>
      <xdr:spPr>
        <a:xfrm>
          <a:off x="4108450" y="68425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36593</xdr:rowOff>
    </xdr:from>
    <xdr:ext cx="405111" cy="259045"/>
    <xdr:sp macro="" textlink="">
      <xdr:nvSpPr>
        <xdr:cNvPr id="58" name="【道路】&#10;有形固定資産減価償却率最大値テキスト">
          <a:extLst>
            <a:ext uri="{FF2B5EF4-FFF2-40B4-BE49-F238E27FC236}">
              <a16:creationId xmlns:a16="http://schemas.microsoft.com/office/drawing/2014/main" id="{997E35A3-E92E-4D32-9A10-C459D894DF8D}"/>
            </a:ext>
          </a:extLst>
        </xdr:cNvPr>
        <xdr:cNvSpPr txBox="1"/>
      </xdr:nvSpPr>
      <xdr:spPr>
        <a:xfrm>
          <a:off x="4216400" y="532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89916</xdr:rowOff>
    </xdr:from>
    <xdr:to>
      <xdr:col>24</xdr:col>
      <xdr:colOff>152400</xdr:colOff>
      <xdr:row>33</xdr:row>
      <xdr:rowOff>89916</xdr:rowOff>
    </xdr:to>
    <xdr:cxnSp macro="">
      <xdr:nvCxnSpPr>
        <xdr:cNvPr id="59" name="直線コネクタ 58">
          <a:extLst>
            <a:ext uri="{FF2B5EF4-FFF2-40B4-BE49-F238E27FC236}">
              <a16:creationId xmlns:a16="http://schemas.microsoft.com/office/drawing/2014/main" id="{4AAA170E-5BB9-4A96-A900-71734310406E}"/>
            </a:ext>
          </a:extLst>
        </xdr:cNvPr>
        <xdr:cNvCxnSpPr/>
      </xdr:nvCxnSpPr>
      <xdr:spPr>
        <a:xfrm>
          <a:off x="4108450" y="55445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33545</xdr:rowOff>
    </xdr:from>
    <xdr:ext cx="405111" cy="259045"/>
    <xdr:sp macro="" textlink="">
      <xdr:nvSpPr>
        <xdr:cNvPr id="60" name="【道路】&#10;有形固定資産減価償却率平均値テキスト">
          <a:extLst>
            <a:ext uri="{FF2B5EF4-FFF2-40B4-BE49-F238E27FC236}">
              <a16:creationId xmlns:a16="http://schemas.microsoft.com/office/drawing/2014/main" id="{1D96FD2F-1D0F-4503-BD7D-BB2DFD80D619}"/>
            </a:ext>
          </a:extLst>
        </xdr:cNvPr>
        <xdr:cNvSpPr txBox="1"/>
      </xdr:nvSpPr>
      <xdr:spPr>
        <a:xfrm>
          <a:off x="4216400" y="61485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55118</xdr:rowOff>
    </xdr:from>
    <xdr:to>
      <xdr:col>24</xdr:col>
      <xdr:colOff>114300</xdr:colOff>
      <xdr:row>37</xdr:row>
      <xdr:rowOff>156718</xdr:rowOff>
    </xdr:to>
    <xdr:sp macro="" textlink="">
      <xdr:nvSpPr>
        <xdr:cNvPr id="61" name="フローチャート: 判断 60">
          <a:extLst>
            <a:ext uri="{FF2B5EF4-FFF2-40B4-BE49-F238E27FC236}">
              <a16:creationId xmlns:a16="http://schemas.microsoft.com/office/drawing/2014/main" id="{9F079094-0F8B-4007-9530-D8828EC71439}"/>
            </a:ext>
          </a:extLst>
        </xdr:cNvPr>
        <xdr:cNvSpPr/>
      </xdr:nvSpPr>
      <xdr:spPr>
        <a:xfrm>
          <a:off x="4127500" y="61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27686</xdr:rowOff>
    </xdr:from>
    <xdr:to>
      <xdr:col>20</xdr:col>
      <xdr:colOff>38100</xdr:colOff>
      <xdr:row>37</xdr:row>
      <xdr:rowOff>129286</xdr:rowOff>
    </xdr:to>
    <xdr:sp macro="" textlink="">
      <xdr:nvSpPr>
        <xdr:cNvPr id="62" name="フローチャート: 判断 61">
          <a:extLst>
            <a:ext uri="{FF2B5EF4-FFF2-40B4-BE49-F238E27FC236}">
              <a16:creationId xmlns:a16="http://schemas.microsoft.com/office/drawing/2014/main" id="{37530EF6-453E-49A7-9BA1-7ADB39AB33B4}"/>
            </a:ext>
          </a:extLst>
        </xdr:cNvPr>
        <xdr:cNvSpPr/>
      </xdr:nvSpPr>
      <xdr:spPr>
        <a:xfrm>
          <a:off x="3384550" y="61427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xdr:rowOff>
    </xdr:from>
    <xdr:to>
      <xdr:col>15</xdr:col>
      <xdr:colOff>101600</xdr:colOff>
      <xdr:row>37</xdr:row>
      <xdr:rowOff>117856</xdr:rowOff>
    </xdr:to>
    <xdr:sp macro="" textlink="">
      <xdr:nvSpPr>
        <xdr:cNvPr id="63" name="フローチャート: 判断 62">
          <a:extLst>
            <a:ext uri="{FF2B5EF4-FFF2-40B4-BE49-F238E27FC236}">
              <a16:creationId xmlns:a16="http://schemas.microsoft.com/office/drawing/2014/main" id="{77752A9E-159A-4EEE-91EF-597E1E797614}"/>
            </a:ext>
          </a:extLst>
        </xdr:cNvPr>
        <xdr:cNvSpPr/>
      </xdr:nvSpPr>
      <xdr:spPr>
        <a:xfrm>
          <a:off x="2571750" y="613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144272</xdr:rowOff>
    </xdr:from>
    <xdr:to>
      <xdr:col>10</xdr:col>
      <xdr:colOff>165100</xdr:colOff>
      <xdr:row>37</xdr:row>
      <xdr:rowOff>74422</xdr:rowOff>
    </xdr:to>
    <xdr:sp macro="" textlink="">
      <xdr:nvSpPr>
        <xdr:cNvPr id="64" name="フローチャート: 判断 63">
          <a:extLst>
            <a:ext uri="{FF2B5EF4-FFF2-40B4-BE49-F238E27FC236}">
              <a16:creationId xmlns:a16="http://schemas.microsoft.com/office/drawing/2014/main" id="{96C76187-1A31-4A04-A7A8-9912EB0AFCDE}"/>
            </a:ext>
          </a:extLst>
        </xdr:cNvPr>
        <xdr:cNvSpPr/>
      </xdr:nvSpPr>
      <xdr:spPr>
        <a:xfrm>
          <a:off x="1778000" y="60942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109982</xdr:rowOff>
    </xdr:from>
    <xdr:to>
      <xdr:col>6</xdr:col>
      <xdr:colOff>38100</xdr:colOff>
      <xdr:row>37</xdr:row>
      <xdr:rowOff>40132</xdr:rowOff>
    </xdr:to>
    <xdr:sp macro="" textlink="">
      <xdr:nvSpPr>
        <xdr:cNvPr id="65" name="フローチャート: 判断 64">
          <a:extLst>
            <a:ext uri="{FF2B5EF4-FFF2-40B4-BE49-F238E27FC236}">
              <a16:creationId xmlns:a16="http://schemas.microsoft.com/office/drawing/2014/main" id="{267DD881-935D-46DD-BA8D-3F8921322B5E}"/>
            </a:ext>
          </a:extLst>
        </xdr:cNvPr>
        <xdr:cNvSpPr/>
      </xdr:nvSpPr>
      <xdr:spPr>
        <a:xfrm>
          <a:off x="984250" y="605993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76A6D179-C74C-4FE9-A4E0-A7D3AAB46E10}"/>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D7CD6D2-03F6-4F45-9998-BDF15DA06ED5}"/>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1A9AD6B-012E-492D-99D2-0550200CB298}"/>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CE4E0D9-A08D-407C-9B55-986FBF7A7059}"/>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DA332D5-CF02-421B-BE9A-B6563960E332}"/>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128270</xdr:rowOff>
    </xdr:from>
    <xdr:to>
      <xdr:col>24</xdr:col>
      <xdr:colOff>114300</xdr:colOff>
      <xdr:row>37</xdr:row>
      <xdr:rowOff>58420</xdr:rowOff>
    </xdr:to>
    <xdr:sp macro="" textlink="">
      <xdr:nvSpPr>
        <xdr:cNvPr id="71" name="楕円 70">
          <a:extLst>
            <a:ext uri="{FF2B5EF4-FFF2-40B4-BE49-F238E27FC236}">
              <a16:creationId xmlns:a16="http://schemas.microsoft.com/office/drawing/2014/main" id="{E23FB32D-CC82-4003-A5DF-5C6F03FACD99}"/>
            </a:ext>
          </a:extLst>
        </xdr:cNvPr>
        <xdr:cNvSpPr/>
      </xdr:nvSpPr>
      <xdr:spPr>
        <a:xfrm>
          <a:off x="4127500" y="60782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151147</xdr:rowOff>
    </xdr:from>
    <xdr:ext cx="405111" cy="259045"/>
    <xdr:sp macro="" textlink="">
      <xdr:nvSpPr>
        <xdr:cNvPr id="72" name="【道路】&#10;有形固定資産減価償却率該当値テキスト">
          <a:extLst>
            <a:ext uri="{FF2B5EF4-FFF2-40B4-BE49-F238E27FC236}">
              <a16:creationId xmlns:a16="http://schemas.microsoft.com/office/drawing/2014/main" id="{AF74E9AE-04F4-426B-AB07-A3DA72126D81}"/>
            </a:ext>
          </a:extLst>
        </xdr:cNvPr>
        <xdr:cNvSpPr txBox="1"/>
      </xdr:nvSpPr>
      <xdr:spPr>
        <a:xfrm>
          <a:off x="4216400" y="593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66548</xdr:rowOff>
    </xdr:from>
    <xdr:to>
      <xdr:col>20</xdr:col>
      <xdr:colOff>38100</xdr:colOff>
      <xdr:row>36</xdr:row>
      <xdr:rowOff>168148</xdr:rowOff>
    </xdr:to>
    <xdr:sp macro="" textlink="">
      <xdr:nvSpPr>
        <xdr:cNvPr id="73" name="楕円 72">
          <a:extLst>
            <a:ext uri="{FF2B5EF4-FFF2-40B4-BE49-F238E27FC236}">
              <a16:creationId xmlns:a16="http://schemas.microsoft.com/office/drawing/2014/main" id="{ED715394-4B38-4E47-A94A-373A74031345}"/>
            </a:ext>
          </a:extLst>
        </xdr:cNvPr>
        <xdr:cNvSpPr/>
      </xdr:nvSpPr>
      <xdr:spPr>
        <a:xfrm>
          <a:off x="3384550" y="60164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117348</xdr:rowOff>
    </xdr:from>
    <xdr:to>
      <xdr:col>24</xdr:col>
      <xdr:colOff>63500</xdr:colOff>
      <xdr:row>37</xdr:row>
      <xdr:rowOff>7620</xdr:rowOff>
    </xdr:to>
    <xdr:cxnSp macro="">
      <xdr:nvCxnSpPr>
        <xdr:cNvPr id="74" name="直線コネクタ 73">
          <a:extLst>
            <a:ext uri="{FF2B5EF4-FFF2-40B4-BE49-F238E27FC236}">
              <a16:creationId xmlns:a16="http://schemas.microsoft.com/office/drawing/2014/main" id="{213931AA-BE58-4143-BEF9-55DD323F7EF7}"/>
            </a:ext>
          </a:extLst>
        </xdr:cNvPr>
        <xdr:cNvCxnSpPr/>
      </xdr:nvCxnSpPr>
      <xdr:spPr>
        <a:xfrm>
          <a:off x="3429000" y="6067298"/>
          <a:ext cx="749300" cy="5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23114</xdr:rowOff>
    </xdr:from>
    <xdr:to>
      <xdr:col>15</xdr:col>
      <xdr:colOff>101600</xdr:colOff>
      <xdr:row>36</xdr:row>
      <xdr:rowOff>124714</xdr:rowOff>
    </xdr:to>
    <xdr:sp macro="" textlink="">
      <xdr:nvSpPr>
        <xdr:cNvPr id="75" name="楕円 74">
          <a:extLst>
            <a:ext uri="{FF2B5EF4-FFF2-40B4-BE49-F238E27FC236}">
              <a16:creationId xmlns:a16="http://schemas.microsoft.com/office/drawing/2014/main" id="{0D4B8EA3-756C-444A-ACF0-1F0EA4F7E8C2}"/>
            </a:ext>
          </a:extLst>
        </xdr:cNvPr>
        <xdr:cNvSpPr/>
      </xdr:nvSpPr>
      <xdr:spPr>
        <a:xfrm>
          <a:off x="2571750" y="597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73914</xdr:rowOff>
    </xdr:from>
    <xdr:to>
      <xdr:col>19</xdr:col>
      <xdr:colOff>177800</xdr:colOff>
      <xdr:row>36</xdr:row>
      <xdr:rowOff>117348</xdr:rowOff>
    </xdr:to>
    <xdr:cxnSp macro="">
      <xdr:nvCxnSpPr>
        <xdr:cNvPr id="76" name="直線コネクタ 75">
          <a:extLst>
            <a:ext uri="{FF2B5EF4-FFF2-40B4-BE49-F238E27FC236}">
              <a16:creationId xmlns:a16="http://schemas.microsoft.com/office/drawing/2014/main" id="{028968B4-3B0D-4AF2-B9F6-6A503917B465}"/>
            </a:ext>
          </a:extLst>
        </xdr:cNvPr>
        <xdr:cNvCxnSpPr/>
      </xdr:nvCxnSpPr>
      <xdr:spPr>
        <a:xfrm>
          <a:off x="2622550" y="6023864"/>
          <a:ext cx="80645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151130</xdr:rowOff>
    </xdr:from>
    <xdr:to>
      <xdr:col>10</xdr:col>
      <xdr:colOff>165100</xdr:colOff>
      <xdr:row>36</xdr:row>
      <xdr:rowOff>81280</xdr:rowOff>
    </xdr:to>
    <xdr:sp macro="" textlink="">
      <xdr:nvSpPr>
        <xdr:cNvPr id="77" name="楕円 76">
          <a:extLst>
            <a:ext uri="{FF2B5EF4-FFF2-40B4-BE49-F238E27FC236}">
              <a16:creationId xmlns:a16="http://schemas.microsoft.com/office/drawing/2014/main" id="{C812744E-4F94-41AD-8E56-D89984BF9D40}"/>
            </a:ext>
          </a:extLst>
        </xdr:cNvPr>
        <xdr:cNvSpPr/>
      </xdr:nvSpPr>
      <xdr:spPr>
        <a:xfrm>
          <a:off x="1778000" y="59359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30480</xdr:rowOff>
    </xdr:from>
    <xdr:to>
      <xdr:col>15</xdr:col>
      <xdr:colOff>50800</xdr:colOff>
      <xdr:row>36</xdr:row>
      <xdr:rowOff>73914</xdr:rowOff>
    </xdr:to>
    <xdr:cxnSp macro="">
      <xdr:nvCxnSpPr>
        <xdr:cNvPr id="78" name="直線コネクタ 77">
          <a:extLst>
            <a:ext uri="{FF2B5EF4-FFF2-40B4-BE49-F238E27FC236}">
              <a16:creationId xmlns:a16="http://schemas.microsoft.com/office/drawing/2014/main" id="{334C6271-14E3-4746-89C9-7A403DFFD68A}"/>
            </a:ext>
          </a:extLst>
        </xdr:cNvPr>
        <xdr:cNvCxnSpPr/>
      </xdr:nvCxnSpPr>
      <xdr:spPr>
        <a:xfrm>
          <a:off x="1828800" y="5980430"/>
          <a:ext cx="79375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119126</xdr:rowOff>
    </xdr:from>
    <xdr:to>
      <xdr:col>6</xdr:col>
      <xdr:colOff>38100</xdr:colOff>
      <xdr:row>36</xdr:row>
      <xdr:rowOff>49276</xdr:rowOff>
    </xdr:to>
    <xdr:sp macro="" textlink="">
      <xdr:nvSpPr>
        <xdr:cNvPr id="79" name="楕円 78">
          <a:extLst>
            <a:ext uri="{FF2B5EF4-FFF2-40B4-BE49-F238E27FC236}">
              <a16:creationId xmlns:a16="http://schemas.microsoft.com/office/drawing/2014/main" id="{853F1965-2232-4321-8158-EAB2BDC29817}"/>
            </a:ext>
          </a:extLst>
        </xdr:cNvPr>
        <xdr:cNvSpPr/>
      </xdr:nvSpPr>
      <xdr:spPr>
        <a:xfrm>
          <a:off x="984250" y="59039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169926</xdr:rowOff>
    </xdr:from>
    <xdr:to>
      <xdr:col>10</xdr:col>
      <xdr:colOff>114300</xdr:colOff>
      <xdr:row>36</xdr:row>
      <xdr:rowOff>30480</xdr:rowOff>
    </xdr:to>
    <xdr:cxnSp macro="">
      <xdr:nvCxnSpPr>
        <xdr:cNvPr id="80" name="直線コネクタ 79">
          <a:extLst>
            <a:ext uri="{FF2B5EF4-FFF2-40B4-BE49-F238E27FC236}">
              <a16:creationId xmlns:a16="http://schemas.microsoft.com/office/drawing/2014/main" id="{B47AFBCF-B250-43D6-917E-7D9EFAD89E22}"/>
            </a:ext>
          </a:extLst>
        </xdr:cNvPr>
        <xdr:cNvCxnSpPr/>
      </xdr:nvCxnSpPr>
      <xdr:spPr>
        <a:xfrm>
          <a:off x="1028700" y="5948426"/>
          <a:ext cx="8001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120413</xdr:rowOff>
    </xdr:from>
    <xdr:ext cx="405111" cy="259045"/>
    <xdr:sp macro="" textlink="">
      <xdr:nvSpPr>
        <xdr:cNvPr id="81" name="n_1aveValue【道路】&#10;有形固定資産減価償却率">
          <a:extLst>
            <a:ext uri="{FF2B5EF4-FFF2-40B4-BE49-F238E27FC236}">
              <a16:creationId xmlns:a16="http://schemas.microsoft.com/office/drawing/2014/main" id="{504D139D-B8A6-4D62-98C8-B41968992247}"/>
            </a:ext>
          </a:extLst>
        </xdr:cNvPr>
        <xdr:cNvSpPr txBox="1"/>
      </xdr:nvSpPr>
      <xdr:spPr>
        <a:xfrm>
          <a:off x="3239144" y="6235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108983</xdr:rowOff>
    </xdr:from>
    <xdr:ext cx="405111" cy="259045"/>
    <xdr:sp macro="" textlink="">
      <xdr:nvSpPr>
        <xdr:cNvPr id="82" name="n_2aveValue【道路】&#10;有形固定資産減価償却率">
          <a:extLst>
            <a:ext uri="{FF2B5EF4-FFF2-40B4-BE49-F238E27FC236}">
              <a16:creationId xmlns:a16="http://schemas.microsoft.com/office/drawing/2014/main" id="{17299187-9F6D-4AA6-AC55-08F5ACC1B5F9}"/>
            </a:ext>
          </a:extLst>
        </xdr:cNvPr>
        <xdr:cNvSpPr txBox="1"/>
      </xdr:nvSpPr>
      <xdr:spPr>
        <a:xfrm>
          <a:off x="2439044" y="6224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65549</xdr:rowOff>
    </xdr:from>
    <xdr:ext cx="405111" cy="259045"/>
    <xdr:sp macro="" textlink="">
      <xdr:nvSpPr>
        <xdr:cNvPr id="83" name="n_3aveValue【道路】&#10;有形固定資産減価償却率">
          <a:extLst>
            <a:ext uri="{FF2B5EF4-FFF2-40B4-BE49-F238E27FC236}">
              <a16:creationId xmlns:a16="http://schemas.microsoft.com/office/drawing/2014/main" id="{C4BE1182-B895-498E-8BA1-F427F7B394DB}"/>
            </a:ext>
          </a:extLst>
        </xdr:cNvPr>
        <xdr:cNvSpPr txBox="1"/>
      </xdr:nvSpPr>
      <xdr:spPr>
        <a:xfrm>
          <a:off x="1645294" y="618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31259</xdr:rowOff>
    </xdr:from>
    <xdr:ext cx="405111" cy="259045"/>
    <xdr:sp macro="" textlink="">
      <xdr:nvSpPr>
        <xdr:cNvPr id="84" name="n_4aveValue【道路】&#10;有形固定資産減価償却率">
          <a:extLst>
            <a:ext uri="{FF2B5EF4-FFF2-40B4-BE49-F238E27FC236}">
              <a16:creationId xmlns:a16="http://schemas.microsoft.com/office/drawing/2014/main" id="{47464C66-AE0B-421F-85CC-E91A5F6EDAB8}"/>
            </a:ext>
          </a:extLst>
        </xdr:cNvPr>
        <xdr:cNvSpPr txBox="1"/>
      </xdr:nvSpPr>
      <xdr:spPr>
        <a:xfrm>
          <a:off x="851544" y="614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13225</xdr:rowOff>
    </xdr:from>
    <xdr:ext cx="405111" cy="259045"/>
    <xdr:sp macro="" textlink="">
      <xdr:nvSpPr>
        <xdr:cNvPr id="85" name="n_1mainValue【道路】&#10;有形固定資産減価償却率">
          <a:extLst>
            <a:ext uri="{FF2B5EF4-FFF2-40B4-BE49-F238E27FC236}">
              <a16:creationId xmlns:a16="http://schemas.microsoft.com/office/drawing/2014/main" id="{3BF3A1E6-4862-471B-BCCF-BA9DBCA16C0F}"/>
            </a:ext>
          </a:extLst>
        </xdr:cNvPr>
        <xdr:cNvSpPr txBox="1"/>
      </xdr:nvSpPr>
      <xdr:spPr>
        <a:xfrm>
          <a:off x="3239144" y="5798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141241</xdr:rowOff>
    </xdr:from>
    <xdr:ext cx="405111" cy="259045"/>
    <xdr:sp macro="" textlink="">
      <xdr:nvSpPr>
        <xdr:cNvPr id="86" name="n_2mainValue【道路】&#10;有形固定資産減価償却率">
          <a:extLst>
            <a:ext uri="{FF2B5EF4-FFF2-40B4-BE49-F238E27FC236}">
              <a16:creationId xmlns:a16="http://schemas.microsoft.com/office/drawing/2014/main" id="{AAC5F461-B9CD-41DF-83BE-75EE4E602624}"/>
            </a:ext>
          </a:extLst>
        </xdr:cNvPr>
        <xdr:cNvSpPr txBox="1"/>
      </xdr:nvSpPr>
      <xdr:spPr>
        <a:xfrm>
          <a:off x="2439044" y="576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97807</xdr:rowOff>
    </xdr:from>
    <xdr:ext cx="405111" cy="259045"/>
    <xdr:sp macro="" textlink="">
      <xdr:nvSpPr>
        <xdr:cNvPr id="87" name="n_3mainValue【道路】&#10;有形固定資産減価償却率">
          <a:extLst>
            <a:ext uri="{FF2B5EF4-FFF2-40B4-BE49-F238E27FC236}">
              <a16:creationId xmlns:a16="http://schemas.microsoft.com/office/drawing/2014/main" id="{530B3E2E-BD3B-48DA-A8B5-54189EC70B71}"/>
            </a:ext>
          </a:extLst>
        </xdr:cNvPr>
        <xdr:cNvSpPr txBox="1"/>
      </xdr:nvSpPr>
      <xdr:spPr>
        <a:xfrm>
          <a:off x="1645294" y="57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65803</xdr:rowOff>
    </xdr:from>
    <xdr:ext cx="405111" cy="259045"/>
    <xdr:sp macro="" textlink="">
      <xdr:nvSpPr>
        <xdr:cNvPr id="88" name="n_4mainValue【道路】&#10;有形固定資産減価償却率">
          <a:extLst>
            <a:ext uri="{FF2B5EF4-FFF2-40B4-BE49-F238E27FC236}">
              <a16:creationId xmlns:a16="http://schemas.microsoft.com/office/drawing/2014/main" id="{DB0EA2C8-6432-4F89-BA40-B5D62222B3A3}"/>
            </a:ext>
          </a:extLst>
        </xdr:cNvPr>
        <xdr:cNvSpPr txBox="1"/>
      </xdr:nvSpPr>
      <xdr:spPr>
        <a:xfrm>
          <a:off x="851544" y="5685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DD16F5CB-85C6-4605-8C4C-0DC2BF69EBBA}"/>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A9D69551-502A-4959-8A6F-F85965296913}"/>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3890635D-011C-4067-AAA1-CFDEDCC063BF}"/>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CF01C7FF-4128-45D4-9812-E1C911FED906}"/>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82AD1F09-64BB-4FC0-91C5-39FBC5916245}"/>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E1BDC136-9C5A-4FF9-AEE7-6B9C5B7AACB1}"/>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D7E38BED-31A2-4C81-92FE-8DAD892395CD}"/>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2B1EF5B8-E1D4-4686-B238-5671AC265C64}"/>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63C41934-53A9-4CFF-A560-BDC84EB3737B}"/>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DAD2AD08-B1F1-458C-98A2-CAFE03D776ED}"/>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2939B911-25B3-478C-A9C9-C15A969C4070}"/>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9952E275-84EC-44BD-9E8B-DE142757807A}"/>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A9213B0-51E3-4AEA-A7A2-E3097F67930F}"/>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F184F808-C2FF-4D02-B8FE-A2A672C11D19}"/>
            </a:ext>
          </a:extLst>
        </xdr:cNvPr>
        <xdr:cNvSpPr txBox="1"/>
      </xdr:nvSpPr>
      <xdr:spPr>
        <a:xfrm>
          <a:off x="54821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AC277077-AC4D-407E-A807-F287E3157269}"/>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a:extLst>
            <a:ext uri="{FF2B5EF4-FFF2-40B4-BE49-F238E27FC236}">
              <a16:creationId xmlns:a16="http://schemas.microsoft.com/office/drawing/2014/main" id="{9A5312CA-B6D8-4F24-8567-41C28DBB7648}"/>
            </a:ext>
          </a:extLst>
        </xdr:cNvPr>
        <xdr:cNvSpPr txBox="1"/>
      </xdr:nvSpPr>
      <xdr:spPr>
        <a:xfrm>
          <a:off x="541803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2152707E-208A-45A8-9AAA-477C457CF1DE}"/>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a:extLst>
            <a:ext uri="{FF2B5EF4-FFF2-40B4-BE49-F238E27FC236}">
              <a16:creationId xmlns:a16="http://schemas.microsoft.com/office/drawing/2014/main" id="{6912CCDF-D0B3-425D-A49C-F9B03E537FAC}"/>
            </a:ext>
          </a:extLst>
        </xdr:cNvPr>
        <xdr:cNvSpPr txBox="1"/>
      </xdr:nvSpPr>
      <xdr:spPr>
        <a:xfrm>
          <a:off x="541803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7D0DC9B4-74ED-47B3-85E8-3666E89AD616}"/>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9BF7E2D7-067F-459A-8CA2-798D2124AD9A}"/>
            </a:ext>
          </a:extLst>
        </xdr:cNvPr>
        <xdr:cNvSpPr txBox="1"/>
      </xdr:nvSpPr>
      <xdr:spPr>
        <a:xfrm>
          <a:off x="541803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E6E0CF4F-0FB9-4866-90A7-D7AA5A209335}"/>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CAADF175-9AD2-46CF-A75C-C0E9488A161C}"/>
            </a:ext>
          </a:extLst>
        </xdr:cNvPr>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2BF2B006-0C2B-4D4E-AA75-736ED5D18690}"/>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140155</xdr:rowOff>
    </xdr:from>
    <xdr:to>
      <xdr:col>54</xdr:col>
      <xdr:colOff>189865</xdr:colOff>
      <xdr:row>41</xdr:row>
      <xdr:rowOff>142700</xdr:rowOff>
    </xdr:to>
    <xdr:cxnSp macro="">
      <xdr:nvCxnSpPr>
        <xdr:cNvPr id="112" name="直線コネクタ 111">
          <a:extLst>
            <a:ext uri="{FF2B5EF4-FFF2-40B4-BE49-F238E27FC236}">
              <a16:creationId xmlns:a16="http://schemas.microsoft.com/office/drawing/2014/main" id="{1FB04FF4-1936-4C63-9232-5460EDEF6A2A}"/>
            </a:ext>
          </a:extLst>
        </xdr:cNvPr>
        <xdr:cNvCxnSpPr/>
      </xdr:nvCxnSpPr>
      <xdr:spPr>
        <a:xfrm flipV="1">
          <a:off x="9429115" y="5594805"/>
          <a:ext cx="0" cy="1323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146527</xdr:rowOff>
    </xdr:from>
    <xdr:ext cx="469744" cy="259045"/>
    <xdr:sp macro="" textlink="">
      <xdr:nvSpPr>
        <xdr:cNvPr id="113" name="【道路】&#10;一人当たり延長最小値テキスト">
          <a:extLst>
            <a:ext uri="{FF2B5EF4-FFF2-40B4-BE49-F238E27FC236}">
              <a16:creationId xmlns:a16="http://schemas.microsoft.com/office/drawing/2014/main" id="{28AB1296-BC3E-4251-BBB0-5AA78D8FE3EB}"/>
            </a:ext>
          </a:extLst>
        </xdr:cNvPr>
        <xdr:cNvSpPr txBox="1"/>
      </xdr:nvSpPr>
      <xdr:spPr>
        <a:xfrm>
          <a:off x="9467850" y="692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142700</xdr:rowOff>
    </xdr:from>
    <xdr:to>
      <xdr:col>55</xdr:col>
      <xdr:colOff>88900</xdr:colOff>
      <xdr:row>41</xdr:row>
      <xdr:rowOff>142700</xdr:rowOff>
    </xdr:to>
    <xdr:cxnSp macro="">
      <xdr:nvCxnSpPr>
        <xdr:cNvPr id="114" name="直線コネクタ 113">
          <a:extLst>
            <a:ext uri="{FF2B5EF4-FFF2-40B4-BE49-F238E27FC236}">
              <a16:creationId xmlns:a16="http://schemas.microsoft.com/office/drawing/2014/main" id="{786B0AAD-B853-4479-9206-AECF3A26B71C}"/>
            </a:ext>
          </a:extLst>
        </xdr:cNvPr>
        <xdr:cNvCxnSpPr/>
      </xdr:nvCxnSpPr>
      <xdr:spPr>
        <a:xfrm>
          <a:off x="9359900" y="6918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86832</xdr:rowOff>
    </xdr:from>
    <xdr:ext cx="599010" cy="259045"/>
    <xdr:sp macro="" textlink="">
      <xdr:nvSpPr>
        <xdr:cNvPr id="115" name="【道路】&#10;一人当たり延長最大値テキスト">
          <a:extLst>
            <a:ext uri="{FF2B5EF4-FFF2-40B4-BE49-F238E27FC236}">
              <a16:creationId xmlns:a16="http://schemas.microsoft.com/office/drawing/2014/main" id="{89BE2FFA-38AE-4CC6-B18C-04487F91C9E1}"/>
            </a:ext>
          </a:extLst>
        </xdr:cNvPr>
        <xdr:cNvSpPr txBox="1"/>
      </xdr:nvSpPr>
      <xdr:spPr>
        <a:xfrm>
          <a:off x="9467850" y="5376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140155</xdr:rowOff>
    </xdr:from>
    <xdr:to>
      <xdr:col>55</xdr:col>
      <xdr:colOff>88900</xdr:colOff>
      <xdr:row>33</xdr:row>
      <xdr:rowOff>140155</xdr:rowOff>
    </xdr:to>
    <xdr:cxnSp macro="">
      <xdr:nvCxnSpPr>
        <xdr:cNvPr id="116" name="直線コネクタ 115">
          <a:extLst>
            <a:ext uri="{FF2B5EF4-FFF2-40B4-BE49-F238E27FC236}">
              <a16:creationId xmlns:a16="http://schemas.microsoft.com/office/drawing/2014/main" id="{EC85DD72-518D-426F-95E2-0A71771BFEBD}"/>
            </a:ext>
          </a:extLst>
        </xdr:cNvPr>
        <xdr:cNvCxnSpPr/>
      </xdr:nvCxnSpPr>
      <xdr:spPr>
        <a:xfrm>
          <a:off x="9359900" y="55948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35758</xdr:rowOff>
    </xdr:from>
    <xdr:ext cx="534377" cy="259045"/>
    <xdr:sp macro="" textlink="">
      <xdr:nvSpPr>
        <xdr:cNvPr id="117" name="【道路】&#10;一人当たり延長平均値テキスト">
          <a:extLst>
            <a:ext uri="{FF2B5EF4-FFF2-40B4-BE49-F238E27FC236}">
              <a16:creationId xmlns:a16="http://schemas.microsoft.com/office/drawing/2014/main" id="{322918E9-2B33-4C7C-8B33-CCF9266DE17E}"/>
            </a:ext>
          </a:extLst>
        </xdr:cNvPr>
        <xdr:cNvSpPr txBox="1"/>
      </xdr:nvSpPr>
      <xdr:spPr>
        <a:xfrm>
          <a:off x="9467850" y="6315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12881</xdr:rowOff>
    </xdr:from>
    <xdr:to>
      <xdr:col>55</xdr:col>
      <xdr:colOff>50800</xdr:colOff>
      <xdr:row>39</xdr:row>
      <xdr:rowOff>114481</xdr:rowOff>
    </xdr:to>
    <xdr:sp macro="" textlink="">
      <xdr:nvSpPr>
        <xdr:cNvPr id="118" name="フローチャート: 判断 117">
          <a:extLst>
            <a:ext uri="{FF2B5EF4-FFF2-40B4-BE49-F238E27FC236}">
              <a16:creationId xmlns:a16="http://schemas.microsoft.com/office/drawing/2014/main" id="{1831522C-3535-420C-A258-52F0F49CAB00}"/>
            </a:ext>
          </a:extLst>
        </xdr:cNvPr>
        <xdr:cNvSpPr/>
      </xdr:nvSpPr>
      <xdr:spPr>
        <a:xfrm>
          <a:off x="9398000" y="64581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21003</xdr:rowOff>
    </xdr:from>
    <xdr:to>
      <xdr:col>50</xdr:col>
      <xdr:colOff>165100</xdr:colOff>
      <xdr:row>39</xdr:row>
      <xdr:rowOff>122603</xdr:rowOff>
    </xdr:to>
    <xdr:sp macro="" textlink="">
      <xdr:nvSpPr>
        <xdr:cNvPr id="119" name="フローチャート: 判断 118">
          <a:extLst>
            <a:ext uri="{FF2B5EF4-FFF2-40B4-BE49-F238E27FC236}">
              <a16:creationId xmlns:a16="http://schemas.microsoft.com/office/drawing/2014/main" id="{7910DA23-2516-4FE9-A506-316499984A1F}"/>
            </a:ext>
          </a:extLst>
        </xdr:cNvPr>
        <xdr:cNvSpPr/>
      </xdr:nvSpPr>
      <xdr:spPr>
        <a:xfrm>
          <a:off x="8636000" y="646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37767</xdr:rowOff>
    </xdr:from>
    <xdr:to>
      <xdr:col>46</xdr:col>
      <xdr:colOff>38100</xdr:colOff>
      <xdr:row>39</xdr:row>
      <xdr:rowOff>139367</xdr:rowOff>
    </xdr:to>
    <xdr:sp macro="" textlink="">
      <xdr:nvSpPr>
        <xdr:cNvPr id="120" name="フローチャート: 判断 119">
          <a:extLst>
            <a:ext uri="{FF2B5EF4-FFF2-40B4-BE49-F238E27FC236}">
              <a16:creationId xmlns:a16="http://schemas.microsoft.com/office/drawing/2014/main" id="{158D8F66-E59A-4183-B0E9-F0B3B5271E23}"/>
            </a:ext>
          </a:extLst>
        </xdr:cNvPr>
        <xdr:cNvSpPr/>
      </xdr:nvSpPr>
      <xdr:spPr>
        <a:xfrm>
          <a:off x="7842250" y="648301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86451</xdr:rowOff>
    </xdr:from>
    <xdr:to>
      <xdr:col>41</xdr:col>
      <xdr:colOff>101600</xdr:colOff>
      <xdr:row>40</xdr:row>
      <xdr:rowOff>16601</xdr:rowOff>
    </xdr:to>
    <xdr:sp macro="" textlink="">
      <xdr:nvSpPr>
        <xdr:cNvPr id="121" name="フローチャート: 判断 120">
          <a:extLst>
            <a:ext uri="{FF2B5EF4-FFF2-40B4-BE49-F238E27FC236}">
              <a16:creationId xmlns:a16="http://schemas.microsoft.com/office/drawing/2014/main" id="{003222E6-C9F5-406B-8E37-666684296314}"/>
            </a:ext>
          </a:extLst>
        </xdr:cNvPr>
        <xdr:cNvSpPr/>
      </xdr:nvSpPr>
      <xdr:spPr>
        <a:xfrm>
          <a:off x="7029450" y="65317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92143</xdr:rowOff>
    </xdr:from>
    <xdr:to>
      <xdr:col>36</xdr:col>
      <xdr:colOff>165100</xdr:colOff>
      <xdr:row>40</xdr:row>
      <xdr:rowOff>22293</xdr:rowOff>
    </xdr:to>
    <xdr:sp macro="" textlink="">
      <xdr:nvSpPr>
        <xdr:cNvPr id="122" name="フローチャート: 判断 121">
          <a:extLst>
            <a:ext uri="{FF2B5EF4-FFF2-40B4-BE49-F238E27FC236}">
              <a16:creationId xmlns:a16="http://schemas.microsoft.com/office/drawing/2014/main" id="{D508FE4C-7072-4B6A-A7CF-FF1CC1C9844D}"/>
            </a:ext>
          </a:extLst>
        </xdr:cNvPr>
        <xdr:cNvSpPr/>
      </xdr:nvSpPr>
      <xdr:spPr>
        <a:xfrm>
          <a:off x="6235700" y="65373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EB9C18DD-914B-418C-AB5B-18CBE99DB6C3}"/>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E046462-3F8B-466C-AB10-D10227BB1B43}"/>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492E26C-C98F-4960-B7EC-C8CD210FC493}"/>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D1DA7E9-391C-4C93-B083-9E871FA61254}"/>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FB3B7BF-556D-4BFE-906E-D49640A073B2}"/>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77947</xdr:rowOff>
    </xdr:from>
    <xdr:to>
      <xdr:col>55</xdr:col>
      <xdr:colOff>50800</xdr:colOff>
      <xdr:row>40</xdr:row>
      <xdr:rowOff>8097</xdr:rowOff>
    </xdr:to>
    <xdr:sp macro="" textlink="">
      <xdr:nvSpPr>
        <xdr:cNvPr id="128" name="楕円 127">
          <a:extLst>
            <a:ext uri="{FF2B5EF4-FFF2-40B4-BE49-F238E27FC236}">
              <a16:creationId xmlns:a16="http://schemas.microsoft.com/office/drawing/2014/main" id="{610054A4-BF0B-4E6A-B665-267EE07189AA}"/>
            </a:ext>
          </a:extLst>
        </xdr:cNvPr>
        <xdr:cNvSpPr/>
      </xdr:nvSpPr>
      <xdr:spPr>
        <a:xfrm>
          <a:off x="9398000" y="652319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56374</xdr:rowOff>
    </xdr:from>
    <xdr:ext cx="534377" cy="259045"/>
    <xdr:sp macro="" textlink="">
      <xdr:nvSpPr>
        <xdr:cNvPr id="129" name="【道路】&#10;一人当たり延長該当値テキスト">
          <a:extLst>
            <a:ext uri="{FF2B5EF4-FFF2-40B4-BE49-F238E27FC236}">
              <a16:creationId xmlns:a16="http://schemas.microsoft.com/office/drawing/2014/main" id="{0EF1A038-E326-402C-A10F-21DEE6EB9768}"/>
            </a:ext>
          </a:extLst>
        </xdr:cNvPr>
        <xdr:cNvSpPr txBox="1"/>
      </xdr:nvSpPr>
      <xdr:spPr>
        <a:xfrm>
          <a:off x="9467850" y="650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85682</xdr:rowOff>
    </xdr:from>
    <xdr:to>
      <xdr:col>50</xdr:col>
      <xdr:colOff>165100</xdr:colOff>
      <xdr:row>40</xdr:row>
      <xdr:rowOff>15832</xdr:rowOff>
    </xdr:to>
    <xdr:sp macro="" textlink="">
      <xdr:nvSpPr>
        <xdr:cNvPr id="130" name="楕円 129">
          <a:extLst>
            <a:ext uri="{FF2B5EF4-FFF2-40B4-BE49-F238E27FC236}">
              <a16:creationId xmlns:a16="http://schemas.microsoft.com/office/drawing/2014/main" id="{808DF72C-DEA2-4ACF-A7B0-78263006EF5A}"/>
            </a:ext>
          </a:extLst>
        </xdr:cNvPr>
        <xdr:cNvSpPr/>
      </xdr:nvSpPr>
      <xdr:spPr>
        <a:xfrm>
          <a:off x="8636000" y="65309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128747</xdr:rowOff>
    </xdr:from>
    <xdr:to>
      <xdr:col>55</xdr:col>
      <xdr:colOff>0</xdr:colOff>
      <xdr:row>39</xdr:row>
      <xdr:rowOff>136482</xdr:rowOff>
    </xdr:to>
    <xdr:cxnSp macro="">
      <xdr:nvCxnSpPr>
        <xdr:cNvPr id="131" name="直線コネクタ 130">
          <a:extLst>
            <a:ext uri="{FF2B5EF4-FFF2-40B4-BE49-F238E27FC236}">
              <a16:creationId xmlns:a16="http://schemas.microsoft.com/office/drawing/2014/main" id="{6046F0ED-C25B-4C86-B569-54D0E7528840}"/>
            </a:ext>
          </a:extLst>
        </xdr:cNvPr>
        <xdr:cNvCxnSpPr/>
      </xdr:nvCxnSpPr>
      <xdr:spPr>
        <a:xfrm flipV="1">
          <a:off x="8686800" y="6573997"/>
          <a:ext cx="742950" cy="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94079</xdr:rowOff>
    </xdr:from>
    <xdr:to>
      <xdr:col>46</xdr:col>
      <xdr:colOff>38100</xdr:colOff>
      <xdr:row>40</xdr:row>
      <xdr:rowOff>24229</xdr:rowOff>
    </xdr:to>
    <xdr:sp macro="" textlink="">
      <xdr:nvSpPr>
        <xdr:cNvPr id="132" name="楕円 131">
          <a:extLst>
            <a:ext uri="{FF2B5EF4-FFF2-40B4-BE49-F238E27FC236}">
              <a16:creationId xmlns:a16="http://schemas.microsoft.com/office/drawing/2014/main" id="{5B8D5AF0-03A0-4098-9073-F7B00DBF9DFE}"/>
            </a:ext>
          </a:extLst>
        </xdr:cNvPr>
        <xdr:cNvSpPr/>
      </xdr:nvSpPr>
      <xdr:spPr>
        <a:xfrm>
          <a:off x="7842250" y="653932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136482</xdr:rowOff>
    </xdr:from>
    <xdr:to>
      <xdr:col>50</xdr:col>
      <xdr:colOff>114300</xdr:colOff>
      <xdr:row>39</xdr:row>
      <xdr:rowOff>144879</xdr:rowOff>
    </xdr:to>
    <xdr:cxnSp macro="">
      <xdr:nvCxnSpPr>
        <xdr:cNvPr id="133" name="直線コネクタ 132">
          <a:extLst>
            <a:ext uri="{FF2B5EF4-FFF2-40B4-BE49-F238E27FC236}">
              <a16:creationId xmlns:a16="http://schemas.microsoft.com/office/drawing/2014/main" id="{B8277259-17BD-499F-A606-9233A60D4DA5}"/>
            </a:ext>
          </a:extLst>
        </xdr:cNvPr>
        <xdr:cNvCxnSpPr/>
      </xdr:nvCxnSpPr>
      <xdr:spPr>
        <a:xfrm flipV="1">
          <a:off x="7886700" y="6581732"/>
          <a:ext cx="800100" cy="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101021</xdr:rowOff>
    </xdr:from>
    <xdr:to>
      <xdr:col>41</xdr:col>
      <xdr:colOff>101600</xdr:colOff>
      <xdr:row>40</xdr:row>
      <xdr:rowOff>31171</xdr:rowOff>
    </xdr:to>
    <xdr:sp macro="" textlink="">
      <xdr:nvSpPr>
        <xdr:cNvPr id="134" name="楕円 133">
          <a:extLst>
            <a:ext uri="{FF2B5EF4-FFF2-40B4-BE49-F238E27FC236}">
              <a16:creationId xmlns:a16="http://schemas.microsoft.com/office/drawing/2014/main" id="{383AA44C-410F-43FA-A3B2-2F98DD066126}"/>
            </a:ext>
          </a:extLst>
        </xdr:cNvPr>
        <xdr:cNvSpPr/>
      </xdr:nvSpPr>
      <xdr:spPr>
        <a:xfrm>
          <a:off x="7029450" y="65462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144879</xdr:rowOff>
    </xdr:from>
    <xdr:to>
      <xdr:col>45</xdr:col>
      <xdr:colOff>177800</xdr:colOff>
      <xdr:row>39</xdr:row>
      <xdr:rowOff>151821</xdr:rowOff>
    </xdr:to>
    <xdr:cxnSp macro="">
      <xdr:nvCxnSpPr>
        <xdr:cNvPr id="135" name="直線コネクタ 134">
          <a:extLst>
            <a:ext uri="{FF2B5EF4-FFF2-40B4-BE49-F238E27FC236}">
              <a16:creationId xmlns:a16="http://schemas.microsoft.com/office/drawing/2014/main" id="{254FDB0A-EA0C-4C6F-876C-CECF697E314C}"/>
            </a:ext>
          </a:extLst>
        </xdr:cNvPr>
        <xdr:cNvCxnSpPr/>
      </xdr:nvCxnSpPr>
      <xdr:spPr>
        <a:xfrm flipV="1">
          <a:off x="7080250" y="6590129"/>
          <a:ext cx="806450" cy="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105304</xdr:rowOff>
    </xdr:from>
    <xdr:to>
      <xdr:col>36</xdr:col>
      <xdr:colOff>165100</xdr:colOff>
      <xdr:row>40</xdr:row>
      <xdr:rowOff>35454</xdr:rowOff>
    </xdr:to>
    <xdr:sp macro="" textlink="">
      <xdr:nvSpPr>
        <xdr:cNvPr id="136" name="楕円 135">
          <a:extLst>
            <a:ext uri="{FF2B5EF4-FFF2-40B4-BE49-F238E27FC236}">
              <a16:creationId xmlns:a16="http://schemas.microsoft.com/office/drawing/2014/main" id="{C39F348B-8F0F-4988-84F4-550DE2F60C92}"/>
            </a:ext>
          </a:extLst>
        </xdr:cNvPr>
        <xdr:cNvSpPr/>
      </xdr:nvSpPr>
      <xdr:spPr>
        <a:xfrm>
          <a:off x="6235700" y="65505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151821</xdr:rowOff>
    </xdr:from>
    <xdr:to>
      <xdr:col>41</xdr:col>
      <xdr:colOff>50800</xdr:colOff>
      <xdr:row>39</xdr:row>
      <xdr:rowOff>156104</xdr:rowOff>
    </xdr:to>
    <xdr:cxnSp macro="">
      <xdr:nvCxnSpPr>
        <xdr:cNvPr id="137" name="直線コネクタ 136">
          <a:extLst>
            <a:ext uri="{FF2B5EF4-FFF2-40B4-BE49-F238E27FC236}">
              <a16:creationId xmlns:a16="http://schemas.microsoft.com/office/drawing/2014/main" id="{5B92A663-480E-47F5-A838-87058D1028C2}"/>
            </a:ext>
          </a:extLst>
        </xdr:cNvPr>
        <xdr:cNvCxnSpPr/>
      </xdr:nvCxnSpPr>
      <xdr:spPr>
        <a:xfrm flipV="1">
          <a:off x="6286500" y="6597071"/>
          <a:ext cx="793750" cy="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139130</xdr:rowOff>
    </xdr:from>
    <xdr:ext cx="534377" cy="259045"/>
    <xdr:sp macro="" textlink="">
      <xdr:nvSpPr>
        <xdr:cNvPr id="138" name="n_1aveValue【道路】&#10;一人当たり延長">
          <a:extLst>
            <a:ext uri="{FF2B5EF4-FFF2-40B4-BE49-F238E27FC236}">
              <a16:creationId xmlns:a16="http://schemas.microsoft.com/office/drawing/2014/main" id="{3CEABFE4-7252-4733-A641-AE45CD1356A4}"/>
            </a:ext>
          </a:extLst>
        </xdr:cNvPr>
        <xdr:cNvSpPr txBox="1"/>
      </xdr:nvSpPr>
      <xdr:spPr>
        <a:xfrm>
          <a:off x="8425961" y="625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155894</xdr:rowOff>
    </xdr:from>
    <xdr:ext cx="534377" cy="259045"/>
    <xdr:sp macro="" textlink="">
      <xdr:nvSpPr>
        <xdr:cNvPr id="139" name="n_2aveValue【道路】&#10;一人当たり延長">
          <a:extLst>
            <a:ext uri="{FF2B5EF4-FFF2-40B4-BE49-F238E27FC236}">
              <a16:creationId xmlns:a16="http://schemas.microsoft.com/office/drawing/2014/main" id="{5DD64B77-213D-4193-A63A-8C62EEEF1FC7}"/>
            </a:ext>
          </a:extLst>
        </xdr:cNvPr>
        <xdr:cNvSpPr txBox="1"/>
      </xdr:nvSpPr>
      <xdr:spPr>
        <a:xfrm>
          <a:off x="7644911" y="6270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33128</xdr:rowOff>
    </xdr:from>
    <xdr:ext cx="534377" cy="259045"/>
    <xdr:sp macro="" textlink="">
      <xdr:nvSpPr>
        <xdr:cNvPr id="140" name="n_3aveValue【道路】&#10;一人当たり延長">
          <a:extLst>
            <a:ext uri="{FF2B5EF4-FFF2-40B4-BE49-F238E27FC236}">
              <a16:creationId xmlns:a16="http://schemas.microsoft.com/office/drawing/2014/main" id="{99AC4448-AC70-4488-9DFF-214F866454FD}"/>
            </a:ext>
          </a:extLst>
        </xdr:cNvPr>
        <xdr:cNvSpPr txBox="1"/>
      </xdr:nvSpPr>
      <xdr:spPr>
        <a:xfrm>
          <a:off x="6851161" y="631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38820</xdr:rowOff>
    </xdr:from>
    <xdr:ext cx="534377" cy="259045"/>
    <xdr:sp macro="" textlink="">
      <xdr:nvSpPr>
        <xdr:cNvPr id="141" name="n_4aveValue【道路】&#10;一人当たり延長">
          <a:extLst>
            <a:ext uri="{FF2B5EF4-FFF2-40B4-BE49-F238E27FC236}">
              <a16:creationId xmlns:a16="http://schemas.microsoft.com/office/drawing/2014/main" id="{12FA146A-8E2E-4CC4-9120-343CA485BAF3}"/>
            </a:ext>
          </a:extLst>
        </xdr:cNvPr>
        <xdr:cNvSpPr txBox="1"/>
      </xdr:nvSpPr>
      <xdr:spPr>
        <a:xfrm>
          <a:off x="6038361" y="631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6959</xdr:rowOff>
    </xdr:from>
    <xdr:ext cx="534377" cy="259045"/>
    <xdr:sp macro="" textlink="">
      <xdr:nvSpPr>
        <xdr:cNvPr id="142" name="n_1mainValue【道路】&#10;一人当たり延長">
          <a:extLst>
            <a:ext uri="{FF2B5EF4-FFF2-40B4-BE49-F238E27FC236}">
              <a16:creationId xmlns:a16="http://schemas.microsoft.com/office/drawing/2014/main" id="{C27799FE-EA24-4A24-8825-532CE3CF5C7B}"/>
            </a:ext>
          </a:extLst>
        </xdr:cNvPr>
        <xdr:cNvSpPr txBox="1"/>
      </xdr:nvSpPr>
      <xdr:spPr>
        <a:xfrm>
          <a:off x="8425961" y="66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15356</xdr:rowOff>
    </xdr:from>
    <xdr:ext cx="534377" cy="259045"/>
    <xdr:sp macro="" textlink="">
      <xdr:nvSpPr>
        <xdr:cNvPr id="143" name="n_2mainValue【道路】&#10;一人当たり延長">
          <a:extLst>
            <a:ext uri="{FF2B5EF4-FFF2-40B4-BE49-F238E27FC236}">
              <a16:creationId xmlns:a16="http://schemas.microsoft.com/office/drawing/2014/main" id="{6D749A85-4EA2-461D-BF22-CDC9FD3CD67E}"/>
            </a:ext>
          </a:extLst>
        </xdr:cNvPr>
        <xdr:cNvSpPr txBox="1"/>
      </xdr:nvSpPr>
      <xdr:spPr>
        <a:xfrm>
          <a:off x="7644911" y="662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22298</xdr:rowOff>
    </xdr:from>
    <xdr:ext cx="534377" cy="259045"/>
    <xdr:sp macro="" textlink="">
      <xdr:nvSpPr>
        <xdr:cNvPr id="144" name="n_3mainValue【道路】&#10;一人当たり延長">
          <a:extLst>
            <a:ext uri="{FF2B5EF4-FFF2-40B4-BE49-F238E27FC236}">
              <a16:creationId xmlns:a16="http://schemas.microsoft.com/office/drawing/2014/main" id="{AEB82510-9789-4CB0-B5C3-DAF9196D6054}"/>
            </a:ext>
          </a:extLst>
        </xdr:cNvPr>
        <xdr:cNvSpPr txBox="1"/>
      </xdr:nvSpPr>
      <xdr:spPr>
        <a:xfrm>
          <a:off x="6851161" y="663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26581</xdr:rowOff>
    </xdr:from>
    <xdr:ext cx="534377" cy="259045"/>
    <xdr:sp macro="" textlink="">
      <xdr:nvSpPr>
        <xdr:cNvPr id="145" name="n_4mainValue【道路】&#10;一人当たり延長">
          <a:extLst>
            <a:ext uri="{FF2B5EF4-FFF2-40B4-BE49-F238E27FC236}">
              <a16:creationId xmlns:a16="http://schemas.microsoft.com/office/drawing/2014/main" id="{0A0832AF-3C10-4F03-9D8C-7669C259513C}"/>
            </a:ext>
          </a:extLst>
        </xdr:cNvPr>
        <xdr:cNvSpPr txBox="1"/>
      </xdr:nvSpPr>
      <xdr:spPr>
        <a:xfrm>
          <a:off x="6038361" y="663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275B4EAD-9B9E-4620-BB09-1C1B61291742}"/>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C477D7EF-7C13-4B2D-8B73-4487B1AFA40E}"/>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FC1D250F-E8B7-4119-BF78-3EBEFABC2756}"/>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7AB2E659-AC94-457C-8495-CF4ACC141414}"/>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A21CB8DC-B8A9-4E39-9E55-7075AEBDFBD9}"/>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F543E07D-9CE8-4FEF-B80A-547F92220FC2}"/>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573DBE7C-A204-46FF-934D-94B3A5337FA2}"/>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2600543C-DF35-49D1-BF25-D54A38A3CE83}"/>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3404A04B-1F56-4B33-9F2A-D8B9229C3E57}"/>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915E4DF0-B6E0-4325-90D4-1B0222AB4AD9}"/>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DD51BE28-4A34-4805-B365-CCDD35783531}"/>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4A1BC19F-BDE0-4727-B88D-8CD51ACC92EC}"/>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BDA0FFC0-A542-4EA8-ADE7-04C0568499BE}"/>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B3FD5939-539F-4D7E-BC54-D20DC5583879}"/>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76C81C3-2BE7-4FF3-8C46-740FA486A4AB}"/>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D329B4DC-3D85-4830-8A65-5C21E0278BE7}"/>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DCF0B0B1-4444-454D-AA59-C0713593A924}"/>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EB61F4AC-E229-432D-86EA-88877D401E4C}"/>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22D09B65-E558-4E8C-BCF7-4268A9B6F6CE}"/>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B0718A55-32F5-4DE6-B0C5-B1E504A37C0A}"/>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691F8841-578A-4BF4-905A-1D5ABA1E0181}"/>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20953329-5745-4D05-BF1D-4A40DB9A639C}"/>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C6442425-938D-41D5-A48D-AC196DE77306}"/>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88125591-3F36-4E94-801E-CEFDF63CDAC0}"/>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C9B88A53-252B-4FCC-ADB0-A14DD73A2D7A}"/>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63</xdr:row>
      <xdr:rowOff>156754</xdr:rowOff>
    </xdr:to>
    <xdr:cxnSp macro="">
      <xdr:nvCxnSpPr>
        <xdr:cNvPr id="171" name="直線コネクタ 170">
          <a:extLst>
            <a:ext uri="{FF2B5EF4-FFF2-40B4-BE49-F238E27FC236}">
              <a16:creationId xmlns:a16="http://schemas.microsoft.com/office/drawing/2014/main" id="{E5C2F635-A639-474E-9D7A-1B5AC966FDC1}"/>
            </a:ext>
          </a:extLst>
        </xdr:cNvPr>
        <xdr:cNvCxnSpPr/>
      </xdr:nvCxnSpPr>
      <xdr:spPr>
        <a:xfrm flipV="1">
          <a:off x="4177665" y="9302569"/>
          <a:ext cx="0" cy="1261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160581</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1C016FE5-6200-4EB6-AD39-092014DB61D3}"/>
            </a:ext>
          </a:extLst>
        </xdr:cNvPr>
        <xdr:cNvSpPr txBox="1"/>
      </xdr:nvSpPr>
      <xdr:spPr>
        <a:xfrm>
          <a:off x="4216400" y="10568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156754</xdr:rowOff>
    </xdr:from>
    <xdr:to>
      <xdr:col>24</xdr:col>
      <xdr:colOff>152400</xdr:colOff>
      <xdr:row>63</xdr:row>
      <xdr:rowOff>156754</xdr:rowOff>
    </xdr:to>
    <xdr:cxnSp macro="">
      <xdr:nvCxnSpPr>
        <xdr:cNvPr id="173" name="直線コネクタ 172">
          <a:extLst>
            <a:ext uri="{FF2B5EF4-FFF2-40B4-BE49-F238E27FC236}">
              <a16:creationId xmlns:a16="http://schemas.microsoft.com/office/drawing/2014/main" id="{82373CBC-9F48-41E8-B8E3-99180FE4236C}"/>
            </a:ext>
          </a:extLst>
        </xdr:cNvPr>
        <xdr:cNvCxnSpPr/>
      </xdr:nvCxnSpPr>
      <xdr:spPr>
        <a:xfrm>
          <a:off x="4108450" y="105644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45552A3F-65AD-45F8-8F9C-79F18643B3D2}"/>
            </a:ext>
          </a:extLst>
        </xdr:cNvPr>
        <xdr:cNvSpPr txBox="1"/>
      </xdr:nvSpPr>
      <xdr:spPr>
        <a:xfrm>
          <a:off x="4216400" y="9084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175" name="直線コネクタ 174">
          <a:extLst>
            <a:ext uri="{FF2B5EF4-FFF2-40B4-BE49-F238E27FC236}">
              <a16:creationId xmlns:a16="http://schemas.microsoft.com/office/drawing/2014/main" id="{2CD83BE0-899A-4E59-ADAA-7F7A8CBD0C7E}"/>
            </a:ext>
          </a:extLst>
        </xdr:cNvPr>
        <xdr:cNvCxnSpPr/>
      </xdr:nvCxnSpPr>
      <xdr:spPr>
        <a:xfrm>
          <a:off x="4108450" y="93025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77850</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AAAE215B-24EA-44E1-906C-00F91B644ED3}"/>
            </a:ext>
          </a:extLst>
        </xdr:cNvPr>
        <xdr:cNvSpPr txBox="1"/>
      </xdr:nvSpPr>
      <xdr:spPr>
        <a:xfrm>
          <a:off x="4216400" y="10155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177" name="フローチャート: 判断 176">
          <a:extLst>
            <a:ext uri="{FF2B5EF4-FFF2-40B4-BE49-F238E27FC236}">
              <a16:creationId xmlns:a16="http://schemas.microsoft.com/office/drawing/2014/main" id="{CEC176C6-CEAE-43FC-89B1-8FFCA6B0CF59}"/>
            </a:ext>
          </a:extLst>
        </xdr:cNvPr>
        <xdr:cNvSpPr/>
      </xdr:nvSpPr>
      <xdr:spPr>
        <a:xfrm>
          <a:off x="4127500" y="1017687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104322</xdr:rowOff>
    </xdr:from>
    <xdr:to>
      <xdr:col>20</xdr:col>
      <xdr:colOff>38100</xdr:colOff>
      <xdr:row>62</xdr:row>
      <xdr:rowOff>34472</xdr:rowOff>
    </xdr:to>
    <xdr:sp macro="" textlink="">
      <xdr:nvSpPr>
        <xdr:cNvPr id="178" name="フローチャート: 判断 177">
          <a:extLst>
            <a:ext uri="{FF2B5EF4-FFF2-40B4-BE49-F238E27FC236}">
              <a16:creationId xmlns:a16="http://schemas.microsoft.com/office/drawing/2014/main" id="{613908EE-B427-43F1-9166-8A90448FCF3B}"/>
            </a:ext>
          </a:extLst>
        </xdr:cNvPr>
        <xdr:cNvSpPr/>
      </xdr:nvSpPr>
      <xdr:spPr>
        <a:xfrm>
          <a:off x="3384550" y="1018177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97790</xdr:rowOff>
    </xdr:from>
    <xdr:to>
      <xdr:col>15</xdr:col>
      <xdr:colOff>101600</xdr:colOff>
      <xdr:row>62</xdr:row>
      <xdr:rowOff>27940</xdr:rowOff>
    </xdr:to>
    <xdr:sp macro="" textlink="">
      <xdr:nvSpPr>
        <xdr:cNvPr id="179" name="フローチャート: 判断 178">
          <a:extLst>
            <a:ext uri="{FF2B5EF4-FFF2-40B4-BE49-F238E27FC236}">
              <a16:creationId xmlns:a16="http://schemas.microsoft.com/office/drawing/2014/main" id="{7135D2C2-14DE-4504-B3D0-66DC92CED7C8}"/>
            </a:ext>
          </a:extLst>
        </xdr:cNvPr>
        <xdr:cNvSpPr/>
      </xdr:nvSpPr>
      <xdr:spPr>
        <a:xfrm>
          <a:off x="2571750" y="101752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43906</xdr:rowOff>
    </xdr:from>
    <xdr:to>
      <xdr:col>10</xdr:col>
      <xdr:colOff>165100</xdr:colOff>
      <xdr:row>61</xdr:row>
      <xdr:rowOff>145506</xdr:rowOff>
    </xdr:to>
    <xdr:sp macro="" textlink="">
      <xdr:nvSpPr>
        <xdr:cNvPr id="180" name="フローチャート: 判断 179">
          <a:extLst>
            <a:ext uri="{FF2B5EF4-FFF2-40B4-BE49-F238E27FC236}">
              <a16:creationId xmlns:a16="http://schemas.microsoft.com/office/drawing/2014/main" id="{054C63AA-80F6-425C-B046-67BE8E30FA38}"/>
            </a:ext>
          </a:extLst>
        </xdr:cNvPr>
        <xdr:cNvSpPr/>
      </xdr:nvSpPr>
      <xdr:spPr>
        <a:xfrm>
          <a:off x="1778000" y="1012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25944</xdr:rowOff>
    </xdr:from>
    <xdr:to>
      <xdr:col>6</xdr:col>
      <xdr:colOff>38100</xdr:colOff>
      <xdr:row>61</xdr:row>
      <xdr:rowOff>127544</xdr:rowOff>
    </xdr:to>
    <xdr:sp macro="" textlink="">
      <xdr:nvSpPr>
        <xdr:cNvPr id="181" name="フローチャート: 判断 180">
          <a:extLst>
            <a:ext uri="{FF2B5EF4-FFF2-40B4-BE49-F238E27FC236}">
              <a16:creationId xmlns:a16="http://schemas.microsoft.com/office/drawing/2014/main" id="{02F09D0D-144E-4539-BFBA-D21B92AC925A}"/>
            </a:ext>
          </a:extLst>
        </xdr:cNvPr>
        <xdr:cNvSpPr/>
      </xdr:nvSpPr>
      <xdr:spPr>
        <a:xfrm>
          <a:off x="984250" y="101033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2BABB4C-EE30-4DC4-A534-D91C1624852A}"/>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DCEDFF2-9760-4A62-A02D-F547C8BF33C4}"/>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B01535A-45AC-491F-B181-56F45D8A9A57}"/>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4D07FBB-0FBD-462C-93FE-F75D0C793551}"/>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ABEAD2E-489F-4A8F-831F-6315396F8D25}"/>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159838</xdr:rowOff>
    </xdr:from>
    <xdr:to>
      <xdr:col>24</xdr:col>
      <xdr:colOff>114300</xdr:colOff>
      <xdr:row>60</xdr:row>
      <xdr:rowOff>89988</xdr:rowOff>
    </xdr:to>
    <xdr:sp macro="" textlink="">
      <xdr:nvSpPr>
        <xdr:cNvPr id="187" name="楕円 186">
          <a:extLst>
            <a:ext uri="{FF2B5EF4-FFF2-40B4-BE49-F238E27FC236}">
              <a16:creationId xmlns:a16="http://schemas.microsoft.com/office/drawing/2014/main" id="{CB74203C-DBC6-4A39-8E6E-BC9ED7EB24D7}"/>
            </a:ext>
          </a:extLst>
        </xdr:cNvPr>
        <xdr:cNvSpPr/>
      </xdr:nvSpPr>
      <xdr:spPr>
        <a:xfrm>
          <a:off x="4127500" y="99070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11265</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FAD05DE8-CD56-44C8-9609-1CBF1AD2CE4E}"/>
            </a:ext>
          </a:extLst>
        </xdr:cNvPr>
        <xdr:cNvSpPr txBox="1"/>
      </xdr:nvSpPr>
      <xdr:spPr>
        <a:xfrm>
          <a:off x="4216400" y="9758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132080</xdr:rowOff>
    </xdr:from>
    <xdr:to>
      <xdr:col>20</xdr:col>
      <xdr:colOff>38100</xdr:colOff>
      <xdr:row>60</xdr:row>
      <xdr:rowOff>62230</xdr:rowOff>
    </xdr:to>
    <xdr:sp macro="" textlink="">
      <xdr:nvSpPr>
        <xdr:cNvPr id="189" name="楕円 188">
          <a:extLst>
            <a:ext uri="{FF2B5EF4-FFF2-40B4-BE49-F238E27FC236}">
              <a16:creationId xmlns:a16="http://schemas.microsoft.com/office/drawing/2014/main" id="{78A5ED7C-3F4C-4C75-8B78-B423A0E38797}"/>
            </a:ext>
          </a:extLst>
        </xdr:cNvPr>
        <xdr:cNvSpPr/>
      </xdr:nvSpPr>
      <xdr:spPr>
        <a:xfrm>
          <a:off x="3384550" y="98793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11430</xdr:rowOff>
    </xdr:from>
    <xdr:to>
      <xdr:col>24</xdr:col>
      <xdr:colOff>63500</xdr:colOff>
      <xdr:row>60</xdr:row>
      <xdr:rowOff>39188</xdr:rowOff>
    </xdr:to>
    <xdr:cxnSp macro="">
      <xdr:nvCxnSpPr>
        <xdr:cNvPr id="190" name="直線コネクタ 189">
          <a:extLst>
            <a:ext uri="{FF2B5EF4-FFF2-40B4-BE49-F238E27FC236}">
              <a16:creationId xmlns:a16="http://schemas.microsoft.com/office/drawing/2014/main" id="{5A7BF7ED-F8A8-460F-BFE3-2076423123A8}"/>
            </a:ext>
          </a:extLst>
        </xdr:cNvPr>
        <xdr:cNvCxnSpPr/>
      </xdr:nvCxnSpPr>
      <xdr:spPr>
        <a:xfrm>
          <a:off x="3429000" y="9923780"/>
          <a:ext cx="7493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104322</xdr:rowOff>
    </xdr:from>
    <xdr:to>
      <xdr:col>15</xdr:col>
      <xdr:colOff>101600</xdr:colOff>
      <xdr:row>60</xdr:row>
      <xdr:rowOff>34472</xdr:rowOff>
    </xdr:to>
    <xdr:sp macro="" textlink="">
      <xdr:nvSpPr>
        <xdr:cNvPr id="191" name="楕円 190">
          <a:extLst>
            <a:ext uri="{FF2B5EF4-FFF2-40B4-BE49-F238E27FC236}">
              <a16:creationId xmlns:a16="http://schemas.microsoft.com/office/drawing/2014/main" id="{E8F1E556-1A5A-42F9-9C88-86FC236CE7D7}"/>
            </a:ext>
          </a:extLst>
        </xdr:cNvPr>
        <xdr:cNvSpPr/>
      </xdr:nvSpPr>
      <xdr:spPr>
        <a:xfrm>
          <a:off x="2571750" y="98515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155122</xdr:rowOff>
    </xdr:from>
    <xdr:to>
      <xdr:col>19</xdr:col>
      <xdr:colOff>177800</xdr:colOff>
      <xdr:row>60</xdr:row>
      <xdr:rowOff>11430</xdr:rowOff>
    </xdr:to>
    <xdr:cxnSp macro="">
      <xdr:nvCxnSpPr>
        <xdr:cNvPr id="192" name="直線コネクタ 191">
          <a:extLst>
            <a:ext uri="{FF2B5EF4-FFF2-40B4-BE49-F238E27FC236}">
              <a16:creationId xmlns:a16="http://schemas.microsoft.com/office/drawing/2014/main" id="{84C52A6C-1A95-4849-BA92-BEFADB69BBC6}"/>
            </a:ext>
          </a:extLst>
        </xdr:cNvPr>
        <xdr:cNvCxnSpPr/>
      </xdr:nvCxnSpPr>
      <xdr:spPr>
        <a:xfrm>
          <a:off x="2622550" y="9902372"/>
          <a:ext cx="806450" cy="2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76563</xdr:rowOff>
    </xdr:from>
    <xdr:to>
      <xdr:col>10</xdr:col>
      <xdr:colOff>165100</xdr:colOff>
      <xdr:row>60</xdr:row>
      <xdr:rowOff>6713</xdr:rowOff>
    </xdr:to>
    <xdr:sp macro="" textlink="">
      <xdr:nvSpPr>
        <xdr:cNvPr id="193" name="楕円 192">
          <a:extLst>
            <a:ext uri="{FF2B5EF4-FFF2-40B4-BE49-F238E27FC236}">
              <a16:creationId xmlns:a16="http://schemas.microsoft.com/office/drawing/2014/main" id="{40F50802-E172-43F5-B107-4FF7CA34C3CE}"/>
            </a:ext>
          </a:extLst>
        </xdr:cNvPr>
        <xdr:cNvSpPr/>
      </xdr:nvSpPr>
      <xdr:spPr>
        <a:xfrm>
          <a:off x="1778000" y="98238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127363</xdr:rowOff>
    </xdr:from>
    <xdr:to>
      <xdr:col>15</xdr:col>
      <xdr:colOff>50800</xdr:colOff>
      <xdr:row>59</xdr:row>
      <xdr:rowOff>155122</xdr:rowOff>
    </xdr:to>
    <xdr:cxnSp macro="">
      <xdr:nvCxnSpPr>
        <xdr:cNvPr id="194" name="直線コネクタ 193">
          <a:extLst>
            <a:ext uri="{FF2B5EF4-FFF2-40B4-BE49-F238E27FC236}">
              <a16:creationId xmlns:a16="http://schemas.microsoft.com/office/drawing/2014/main" id="{CC7355E3-E6B3-48F8-BCEA-5217B0BB514A}"/>
            </a:ext>
          </a:extLst>
        </xdr:cNvPr>
        <xdr:cNvCxnSpPr/>
      </xdr:nvCxnSpPr>
      <xdr:spPr>
        <a:xfrm>
          <a:off x="1828800" y="9874613"/>
          <a:ext cx="79375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9616</xdr:rowOff>
    </xdr:from>
    <xdr:to>
      <xdr:col>6</xdr:col>
      <xdr:colOff>38100</xdr:colOff>
      <xdr:row>59</xdr:row>
      <xdr:rowOff>111216</xdr:rowOff>
    </xdr:to>
    <xdr:sp macro="" textlink="">
      <xdr:nvSpPr>
        <xdr:cNvPr id="195" name="楕円 194">
          <a:extLst>
            <a:ext uri="{FF2B5EF4-FFF2-40B4-BE49-F238E27FC236}">
              <a16:creationId xmlns:a16="http://schemas.microsoft.com/office/drawing/2014/main" id="{2E1D92E1-6940-4BEF-B67D-CD931478806D}"/>
            </a:ext>
          </a:extLst>
        </xdr:cNvPr>
        <xdr:cNvSpPr/>
      </xdr:nvSpPr>
      <xdr:spPr>
        <a:xfrm>
          <a:off x="984250" y="97568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60416</xdr:rowOff>
    </xdr:from>
    <xdr:to>
      <xdr:col>10</xdr:col>
      <xdr:colOff>114300</xdr:colOff>
      <xdr:row>59</xdr:row>
      <xdr:rowOff>127363</xdr:rowOff>
    </xdr:to>
    <xdr:cxnSp macro="">
      <xdr:nvCxnSpPr>
        <xdr:cNvPr id="196" name="直線コネクタ 195">
          <a:extLst>
            <a:ext uri="{FF2B5EF4-FFF2-40B4-BE49-F238E27FC236}">
              <a16:creationId xmlns:a16="http://schemas.microsoft.com/office/drawing/2014/main" id="{68527E8E-0B5C-45BB-9D2F-15A837FFB941}"/>
            </a:ext>
          </a:extLst>
        </xdr:cNvPr>
        <xdr:cNvCxnSpPr/>
      </xdr:nvCxnSpPr>
      <xdr:spPr>
        <a:xfrm>
          <a:off x="1028700" y="9807666"/>
          <a:ext cx="8001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25599</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B6087074-E5D1-4019-8762-60BD8BA9737E}"/>
            </a:ext>
          </a:extLst>
        </xdr:cNvPr>
        <xdr:cNvSpPr txBox="1"/>
      </xdr:nvSpPr>
      <xdr:spPr>
        <a:xfrm>
          <a:off x="3239144" y="10268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19067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68E5CAE2-0997-4534-AC74-EB8609B498DB}"/>
            </a:ext>
          </a:extLst>
        </xdr:cNvPr>
        <xdr:cNvSpPr txBox="1"/>
      </xdr:nvSpPr>
      <xdr:spPr>
        <a:xfrm>
          <a:off x="2439044" y="1026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136633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D25C86F0-F4FC-47A6-94FF-BD6FEF4075AD}"/>
            </a:ext>
          </a:extLst>
        </xdr:cNvPr>
        <xdr:cNvSpPr txBox="1"/>
      </xdr:nvSpPr>
      <xdr:spPr>
        <a:xfrm>
          <a:off x="1645294" y="1021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118671</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BC00E8BF-979A-4268-A0DC-6EB2BC87933B}"/>
            </a:ext>
          </a:extLst>
        </xdr:cNvPr>
        <xdr:cNvSpPr txBox="1"/>
      </xdr:nvSpPr>
      <xdr:spPr>
        <a:xfrm>
          <a:off x="851544" y="10196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78757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BBC5AE81-F3CF-4451-8DC2-41616B228746}"/>
            </a:ext>
          </a:extLst>
        </xdr:cNvPr>
        <xdr:cNvSpPr txBox="1"/>
      </xdr:nvSpPr>
      <xdr:spPr>
        <a:xfrm>
          <a:off x="3239144" y="966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50999</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F652D7AC-5D4F-4EA8-8BD7-7E4487367B1D}"/>
            </a:ext>
          </a:extLst>
        </xdr:cNvPr>
        <xdr:cNvSpPr txBox="1"/>
      </xdr:nvSpPr>
      <xdr:spPr>
        <a:xfrm>
          <a:off x="2439044" y="9633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23240</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30B09832-3ACA-4F5C-93DC-3C9080A413CC}"/>
            </a:ext>
          </a:extLst>
        </xdr:cNvPr>
        <xdr:cNvSpPr txBox="1"/>
      </xdr:nvSpPr>
      <xdr:spPr>
        <a:xfrm>
          <a:off x="1645294" y="960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127743</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949A261D-0099-4DC7-BDF5-03238499A5F6}"/>
            </a:ext>
          </a:extLst>
        </xdr:cNvPr>
        <xdr:cNvSpPr txBox="1"/>
      </xdr:nvSpPr>
      <xdr:spPr>
        <a:xfrm>
          <a:off x="851544" y="9544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C3676165-F080-44DF-99DE-3AA931FFCE57}"/>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5BF26EFD-96CC-440C-8AE7-84AC8C3F004E}"/>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7BFACA5B-ED8D-48B8-990A-EA0F99C993FA}"/>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3875FFC2-8513-443E-8F6E-EC74FA3092BD}"/>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FB7F77D0-A518-49DA-8819-A2ADF0F9E589}"/>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F0931554-02D1-4F21-A9E8-39798ECF28A2}"/>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C00FD0BB-CE0B-47DA-B728-B04C3034D8F4}"/>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95C2266-3E1E-461E-8426-EC57005DD343}"/>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DBCE8A8D-B16E-41AE-B828-DA8AF3EC9FC5}"/>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B1F3E4BF-A61E-4FAB-92FD-2EB539AE15A0}"/>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D527094F-A357-47D8-AB8B-2BD47638F2F8}"/>
            </a:ext>
          </a:extLst>
        </xdr:cNvPr>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E2E3B269-4085-4923-8101-202832A42162}"/>
            </a:ext>
          </a:extLst>
        </xdr:cNvPr>
        <xdr:cNvSpPr txBox="1"/>
      </xdr:nvSpPr>
      <xdr:spPr>
        <a:xfrm>
          <a:off x="5726564" y="105675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F4C79C83-DA4D-4BCD-A974-C134483DFA93}"/>
            </a:ext>
          </a:extLst>
        </xdr:cNvPr>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a:extLst>
            <a:ext uri="{FF2B5EF4-FFF2-40B4-BE49-F238E27FC236}">
              <a16:creationId xmlns:a16="http://schemas.microsoft.com/office/drawing/2014/main" id="{C276A850-D682-4ABB-BBBC-E1934E0C8455}"/>
            </a:ext>
          </a:extLst>
        </xdr:cNvPr>
        <xdr:cNvSpPr txBox="1"/>
      </xdr:nvSpPr>
      <xdr:spPr>
        <a:xfrm>
          <a:off x="5327878" y="1024728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C41DC677-74BA-42CA-8173-977E4F04DC22}"/>
            </a:ext>
          </a:extLst>
        </xdr:cNvPr>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a:extLst>
            <a:ext uri="{FF2B5EF4-FFF2-40B4-BE49-F238E27FC236}">
              <a16:creationId xmlns:a16="http://schemas.microsoft.com/office/drawing/2014/main" id="{B555FB10-1C15-44F2-A081-EBB434D97D46}"/>
            </a:ext>
          </a:extLst>
        </xdr:cNvPr>
        <xdr:cNvSpPr txBox="1"/>
      </xdr:nvSpPr>
      <xdr:spPr>
        <a:xfrm>
          <a:off x="5327878" y="993341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266D70E7-367F-4DB0-91CE-62F05DA9701A}"/>
            </a:ext>
          </a:extLst>
        </xdr:cNvPr>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a:extLst>
            <a:ext uri="{FF2B5EF4-FFF2-40B4-BE49-F238E27FC236}">
              <a16:creationId xmlns:a16="http://schemas.microsoft.com/office/drawing/2014/main" id="{4A8C8863-E41E-4E44-B827-7250FBB67CC2}"/>
            </a:ext>
          </a:extLst>
        </xdr:cNvPr>
        <xdr:cNvSpPr txBox="1"/>
      </xdr:nvSpPr>
      <xdr:spPr>
        <a:xfrm>
          <a:off x="5327878" y="961954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9A28492C-6523-4BC6-9B07-D99C33BEEC36}"/>
            </a:ext>
          </a:extLst>
        </xdr:cNvPr>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9ABFB87E-7A44-4419-904D-771F9F45EFF7}"/>
            </a:ext>
          </a:extLst>
        </xdr:cNvPr>
        <xdr:cNvSpPr txBox="1"/>
      </xdr:nvSpPr>
      <xdr:spPr>
        <a:xfrm>
          <a:off x="5327878" y="930567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162BAAD7-B688-44C1-85CC-03A58FB6CEA9}"/>
            </a:ext>
          </a:extLst>
        </xdr:cNvPr>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26" name="テキスト ボックス 225">
          <a:extLst>
            <a:ext uri="{FF2B5EF4-FFF2-40B4-BE49-F238E27FC236}">
              <a16:creationId xmlns:a16="http://schemas.microsoft.com/office/drawing/2014/main" id="{A47EFF54-8BE2-4332-BBF3-30DE797F70B7}"/>
            </a:ext>
          </a:extLst>
        </xdr:cNvPr>
        <xdr:cNvSpPr txBox="1"/>
      </xdr:nvSpPr>
      <xdr:spPr>
        <a:xfrm>
          <a:off x="5282808" y="899179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75143564-F544-4DE9-8C1D-42FBD33DA40B}"/>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8" name="テキスト ボックス 227">
          <a:extLst>
            <a:ext uri="{FF2B5EF4-FFF2-40B4-BE49-F238E27FC236}">
              <a16:creationId xmlns:a16="http://schemas.microsoft.com/office/drawing/2014/main" id="{5F19E5C9-9897-497A-B957-C0CD23C8F07C}"/>
            </a:ext>
          </a:extLst>
        </xdr:cNvPr>
        <xdr:cNvSpPr txBox="1"/>
      </xdr:nvSpPr>
      <xdr:spPr>
        <a:xfrm>
          <a:off x="5282808" y="867792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5C864752-5C16-4B64-B75E-04E72DC5644F}"/>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162650</xdr:rowOff>
    </xdr:from>
    <xdr:to>
      <xdr:col>54</xdr:col>
      <xdr:colOff>189865</xdr:colOff>
      <xdr:row>64</xdr:row>
      <xdr:rowOff>124013</xdr:rowOff>
    </xdr:to>
    <xdr:cxnSp macro="">
      <xdr:nvCxnSpPr>
        <xdr:cNvPr id="230" name="直線コネクタ 229">
          <a:extLst>
            <a:ext uri="{FF2B5EF4-FFF2-40B4-BE49-F238E27FC236}">
              <a16:creationId xmlns:a16="http://schemas.microsoft.com/office/drawing/2014/main" id="{C990DC49-7518-4C2A-8D78-98E41C7CC1DF}"/>
            </a:ext>
          </a:extLst>
        </xdr:cNvPr>
        <xdr:cNvCxnSpPr/>
      </xdr:nvCxnSpPr>
      <xdr:spPr>
        <a:xfrm flipV="1">
          <a:off x="9429115" y="9249500"/>
          <a:ext cx="0" cy="1447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127840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191E0182-A0AA-409B-909A-E4E06CC23CF0}"/>
            </a:ext>
          </a:extLst>
        </xdr:cNvPr>
        <xdr:cNvSpPr txBox="1"/>
      </xdr:nvSpPr>
      <xdr:spPr>
        <a:xfrm>
          <a:off x="9467850" y="1070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124013</xdr:rowOff>
    </xdr:from>
    <xdr:to>
      <xdr:col>55</xdr:col>
      <xdr:colOff>88900</xdr:colOff>
      <xdr:row>64</xdr:row>
      <xdr:rowOff>124013</xdr:rowOff>
    </xdr:to>
    <xdr:cxnSp macro="">
      <xdr:nvCxnSpPr>
        <xdr:cNvPr id="232" name="直線コネクタ 231">
          <a:extLst>
            <a:ext uri="{FF2B5EF4-FFF2-40B4-BE49-F238E27FC236}">
              <a16:creationId xmlns:a16="http://schemas.microsoft.com/office/drawing/2014/main" id="{368D3A78-FD43-426C-95A6-68F13E7C07E6}"/>
            </a:ext>
          </a:extLst>
        </xdr:cNvPr>
        <xdr:cNvCxnSpPr/>
      </xdr:nvCxnSpPr>
      <xdr:spPr>
        <a:xfrm>
          <a:off x="9359900" y="106967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109327</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D3B997D6-D208-4826-A885-64C62AAED619}"/>
            </a:ext>
          </a:extLst>
        </xdr:cNvPr>
        <xdr:cNvSpPr txBox="1"/>
      </xdr:nvSpPr>
      <xdr:spPr>
        <a:xfrm>
          <a:off x="9467850" y="90310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162650</xdr:rowOff>
    </xdr:from>
    <xdr:to>
      <xdr:col>55</xdr:col>
      <xdr:colOff>88900</xdr:colOff>
      <xdr:row>55</xdr:row>
      <xdr:rowOff>162650</xdr:rowOff>
    </xdr:to>
    <xdr:cxnSp macro="">
      <xdr:nvCxnSpPr>
        <xdr:cNvPr id="234" name="直線コネクタ 233">
          <a:extLst>
            <a:ext uri="{FF2B5EF4-FFF2-40B4-BE49-F238E27FC236}">
              <a16:creationId xmlns:a16="http://schemas.microsoft.com/office/drawing/2014/main" id="{4752511F-AAAD-4A7A-AF9F-E75A8DD77058}"/>
            </a:ext>
          </a:extLst>
        </xdr:cNvPr>
        <xdr:cNvCxnSpPr/>
      </xdr:nvCxnSpPr>
      <xdr:spPr>
        <a:xfrm>
          <a:off x="9359900" y="9249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38542</xdr:rowOff>
    </xdr:from>
    <xdr:ext cx="690189" cy="259045"/>
    <xdr:sp macro="" textlink="">
      <xdr:nvSpPr>
        <xdr:cNvPr id="235" name="【橋りょう・トンネル】&#10;一人当たり有形固定資産（償却資産）額平均値テキスト">
          <a:extLst>
            <a:ext uri="{FF2B5EF4-FFF2-40B4-BE49-F238E27FC236}">
              <a16:creationId xmlns:a16="http://schemas.microsoft.com/office/drawing/2014/main" id="{5D0FEC7A-FE0D-4B35-929B-07F91F469DE9}"/>
            </a:ext>
          </a:extLst>
        </xdr:cNvPr>
        <xdr:cNvSpPr txBox="1"/>
      </xdr:nvSpPr>
      <xdr:spPr>
        <a:xfrm>
          <a:off x="9467850" y="1028109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15665</xdr:rowOff>
    </xdr:from>
    <xdr:to>
      <xdr:col>55</xdr:col>
      <xdr:colOff>50800</xdr:colOff>
      <xdr:row>63</xdr:row>
      <xdr:rowOff>117265</xdr:rowOff>
    </xdr:to>
    <xdr:sp macro="" textlink="">
      <xdr:nvSpPr>
        <xdr:cNvPr id="236" name="フローチャート: 判断 235">
          <a:extLst>
            <a:ext uri="{FF2B5EF4-FFF2-40B4-BE49-F238E27FC236}">
              <a16:creationId xmlns:a16="http://schemas.microsoft.com/office/drawing/2014/main" id="{A9C26F98-FD0B-4B3E-99BC-59B415B0EDB1}"/>
            </a:ext>
          </a:extLst>
        </xdr:cNvPr>
        <xdr:cNvSpPr/>
      </xdr:nvSpPr>
      <xdr:spPr>
        <a:xfrm>
          <a:off x="9398000" y="104233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46073</xdr:rowOff>
    </xdr:from>
    <xdr:to>
      <xdr:col>50</xdr:col>
      <xdr:colOff>165100</xdr:colOff>
      <xdr:row>63</xdr:row>
      <xdr:rowOff>147673</xdr:rowOff>
    </xdr:to>
    <xdr:sp macro="" textlink="">
      <xdr:nvSpPr>
        <xdr:cNvPr id="237" name="フローチャート: 判断 236">
          <a:extLst>
            <a:ext uri="{FF2B5EF4-FFF2-40B4-BE49-F238E27FC236}">
              <a16:creationId xmlns:a16="http://schemas.microsoft.com/office/drawing/2014/main" id="{024E81A5-2AE1-4999-A74B-9A050B7F6EA6}"/>
            </a:ext>
          </a:extLst>
        </xdr:cNvPr>
        <xdr:cNvSpPr/>
      </xdr:nvSpPr>
      <xdr:spPr>
        <a:xfrm>
          <a:off x="8636000" y="1045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44843</xdr:rowOff>
    </xdr:from>
    <xdr:to>
      <xdr:col>46</xdr:col>
      <xdr:colOff>38100</xdr:colOff>
      <xdr:row>63</xdr:row>
      <xdr:rowOff>146443</xdr:rowOff>
    </xdr:to>
    <xdr:sp macro="" textlink="">
      <xdr:nvSpPr>
        <xdr:cNvPr id="238" name="フローチャート: 判断 237">
          <a:extLst>
            <a:ext uri="{FF2B5EF4-FFF2-40B4-BE49-F238E27FC236}">
              <a16:creationId xmlns:a16="http://schemas.microsoft.com/office/drawing/2014/main" id="{F6CDD05B-2F58-43BE-A2F6-E6B970056DF5}"/>
            </a:ext>
          </a:extLst>
        </xdr:cNvPr>
        <xdr:cNvSpPr/>
      </xdr:nvSpPr>
      <xdr:spPr>
        <a:xfrm>
          <a:off x="7842250" y="1045249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65213</xdr:rowOff>
    </xdr:from>
    <xdr:to>
      <xdr:col>41</xdr:col>
      <xdr:colOff>101600</xdr:colOff>
      <xdr:row>63</xdr:row>
      <xdr:rowOff>166813</xdr:rowOff>
    </xdr:to>
    <xdr:sp macro="" textlink="">
      <xdr:nvSpPr>
        <xdr:cNvPr id="239" name="フローチャート: 判断 238">
          <a:extLst>
            <a:ext uri="{FF2B5EF4-FFF2-40B4-BE49-F238E27FC236}">
              <a16:creationId xmlns:a16="http://schemas.microsoft.com/office/drawing/2014/main" id="{252A4625-F59F-40A7-8249-5B6532199F41}"/>
            </a:ext>
          </a:extLst>
        </xdr:cNvPr>
        <xdr:cNvSpPr/>
      </xdr:nvSpPr>
      <xdr:spPr>
        <a:xfrm>
          <a:off x="7029450" y="10472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58883</xdr:rowOff>
    </xdr:from>
    <xdr:to>
      <xdr:col>36</xdr:col>
      <xdr:colOff>165100</xdr:colOff>
      <xdr:row>63</xdr:row>
      <xdr:rowOff>160483</xdr:rowOff>
    </xdr:to>
    <xdr:sp macro="" textlink="">
      <xdr:nvSpPr>
        <xdr:cNvPr id="240" name="フローチャート: 判断 239">
          <a:extLst>
            <a:ext uri="{FF2B5EF4-FFF2-40B4-BE49-F238E27FC236}">
              <a16:creationId xmlns:a16="http://schemas.microsoft.com/office/drawing/2014/main" id="{3DE6ED41-C3B2-40F3-B2EB-242B434D4C0C}"/>
            </a:ext>
          </a:extLst>
        </xdr:cNvPr>
        <xdr:cNvSpPr/>
      </xdr:nvSpPr>
      <xdr:spPr>
        <a:xfrm>
          <a:off x="6235700" y="1046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5FFB7E6-70CD-4ED6-B4A4-005326750454}"/>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B057B4E-DB67-4252-82E0-328B1DCB5175}"/>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2173EC1-EF35-4AA3-A7EA-1C238D803D67}"/>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BABBC5A-BB2D-46E7-85F7-4A2B1593ED50}"/>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5C9F1F9-26CD-45BC-B3AE-8D01E813EDF9}"/>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160642</xdr:rowOff>
    </xdr:from>
    <xdr:to>
      <xdr:col>55</xdr:col>
      <xdr:colOff>50800</xdr:colOff>
      <xdr:row>64</xdr:row>
      <xdr:rowOff>90792</xdr:rowOff>
    </xdr:to>
    <xdr:sp macro="" textlink="">
      <xdr:nvSpPr>
        <xdr:cNvPr id="246" name="楕円 245">
          <a:extLst>
            <a:ext uri="{FF2B5EF4-FFF2-40B4-BE49-F238E27FC236}">
              <a16:creationId xmlns:a16="http://schemas.microsoft.com/office/drawing/2014/main" id="{0E832F49-73A6-4C99-92B9-FC301CDBF72B}"/>
            </a:ext>
          </a:extLst>
        </xdr:cNvPr>
        <xdr:cNvSpPr/>
      </xdr:nvSpPr>
      <xdr:spPr>
        <a:xfrm>
          <a:off x="9398000" y="1056829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75569</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2BAE00E8-5E00-469A-A5F0-CFE5A59B83E9}"/>
            </a:ext>
          </a:extLst>
        </xdr:cNvPr>
        <xdr:cNvSpPr txBox="1"/>
      </xdr:nvSpPr>
      <xdr:spPr>
        <a:xfrm>
          <a:off x="9467850" y="10483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162268</xdr:rowOff>
    </xdr:from>
    <xdr:to>
      <xdr:col>50</xdr:col>
      <xdr:colOff>165100</xdr:colOff>
      <xdr:row>64</xdr:row>
      <xdr:rowOff>92418</xdr:rowOff>
    </xdr:to>
    <xdr:sp macro="" textlink="">
      <xdr:nvSpPr>
        <xdr:cNvPr id="248" name="楕円 247">
          <a:extLst>
            <a:ext uri="{FF2B5EF4-FFF2-40B4-BE49-F238E27FC236}">
              <a16:creationId xmlns:a16="http://schemas.microsoft.com/office/drawing/2014/main" id="{693F996D-4931-4874-89CB-BCE2A5F5ADDB}"/>
            </a:ext>
          </a:extLst>
        </xdr:cNvPr>
        <xdr:cNvSpPr/>
      </xdr:nvSpPr>
      <xdr:spPr>
        <a:xfrm>
          <a:off x="8636000" y="105699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39992</xdr:rowOff>
    </xdr:from>
    <xdr:to>
      <xdr:col>55</xdr:col>
      <xdr:colOff>0</xdr:colOff>
      <xdr:row>64</xdr:row>
      <xdr:rowOff>41618</xdr:rowOff>
    </xdr:to>
    <xdr:cxnSp macro="">
      <xdr:nvCxnSpPr>
        <xdr:cNvPr id="249" name="直線コネクタ 248">
          <a:extLst>
            <a:ext uri="{FF2B5EF4-FFF2-40B4-BE49-F238E27FC236}">
              <a16:creationId xmlns:a16="http://schemas.microsoft.com/office/drawing/2014/main" id="{B1EB8009-8A0A-490C-B64A-937360686375}"/>
            </a:ext>
          </a:extLst>
        </xdr:cNvPr>
        <xdr:cNvCxnSpPr/>
      </xdr:nvCxnSpPr>
      <xdr:spPr>
        <a:xfrm flipV="1">
          <a:off x="8686800" y="10612742"/>
          <a:ext cx="742950" cy="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163863</xdr:rowOff>
    </xdr:from>
    <xdr:to>
      <xdr:col>46</xdr:col>
      <xdr:colOff>38100</xdr:colOff>
      <xdr:row>64</xdr:row>
      <xdr:rowOff>94013</xdr:rowOff>
    </xdr:to>
    <xdr:sp macro="" textlink="">
      <xdr:nvSpPr>
        <xdr:cNvPr id="250" name="楕円 249">
          <a:extLst>
            <a:ext uri="{FF2B5EF4-FFF2-40B4-BE49-F238E27FC236}">
              <a16:creationId xmlns:a16="http://schemas.microsoft.com/office/drawing/2014/main" id="{6A601948-B7BB-4C61-AA93-FC56D49C3BD0}"/>
            </a:ext>
          </a:extLst>
        </xdr:cNvPr>
        <xdr:cNvSpPr/>
      </xdr:nvSpPr>
      <xdr:spPr>
        <a:xfrm>
          <a:off x="7842250" y="105715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41618</xdr:rowOff>
    </xdr:from>
    <xdr:to>
      <xdr:col>50</xdr:col>
      <xdr:colOff>114300</xdr:colOff>
      <xdr:row>64</xdr:row>
      <xdr:rowOff>43213</xdr:rowOff>
    </xdr:to>
    <xdr:cxnSp macro="">
      <xdr:nvCxnSpPr>
        <xdr:cNvPr id="251" name="直線コネクタ 250">
          <a:extLst>
            <a:ext uri="{FF2B5EF4-FFF2-40B4-BE49-F238E27FC236}">
              <a16:creationId xmlns:a16="http://schemas.microsoft.com/office/drawing/2014/main" id="{A468FFC8-0B81-4A0D-AB17-6EB4DA975C70}"/>
            </a:ext>
          </a:extLst>
        </xdr:cNvPr>
        <xdr:cNvCxnSpPr/>
      </xdr:nvCxnSpPr>
      <xdr:spPr>
        <a:xfrm flipV="1">
          <a:off x="7886700" y="10614368"/>
          <a:ext cx="800100" cy="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165351</xdr:rowOff>
    </xdr:from>
    <xdr:to>
      <xdr:col>41</xdr:col>
      <xdr:colOff>101600</xdr:colOff>
      <xdr:row>64</xdr:row>
      <xdr:rowOff>95501</xdr:rowOff>
    </xdr:to>
    <xdr:sp macro="" textlink="">
      <xdr:nvSpPr>
        <xdr:cNvPr id="252" name="楕円 251">
          <a:extLst>
            <a:ext uri="{FF2B5EF4-FFF2-40B4-BE49-F238E27FC236}">
              <a16:creationId xmlns:a16="http://schemas.microsoft.com/office/drawing/2014/main" id="{C74FD4EA-E1AF-40CF-96CD-37B169C3F0B8}"/>
            </a:ext>
          </a:extLst>
        </xdr:cNvPr>
        <xdr:cNvSpPr/>
      </xdr:nvSpPr>
      <xdr:spPr>
        <a:xfrm>
          <a:off x="7029450" y="105730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43213</xdr:rowOff>
    </xdr:from>
    <xdr:to>
      <xdr:col>45</xdr:col>
      <xdr:colOff>177800</xdr:colOff>
      <xdr:row>64</xdr:row>
      <xdr:rowOff>44701</xdr:rowOff>
    </xdr:to>
    <xdr:cxnSp macro="">
      <xdr:nvCxnSpPr>
        <xdr:cNvPr id="253" name="直線コネクタ 252">
          <a:extLst>
            <a:ext uri="{FF2B5EF4-FFF2-40B4-BE49-F238E27FC236}">
              <a16:creationId xmlns:a16="http://schemas.microsoft.com/office/drawing/2014/main" id="{14B4BFDF-BF54-4697-B436-13F3CEA64A33}"/>
            </a:ext>
          </a:extLst>
        </xdr:cNvPr>
        <xdr:cNvCxnSpPr/>
      </xdr:nvCxnSpPr>
      <xdr:spPr>
        <a:xfrm flipV="1">
          <a:off x="7080250" y="10615963"/>
          <a:ext cx="806450" cy="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161357</xdr:rowOff>
    </xdr:from>
    <xdr:to>
      <xdr:col>36</xdr:col>
      <xdr:colOff>165100</xdr:colOff>
      <xdr:row>64</xdr:row>
      <xdr:rowOff>91507</xdr:rowOff>
    </xdr:to>
    <xdr:sp macro="" textlink="">
      <xdr:nvSpPr>
        <xdr:cNvPr id="254" name="楕円 253">
          <a:extLst>
            <a:ext uri="{FF2B5EF4-FFF2-40B4-BE49-F238E27FC236}">
              <a16:creationId xmlns:a16="http://schemas.microsoft.com/office/drawing/2014/main" id="{A053E27E-8212-482C-8F47-6C14EFCA79AE}"/>
            </a:ext>
          </a:extLst>
        </xdr:cNvPr>
        <xdr:cNvSpPr/>
      </xdr:nvSpPr>
      <xdr:spPr>
        <a:xfrm>
          <a:off x="6235700" y="105690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40707</xdr:rowOff>
    </xdr:from>
    <xdr:to>
      <xdr:col>41</xdr:col>
      <xdr:colOff>50800</xdr:colOff>
      <xdr:row>64</xdr:row>
      <xdr:rowOff>44701</xdr:rowOff>
    </xdr:to>
    <xdr:cxnSp macro="">
      <xdr:nvCxnSpPr>
        <xdr:cNvPr id="255" name="直線コネクタ 254">
          <a:extLst>
            <a:ext uri="{FF2B5EF4-FFF2-40B4-BE49-F238E27FC236}">
              <a16:creationId xmlns:a16="http://schemas.microsoft.com/office/drawing/2014/main" id="{0A786600-E47D-44ED-8067-680DF6BE2C36}"/>
            </a:ext>
          </a:extLst>
        </xdr:cNvPr>
        <xdr:cNvCxnSpPr/>
      </xdr:nvCxnSpPr>
      <xdr:spPr>
        <a:xfrm>
          <a:off x="6286500" y="10613457"/>
          <a:ext cx="793750" cy="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164200</xdr:rowOff>
    </xdr:from>
    <xdr:ext cx="690189" cy="259045"/>
    <xdr:sp macro="" textlink="">
      <xdr:nvSpPr>
        <xdr:cNvPr id="256" name="n_1aveValue【橋りょう・トンネル】&#10;一人当たり有形固定資産（償却資産）額">
          <a:extLst>
            <a:ext uri="{FF2B5EF4-FFF2-40B4-BE49-F238E27FC236}">
              <a16:creationId xmlns:a16="http://schemas.microsoft.com/office/drawing/2014/main" id="{51A6F887-DE0F-49EF-9156-22FC775E3D7E}"/>
            </a:ext>
          </a:extLst>
        </xdr:cNvPr>
        <xdr:cNvSpPr txBox="1"/>
      </xdr:nvSpPr>
      <xdr:spPr>
        <a:xfrm>
          <a:off x="8367105" y="102416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162970</xdr:rowOff>
    </xdr:from>
    <xdr:ext cx="690189" cy="259045"/>
    <xdr:sp macro="" textlink="">
      <xdr:nvSpPr>
        <xdr:cNvPr id="257" name="n_2aveValue【橋りょう・トンネル】&#10;一人当たり有形固定資産（償却資産）額">
          <a:extLst>
            <a:ext uri="{FF2B5EF4-FFF2-40B4-BE49-F238E27FC236}">
              <a16:creationId xmlns:a16="http://schemas.microsoft.com/office/drawing/2014/main" id="{9FBEB443-2041-44D2-A2F1-A0243ADE632C}"/>
            </a:ext>
          </a:extLst>
        </xdr:cNvPr>
        <xdr:cNvSpPr txBox="1"/>
      </xdr:nvSpPr>
      <xdr:spPr>
        <a:xfrm>
          <a:off x="7567005" y="10240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11890</xdr:rowOff>
    </xdr:from>
    <xdr:ext cx="690189" cy="259045"/>
    <xdr:sp macro="" textlink="">
      <xdr:nvSpPr>
        <xdr:cNvPr id="258" name="n_3aveValue【橋りょう・トンネル】&#10;一人当たり有形固定資産（償却資産）額">
          <a:extLst>
            <a:ext uri="{FF2B5EF4-FFF2-40B4-BE49-F238E27FC236}">
              <a16:creationId xmlns:a16="http://schemas.microsoft.com/office/drawing/2014/main" id="{F1403537-EE79-4374-B811-99199932FAD8}"/>
            </a:ext>
          </a:extLst>
        </xdr:cNvPr>
        <xdr:cNvSpPr txBox="1"/>
      </xdr:nvSpPr>
      <xdr:spPr>
        <a:xfrm>
          <a:off x="6773255" y="102544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5560</xdr:rowOff>
    </xdr:from>
    <xdr:ext cx="690189" cy="259045"/>
    <xdr:sp macro="" textlink="">
      <xdr:nvSpPr>
        <xdr:cNvPr id="259" name="n_4aveValue【橋りょう・トンネル】&#10;一人当たり有形固定資産（償却資産）額">
          <a:extLst>
            <a:ext uri="{FF2B5EF4-FFF2-40B4-BE49-F238E27FC236}">
              <a16:creationId xmlns:a16="http://schemas.microsoft.com/office/drawing/2014/main" id="{BE97179B-2C99-4047-B05D-EE46F485114F}"/>
            </a:ext>
          </a:extLst>
        </xdr:cNvPr>
        <xdr:cNvSpPr txBox="1"/>
      </xdr:nvSpPr>
      <xdr:spPr>
        <a:xfrm>
          <a:off x="5979505" y="102481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83545</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C0755031-4B82-4E97-A78B-4B442D810972}"/>
            </a:ext>
          </a:extLst>
        </xdr:cNvPr>
        <xdr:cNvSpPr txBox="1"/>
      </xdr:nvSpPr>
      <xdr:spPr>
        <a:xfrm>
          <a:off x="8399995" y="10656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85140</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468597E5-6A05-4F24-AD42-70BC9D8F3772}"/>
            </a:ext>
          </a:extLst>
        </xdr:cNvPr>
        <xdr:cNvSpPr txBox="1"/>
      </xdr:nvSpPr>
      <xdr:spPr>
        <a:xfrm>
          <a:off x="7612595" y="1065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86628</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FBF22318-D2B7-410D-92A0-5B88F259845C}"/>
            </a:ext>
          </a:extLst>
        </xdr:cNvPr>
        <xdr:cNvSpPr txBox="1"/>
      </xdr:nvSpPr>
      <xdr:spPr>
        <a:xfrm>
          <a:off x="6818845" y="10659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82634</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798DD914-19C9-4ACF-9B09-9CCBA986A91E}"/>
            </a:ext>
          </a:extLst>
        </xdr:cNvPr>
        <xdr:cNvSpPr txBox="1"/>
      </xdr:nvSpPr>
      <xdr:spPr>
        <a:xfrm>
          <a:off x="6006045" y="1065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488143E-812A-49EF-8F7E-AB6093291BC5}"/>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3E8D1158-E799-4809-B5FD-CBE7BF2CA1A6}"/>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72347971-11D7-472C-AB47-3399A0EEC557}"/>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AD88BB2D-9189-4A26-A29B-6F2DCD5F6826}"/>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2E4B9010-EA4F-431A-A290-2FC042A55AF7}"/>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6A9FAB58-78A1-4606-AE5E-EE17FF55464D}"/>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F78A27D2-24A5-4388-95D1-A86BD6F0E242}"/>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9F00FE21-4F43-40E4-AC94-049BE9C62D47}"/>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524D88D-7546-4286-8CA3-577BAAED6D4F}"/>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1E9243F3-EDE9-4618-BC11-805DEEE2856C}"/>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2D5BF560-A5FD-4E3C-AB2C-EF81B35B2407}"/>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D79D5252-47F9-4E9E-A460-16C6510A16C1}"/>
            </a:ext>
          </a:extLst>
        </xdr:cNvPr>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4F0F9BA1-80DD-4F86-83C9-5930F97D4019}"/>
            </a:ext>
          </a:extLst>
        </xdr:cNvPr>
        <xdr:cNvSpPr txBox="1"/>
      </xdr:nvSpPr>
      <xdr:spPr>
        <a:xfrm>
          <a:off x="2757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CE4B20DB-B079-4915-8FF8-D28B55B3146B}"/>
            </a:ext>
          </a:extLst>
        </xdr:cNvPr>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7AC0ADF3-4DB5-4512-8BB3-67F0A1303AF4}"/>
            </a:ext>
          </a:extLst>
        </xdr:cNvPr>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EB8A3084-B0A2-4B20-85D6-B6C7284A3ECA}"/>
            </a:ext>
          </a:extLst>
        </xdr:cNvPr>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28E2D08A-2D67-4991-AC15-4BF3E74A7570}"/>
            </a:ext>
          </a:extLst>
        </xdr:cNvPr>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2B86D8C0-9C0B-43E8-8300-E3041D414FF9}"/>
            </a:ext>
          </a:extLst>
        </xdr:cNvPr>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09CB4A7D-BBC4-4C19-BA73-5E5759FE4D22}"/>
            </a:ext>
          </a:extLst>
        </xdr:cNvPr>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637E6555-8997-48BF-BAB3-FC142861920E}"/>
            </a:ext>
          </a:extLst>
        </xdr:cNvPr>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83FE9024-1BDD-4A48-B14B-4A742770C00F}"/>
            </a:ext>
          </a:extLst>
        </xdr:cNvPr>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8DCA7D71-1927-4A30-856E-27E3B82C97F1}"/>
            </a:ext>
          </a:extLst>
        </xdr:cNvPr>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6B77BF8B-65ED-4EB3-927E-EEF612691D0B}"/>
            </a:ext>
          </a:extLst>
        </xdr:cNvPr>
        <xdr:cNvSpPr txBox="1"/>
      </xdr:nvSpPr>
      <xdr:spPr>
        <a:xfrm>
          <a:off x="38496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D20B78B3-10C7-4041-A410-38F050235F95}"/>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BB5D24F6-C3F3-43A5-AAF2-D706D401CEA3}"/>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29936</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5E2E5DE8-70ED-466B-9A72-8F22D898320F}"/>
            </a:ext>
          </a:extLst>
        </xdr:cNvPr>
        <xdr:cNvCxnSpPr/>
      </xdr:nvCxnSpPr>
      <xdr:spPr>
        <a:xfrm flipV="1">
          <a:off x="4177665" y="12914086"/>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25743275-C4F1-45F0-84F7-BD5E8C8CC384}"/>
            </a:ext>
          </a:extLst>
        </xdr:cNvPr>
        <xdr:cNvSpPr txBox="1"/>
      </xdr:nvSpPr>
      <xdr:spPr>
        <a:xfrm>
          <a:off x="421640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60013C81-9DEA-4D23-AE06-C2499E61619C}"/>
            </a:ext>
          </a:extLst>
        </xdr:cNvPr>
        <xdr:cNvCxnSpPr/>
      </xdr:nvCxnSpPr>
      <xdr:spPr>
        <a:xfrm>
          <a:off x="41084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148063</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DA794D98-8D99-4C53-86D6-3EB2E6193577}"/>
            </a:ext>
          </a:extLst>
        </xdr:cNvPr>
        <xdr:cNvSpPr txBox="1"/>
      </xdr:nvSpPr>
      <xdr:spPr>
        <a:xfrm>
          <a:off x="4216400" y="127020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29936</xdr:rowOff>
    </xdr:from>
    <xdr:to>
      <xdr:col>24</xdr:col>
      <xdr:colOff>152400</xdr:colOff>
      <xdr:row>78</xdr:row>
      <xdr:rowOff>29936</xdr:rowOff>
    </xdr:to>
    <xdr:cxnSp macro="">
      <xdr:nvCxnSpPr>
        <xdr:cNvPr id="293" name="直線コネクタ 292">
          <a:extLst>
            <a:ext uri="{FF2B5EF4-FFF2-40B4-BE49-F238E27FC236}">
              <a16:creationId xmlns:a16="http://schemas.microsoft.com/office/drawing/2014/main" id="{4F053353-7AFE-4178-B9F1-D8CFC651DD63}"/>
            </a:ext>
          </a:extLst>
        </xdr:cNvPr>
        <xdr:cNvCxnSpPr/>
      </xdr:nvCxnSpPr>
      <xdr:spPr>
        <a:xfrm>
          <a:off x="4108450" y="129140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76761</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A8B69160-54C0-431C-AD6E-CA6CA8525767}"/>
            </a:ext>
          </a:extLst>
        </xdr:cNvPr>
        <xdr:cNvSpPr txBox="1"/>
      </xdr:nvSpPr>
      <xdr:spPr>
        <a:xfrm>
          <a:off x="4216400" y="137864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98334</xdr:rowOff>
    </xdr:from>
    <xdr:to>
      <xdr:col>24</xdr:col>
      <xdr:colOff>114300</xdr:colOff>
      <xdr:row>84</xdr:row>
      <xdr:rowOff>28484</xdr:rowOff>
    </xdr:to>
    <xdr:sp macro="" textlink="">
      <xdr:nvSpPr>
        <xdr:cNvPr id="295" name="フローチャート: 判断 294">
          <a:extLst>
            <a:ext uri="{FF2B5EF4-FFF2-40B4-BE49-F238E27FC236}">
              <a16:creationId xmlns:a16="http://schemas.microsoft.com/office/drawing/2014/main" id="{7E65ECEA-4DA2-477B-ADC7-C780FB4F04FC}"/>
            </a:ext>
          </a:extLst>
        </xdr:cNvPr>
        <xdr:cNvSpPr/>
      </xdr:nvSpPr>
      <xdr:spPr>
        <a:xfrm>
          <a:off x="4127500" y="138079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52614</xdr:rowOff>
    </xdr:from>
    <xdr:to>
      <xdr:col>20</xdr:col>
      <xdr:colOff>38100</xdr:colOff>
      <xdr:row>83</xdr:row>
      <xdr:rowOff>154214</xdr:rowOff>
    </xdr:to>
    <xdr:sp macro="" textlink="">
      <xdr:nvSpPr>
        <xdr:cNvPr id="296" name="フローチャート: 判断 295">
          <a:extLst>
            <a:ext uri="{FF2B5EF4-FFF2-40B4-BE49-F238E27FC236}">
              <a16:creationId xmlns:a16="http://schemas.microsoft.com/office/drawing/2014/main" id="{9389CDAF-78D0-487A-893C-7CD77FEDC7F8}"/>
            </a:ext>
          </a:extLst>
        </xdr:cNvPr>
        <xdr:cNvSpPr/>
      </xdr:nvSpPr>
      <xdr:spPr>
        <a:xfrm>
          <a:off x="3384550" y="137622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297" name="フローチャート: 判断 296">
          <a:extLst>
            <a:ext uri="{FF2B5EF4-FFF2-40B4-BE49-F238E27FC236}">
              <a16:creationId xmlns:a16="http://schemas.microsoft.com/office/drawing/2014/main" id="{DC23A3AD-8D4C-4A6D-8AD4-AE184BD4AAE8}"/>
            </a:ext>
          </a:extLst>
        </xdr:cNvPr>
        <xdr:cNvSpPr/>
      </xdr:nvSpPr>
      <xdr:spPr>
        <a:xfrm>
          <a:off x="2571750" y="1374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21589</xdr:rowOff>
    </xdr:from>
    <xdr:to>
      <xdr:col>10</xdr:col>
      <xdr:colOff>165100</xdr:colOff>
      <xdr:row>83</xdr:row>
      <xdr:rowOff>123189</xdr:rowOff>
    </xdr:to>
    <xdr:sp macro="" textlink="">
      <xdr:nvSpPr>
        <xdr:cNvPr id="298" name="フローチャート: 判断 297">
          <a:extLst>
            <a:ext uri="{FF2B5EF4-FFF2-40B4-BE49-F238E27FC236}">
              <a16:creationId xmlns:a16="http://schemas.microsoft.com/office/drawing/2014/main" id="{EB55EA07-6968-49E0-87DA-133A0924F2DF}"/>
            </a:ext>
          </a:extLst>
        </xdr:cNvPr>
        <xdr:cNvSpPr/>
      </xdr:nvSpPr>
      <xdr:spPr>
        <a:xfrm>
          <a:off x="1778000" y="1373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52614</xdr:rowOff>
    </xdr:from>
    <xdr:to>
      <xdr:col>6</xdr:col>
      <xdr:colOff>38100</xdr:colOff>
      <xdr:row>83</xdr:row>
      <xdr:rowOff>154214</xdr:rowOff>
    </xdr:to>
    <xdr:sp macro="" textlink="">
      <xdr:nvSpPr>
        <xdr:cNvPr id="299" name="フローチャート: 判断 298">
          <a:extLst>
            <a:ext uri="{FF2B5EF4-FFF2-40B4-BE49-F238E27FC236}">
              <a16:creationId xmlns:a16="http://schemas.microsoft.com/office/drawing/2014/main" id="{E347898A-19AE-45C1-87BD-90A3AC23D986}"/>
            </a:ext>
          </a:extLst>
        </xdr:cNvPr>
        <xdr:cNvSpPr/>
      </xdr:nvSpPr>
      <xdr:spPr>
        <a:xfrm>
          <a:off x="984250" y="137622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261D883-593E-4814-B99C-77F4F38A1B1D}"/>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A2388C2-583F-45F8-82C9-98BEB49B105D}"/>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31170E5-5461-446F-B16C-6965659DE2CC}"/>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53E3514-1E2C-41C5-A23D-550D90EDE5F6}"/>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5204AAEC-5E28-4E6B-BF8D-9551DFCAF0DC}"/>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135889</xdr:rowOff>
    </xdr:from>
    <xdr:to>
      <xdr:col>24</xdr:col>
      <xdr:colOff>114300</xdr:colOff>
      <xdr:row>83</xdr:row>
      <xdr:rowOff>66039</xdr:rowOff>
    </xdr:to>
    <xdr:sp macro="" textlink="">
      <xdr:nvSpPr>
        <xdr:cNvPr id="305" name="楕円 304">
          <a:extLst>
            <a:ext uri="{FF2B5EF4-FFF2-40B4-BE49-F238E27FC236}">
              <a16:creationId xmlns:a16="http://schemas.microsoft.com/office/drawing/2014/main" id="{72821E29-326D-4A89-867D-041235644A1A}"/>
            </a:ext>
          </a:extLst>
        </xdr:cNvPr>
        <xdr:cNvSpPr/>
      </xdr:nvSpPr>
      <xdr:spPr>
        <a:xfrm>
          <a:off x="4127500" y="136804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158766</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29B470C6-8BA1-4473-A629-425393934F51}"/>
            </a:ext>
          </a:extLst>
        </xdr:cNvPr>
        <xdr:cNvSpPr txBox="1"/>
      </xdr:nvSpPr>
      <xdr:spPr>
        <a:xfrm>
          <a:off x="4216400" y="13538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99968</xdr:rowOff>
    </xdr:from>
    <xdr:to>
      <xdr:col>20</xdr:col>
      <xdr:colOff>38100</xdr:colOff>
      <xdr:row>83</xdr:row>
      <xdr:rowOff>30118</xdr:rowOff>
    </xdr:to>
    <xdr:sp macro="" textlink="">
      <xdr:nvSpPr>
        <xdr:cNvPr id="307" name="楕円 306">
          <a:extLst>
            <a:ext uri="{FF2B5EF4-FFF2-40B4-BE49-F238E27FC236}">
              <a16:creationId xmlns:a16="http://schemas.microsoft.com/office/drawing/2014/main" id="{CFF640A3-AC2A-48A9-AA37-877DEB5863C3}"/>
            </a:ext>
          </a:extLst>
        </xdr:cNvPr>
        <xdr:cNvSpPr/>
      </xdr:nvSpPr>
      <xdr:spPr>
        <a:xfrm>
          <a:off x="3384550" y="1364451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150768</xdr:rowOff>
    </xdr:from>
    <xdr:to>
      <xdr:col>24</xdr:col>
      <xdr:colOff>63500</xdr:colOff>
      <xdr:row>83</xdr:row>
      <xdr:rowOff>15239</xdr:rowOff>
    </xdr:to>
    <xdr:cxnSp macro="">
      <xdr:nvCxnSpPr>
        <xdr:cNvPr id="308" name="直線コネクタ 307">
          <a:extLst>
            <a:ext uri="{FF2B5EF4-FFF2-40B4-BE49-F238E27FC236}">
              <a16:creationId xmlns:a16="http://schemas.microsoft.com/office/drawing/2014/main" id="{EB083478-734C-408B-B600-A054BC8E8945}"/>
            </a:ext>
          </a:extLst>
        </xdr:cNvPr>
        <xdr:cNvCxnSpPr/>
      </xdr:nvCxnSpPr>
      <xdr:spPr>
        <a:xfrm>
          <a:off x="3429000" y="13695318"/>
          <a:ext cx="749300" cy="2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80373</xdr:rowOff>
    </xdr:from>
    <xdr:to>
      <xdr:col>15</xdr:col>
      <xdr:colOff>101600</xdr:colOff>
      <xdr:row>83</xdr:row>
      <xdr:rowOff>10523</xdr:rowOff>
    </xdr:to>
    <xdr:sp macro="" textlink="">
      <xdr:nvSpPr>
        <xdr:cNvPr id="309" name="楕円 308">
          <a:extLst>
            <a:ext uri="{FF2B5EF4-FFF2-40B4-BE49-F238E27FC236}">
              <a16:creationId xmlns:a16="http://schemas.microsoft.com/office/drawing/2014/main" id="{BD33767A-F88B-4EC5-BD5C-54BAFC4E7F0B}"/>
            </a:ext>
          </a:extLst>
        </xdr:cNvPr>
        <xdr:cNvSpPr/>
      </xdr:nvSpPr>
      <xdr:spPr>
        <a:xfrm>
          <a:off x="2571750" y="1362492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131173</xdr:rowOff>
    </xdr:from>
    <xdr:to>
      <xdr:col>19</xdr:col>
      <xdr:colOff>177800</xdr:colOff>
      <xdr:row>82</xdr:row>
      <xdr:rowOff>150768</xdr:rowOff>
    </xdr:to>
    <xdr:cxnSp macro="">
      <xdr:nvCxnSpPr>
        <xdr:cNvPr id="310" name="直線コネクタ 309">
          <a:extLst>
            <a:ext uri="{FF2B5EF4-FFF2-40B4-BE49-F238E27FC236}">
              <a16:creationId xmlns:a16="http://schemas.microsoft.com/office/drawing/2014/main" id="{6532F810-5ED4-4F64-BC09-73199CCC86F8}"/>
            </a:ext>
          </a:extLst>
        </xdr:cNvPr>
        <xdr:cNvCxnSpPr/>
      </xdr:nvCxnSpPr>
      <xdr:spPr>
        <a:xfrm>
          <a:off x="2622550" y="13675723"/>
          <a:ext cx="80645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37919</xdr:rowOff>
    </xdr:from>
    <xdr:to>
      <xdr:col>10</xdr:col>
      <xdr:colOff>165100</xdr:colOff>
      <xdr:row>82</xdr:row>
      <xdr:rowOff>139519</xdr:rowOff>
    </xdr:to>
    <xdr:sp macro="" textlink="">
      <xdr:nvSpPr>
        <xdr:cNvPr id="311" name="楕円 310">
          <a:extLst>
            <a:ext uri="{FF2B5EF4-FFF2-40B4-BE49-F238E27FC236}">
              <a16:creationId xmlns:a16="http://schemas.microsoft.com/office/drawing/2014/main" id="{E5989088-03BC-4250-8CC7-5F64925CA9AA}"/>
            </a:ext>
          </a:extLst>
        </xdr:cNvPr>
        <xdr:cNvSpPr/>
      </xdr:nvSpPr>
      <xdr:spPr>
        <a:xfrm>
          <a:off x="1778000" y="1358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88719</xdr:rowOff>
    </xdr:from>
    <xdr:to>
      <xdr:col>15</xdr:col>
      <xdr:colOff>50800</xdr:colOff>
      <xdr:row>82</xdr:row>
      <xdr:rowOff>131173</xdr:rowOff>
    </xdr:to>
    <xdr:cxnSp macro="">
      <xdr:nvCxnSpPr>
        <xdr:cNvPr id="312" name="直線コネクタ 311">
          <a:extLst>
            <a:ext uri="{FF2B5EF4-FFF2-40B4-BE49-F238E27FC236}">
              <a16:creationId xmlns:a16="http://schemas.microsoft.com/office/drawing/2014/main" id="{4DA32FBF-29A0-4FA7-8D9E-D20215564147}"/>
            </a:ext>
          </a:extLst>
        </xdr:cNvPr>
        <xdr:cNvCxnSpPr/>
      </xdr:nvCxnSpPr>
      <xdr:spPr>
        <a:xfrm>
          <a:off x="1828800" y="13633269"/>
          <a:ext cx="79375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21589</xdr:rowOff>
    </xdr:from>
    <xdr:to>
      <xdr:col>6</xdr:col>
      <xdr:colOff>38100</xdr:colOff>
      <xdr:row>82</xdr:row>
      <xdr:rowOff>123189</xdr:rowOff>
    </xdr:to>
    <xdr:sp macro="" textlink="">
      <xdr:nvSpPr>
        <xdr:cNvPr id="313" name="楕円 312">
          <a:extLst>
            <a:ext uri="{FF2B5EF4-FFF2-40B4-BE49-F238E27FC236}">
              <a16:creationId xmlns:a16="http://schemas.microsoft.com/office/drawing/2014/main" id="{E906732A-BF83-4433-9150-EFB2DEE551B8}"/>
            </a:ext>
          </a:extLst>
        </xdr:cNvPr>
        <xdr:cNvSpPr/>
      </xdr:nvSpPr>
      <xdr:spPr>
        <a:xfrm>
          <a:off x="984250" y="135661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72389</xdr:rowOff>
    </xdr:from>
    <xdr:to>
      <xdr:col>10</xdr:col>
      <xdr:colOff>114300</xdr:colOff>
      <xdr:row>82</xdr:row>
      <xdr:rowOff>88719</xdr:rowOff>
    </xdr:to>
    <xdr:cxnSp macro="">
      <xdr:nvCxnSpPr>
        <xdr:cNvPr id="314" name="直線コネクタ 313">
          <a:extLst>
            <a:ext uri="{FF2B5EF4-FFF2-40B4-BE49-F238E27FC236}">
              <a16:creationId xmlns:a16="http://schemas.microsoft.com/office/drawing/2014/main" id="{5BA88CDD-6ED3-4C8E-8386-DA790B7BDB8F}"/>
            </a:ext>
          </a:extLst>
        </xdr:cNvPr>
        <xdr:cNvCxnSpPr/>
      </xdr:nvCxnSpPr>
      <xdr:spPr>
        <a:xfrm>
          <a:off x="1028700" y="13616939"/>
          <a:ext cx="8001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145341</xdr:rowOff>
    </xdr:from>
    <xdr:ext cx="405111" cy="259045"/>
    <xdr:sp macro="" textlink="">
      <xdr:nvSpPr>
        <xdr:cNvPr id="315" name="n_1aveValue【公営住宅】&#10;有形固定資産減価償却率">
          <a:extLst>
            <a:ext uri="{FF2B5EF4-FFF2-40B4-BE49-F238E27FC236}">
              <a16:creationId xmlns:a16="http://schemas.microsoft.com/office/drawing/2014/main" id="{33621CA6-656E-4069-BA47-C9E39A8149DE}"/>
            </a:ext>
          </a:extLst>
        </xdr:cNvPr>
        <xdr:cNvSpPr txBox="1"/>
      </xdr:nvSpPr>
      <xdr:spPr>
        <a:xfrm>
          <a:off x="3239144" y="1385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130646</xdr:rowOff>
    </xdr:from>
    <xdr:ext cx="405111" cy="259045"/>
    <xdr:sp macro="" textlink="">
      <xdr:nvSpPr>
        <xdr:cNvPr id="316" name="n_2aveValue【公営住宅】&#10;有形固定資産減価償却率">
          <a:extLst>
            <a:ext uri="{FF2B5EF4-FFF2-40B4-BE49-F238E27FC236}">
              <a16:creationId xmlns:a16="http://schemas.microsoft.com/office/drawing/2014/main" id="{0E8E112F-9E5B-4926-96DD-7BD6CBC57E80}"/>
            </a:ext>
          </a:extLst>
        </xdr:cNvPr>
        <xdr:cNvSpPr txBox="1"/>
      </xdr:nvSpPr>
      <xdr:spPr>
        <a:xfrm>
          <a:off x="2439044" y="13840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114316</xdr:rowOff>
    </xdr:from>
    <xdr:ext cx="405111" cy="259045"/>
    <xdr:sp macro="" textlink="">
      <xdr:nvSpPr>
        <xdr:cNvPr id="317" name="n_3aveValue【公営住宅】&#10;有形固定資産減価償却率">
          <a:extLst>
            <a:ext uri="{FF2B5EF4-FFF2-40B4-BE49-F238E27FC236}">
              <a16:creationId xmlns:a16="http://schemas.microsoft.com/office/drawing/2014/main" id="{66EA5208-F76A-4739-BB1E-6BB84A4DB2A2}"/>
            </a:ext>
          </a:extLst>
        </xdr:cNvPr>
        <xdr:cNvSpPr txBox="1"/>
      </xdr:nvSpPr>
      <xdr:spPr>
        <a:xfrm>
          <a:off x="1645294" y="13823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145341</xdr:rowOff>
    </xdr:from>
    <xdr:ext cx="405111" cy="259045"/>
    <xdr:sp macro="" textlink="">
      <xdr:nvSpPr>
        <xdr:cNvPr id="318" name="n_4aveValue【公営住宅】&#10;有形固定資産減価償却率">
          <a:extLst>
            <a:ext uri="{FF2B5EF4-FFF2-40B4-BE49-F238E27FC236}">
              <a16:creationId xmlns:a16="http://schemas.microsoft.com/office/drawing/2014/main" id="{7889827A-2A44-4386-BBC0-840EAB404C1A}"/>
            </a:ext>
          </a:extLst>
        </xdr:cNvPr>
        <xdr:cNvSpPr txBox="1"/>
      </xdr:nvSpPr>
      <xdr:spPr>
        <a:xfrm>
          <a:off x="851544" y="1385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46645</xdr:rowOff>
    </xdr:from>
    <xdr:ext cx="405111" cy="259045"/>
    <xdr:sp macro="" textlink="">
      <xdr:nvSpPr>
        <xdr:cNvPr id="319" name="n_1mainValue【公営住宅】&#10;有形固定資産減価償却率">
          <a:extLst>
            <a:ext uri="{FF2B5EF4-FFF2-40B4-BE49-F238E27FC236}">
              <a16:creationId xmlns:a16="http://schemas.microsoft.com/office/drawing/2014/main" id="{16E2CDD0-96CF-4C40-8093-72A67E6415CD}"/>
            </a:ext>
          </a:extLst>
        </xdr:cNvPr>
        <xdr:cNvSpPr txBox="1"/>
      </xdr:nvSpPr>
      <xdr:spPr>
        <a:xfrm>
          <a:off x="3239144" y="13426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27050</xdr:rowOff>
    </xdr:from>
    <xdr:ext cx="405111" cy="259045"/>
    <xdr:sp macro="" textlink="">
      <xdr:nvSpPr>
        <xdr:cNvPr id="320" name="n_2mainValue【公営住宅】&#10;有形固定資産減価償却率">
          <a:extLst>
            <a:ext uri="{FF2B5EF4-FFF2-40B4-BE49-F238E27FC236}">
              <a16:creationId xmlns:a16="http://schemas.microsoft.com/office/drawing/2014/main" id="{901B4BDF-077D-418F-934A-28F49ECA0BD1}"/>
            </a:ext>
          </a:extLst>
        </xdr:cNvPr>
        <xdr:cNvSpPr txBox="1"/>
      </xdr:nvSpPr>
      <xdr:spPr>
        <a:xfrm>
          <a:off x="2439044" y="13406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156046</xdr:rowOff>
    </xdr:from>
    <xdr:ext cx="405111" cy="259045"/>
    <xdr:sp macro="" textlink="">
      <xdr:nvSpPr>
        <xdr:cNvPr id="321" name="n_3mainValue【公営住宅】&#10;有形固定資産減価償却率">
          <a:extLst>
            <a:ext uri="{FF2B5EF4-FFF2-40B4-BE49-F238E27FC236}">
              <a16:creationId xmlns:a16="http://schemas.microsoft.com/office/drawing/2014/main" id="{2DFD7FC2-9288-4A45-AE0B-9A1F6BE09F4F}"/>
            </a:ext>
          </a:extLst>
        </xdr:cNvPr>
        <xdr:cNvSpPr txBox="1"/>
      </xdr:nvSpPr>
      <xdr:spPr>
        <a:xfrm>
          <a:off x="1645294" y="13370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139716</xdr:rowOff>
    </xdr:from>
    <xdr:ext cx="405111" cy="259045"/>
    <xdr:sp macro="" textlink="">
      <xdr:nvSpPr>
        <xdr:cNvPr id="322" name="n_4mainValue【公営住宅】&#10;有形固定資産減価償却率">
          <a:extLst>
            <a:ext uri="{FF2B5EF4-FFF2-40B4-BE49-F238E27FC236}">
              <a16:creationId xmlns:a16="http://schemas.microsoft.com/office/drawing/2014/main" id="{9338D595-672D-47B6-90E7-209C22F52FEC}"/>
            </a:ext>
          </a:extLst>
        </xdr:cNvPr>
        <xdr:cNvSpPr txBox="1"/>
      </xdr:nvSpPr>
      <xdr:spPr>
        <a:xfrm>
          <a:off x="851544"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BA4EB21B-9EE0-42B4-BDFF-B0FEBD21D9AD}"/>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6CD59F4D-9AD5-4B7A-86EB-769BF03BAE85}"/>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1604C686-D1C3-4595-B192-2661AEF26C42}"/>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A58FE2DC-0180-4681-A5C2-27AFE7488E18}"/>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1026640B-BC97-49D7-A001-4C3B8CB71215}"/>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A661C266-A597-4712-A19B-E78601F6EB17}"/>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5B0C6A5E-AF56-4EFF-9574-41590C853DD2}"/>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700B5645-E28D-4E30-984C-99DD0213FE94}"/>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7E6FD80A-62FB-4E46-8904-A2BD4D35B259}"/>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7C00A0FF-9D61-443D-8F49-95EB2F311750}"/>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a:extLst>
            <a:ext uri="{FF2B5EF4-FFF2-40B4-BE49-F238E27FC236}">
              <a16:creationId xmlns:a16="http://schemas.microsoft.com/office/drawing/2014/main" id="{204CCEC0-0136-45E1-BF24-F56570702D18}"/>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a:extLst>
            <a:ext uri="{FF2B5EF4-FFF2-40B4-BE49-F238E27FC236}">
              <a16:creationId xmlns:a16="http://schemas.microsoft.com/office/drawing/2014/main" id="{2752B964-2B6A-4786-B5B9-16F9C297552C}"/>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a:extLst>
            <a:ext uri="{FF2B5EF4-FFF2-40B4-BE49-F238E27FC236}">
              <a16:creationId xmlns:a16="http://schemas.microsoft.com/office/drawing/2014/main" id="{18BF9FE8-E7C0-4CC0-9A11-0A18055CBCAF}"/>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a:extLst>
            <a:ext uri="{FF2B5EF4-FFF2-40B4-BE49-F238E27FC236}">
              <a16:creationId xmlns:a16="http://schemas.microsoft.com/office/drawing/2014/main" id="{38F945A0-1326-415F-8DA3-1FAE7232E606}"/>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a:extLst>
            <a:ext uri="{FF2B5EF4-FFF2-40B4-BE49-F238E27FC236}">
              <a16:creationId xmlns:a16="http://schemas.microsoft.com/office/drawing/2014/main" id="{2036F311-F486-4081-A81D-C21BB2D85C60}"/>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a:extLst>
            <a:ext uri="{FF2B5EF4-FFF2-40B4-BE49-F238E27FC236}">
              <a16:creationId xmlns:a16="http://schemas.microsoft.com/office/drawing/2014/main" id="{E7801EDD-519A-44B8-9544-45B390AF0524}"/>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a:extLst>
            <a:ext uri="{FF2B5EF4-FFF2-40B4-BE49-F238E27FC236}">
              <a16:creationId xmlns:a16="http://schemas.microsoft.com/office/drawing/2014/main" id="{9257595B-C176-46D5-87B7-2348CA49E4C7}"/>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a:extLst>
            <a:ext uri="{FF2B5EF4-FFF2-40B4-BE49-F238E27FC236}">
              <a16:creationId xmlns:a16="http://schemas.microsoft.com/office/drawing/2014/main" id="{B2559C18-B92B-4945-AAF4-E73B2048DA27}"/>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a:extLst>
            <a:ext uri="{FF2B5EF4-FFF2-40B4-BE49-F238E27FC236}">
              <a16:creationId xmlns:a16="http://schemas.microsoft.com/office/drawing/2014/main" id="{6818976A-4412-4355-AC36-CB9974173D50}"/>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2" name="テキスト ボックス 341">
          <a:extLst>
            <a:ext uri="{FF2B5EF4-FFF2-40B4-BE49-F238E27FC236}">
              <a16:creationId xmlns:a16="http://schemas.microsoft.com/office/drawing/2014/main" id="{6D486E31-EA8B-4042-95BD-C26D1DC3AAD0}"/>
            </a:ext>
          </a:extLst>
        </xdr:cNvPr>
        <xdr:cNvSpPr txBox="1"/>
      </xdr:nvSpPr>
      <xdr:spPr>
        <a:xfrm>
          <a:off x="5482151" y="129759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a:extLst>
            <a:ext uri="{FF2B5EF4-FFF2-40B4-BE49-F238E27FC236}">
              <a16:creationId xmlns:a16="http://schemas.microsoft.com/office/drawing/2014/main" id="{9AC56E2F-DDBD-45F9-A629-5D11F46A096E}"/>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4" name="テキスト ボックス 343">
          <a:extLst>
            <a:ext uri="{FF2B5EF4-FFF2-40B4-BE49-F238E27FC236}">
              <a16:creationId xmlns:a16="http://schemas.microsoft.com/office/drawing/2014/main" id="{608E38AB-32DE-4601-9CF6-B9B04D54A5FD}"/>
            </a:ext>
          </a:extLst>
        </xdr:cNvPr>
        <xdr:cNvSpPr txBox="1"/>
      </xdr:nvSpPr>
      <xdr:spPr>
        <a:xfrm>
          <a:off x="5482151" y="1266209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3894ED35-15CD-4B5E-B730-61E26AE087FF}"/>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6" name="テキスト ボックス 345">
          <a:extLst>
            <a:ext uri="{FF2B5EF4-FFF2-40B4-BE49-F238E27FC236}">
              <a16:creationId xmlns:a16="http://schemas.microsoft.com/office/drawing/2014/main" id="{0A74C331-9F90-4D90-A194-88B245A431E9}"/>
            </a:ext>
          </a:extLst>
        </xdr:cNvPr>
        <xdr:cNvSpPr txBox="1"/>
      </xdr:nvSpPr>
      <xdr:spPr>
        <a:xfrm>
          <a:off x="5482151" y="1234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公営住宅】&#10;一人当たり面積グラフ枠">
          <a:extLst>
            <a:ext uri="{FF2B5EF4-FFF2-40B4-BE49-F238E27FC236}">
              <a16:creationId xmlns:a16="http://schemas.microsoft.com/office/drawing/2014/main" id="{53147379-2366-4769-BCC1-67011CDA9935}"/>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68362</xdr:rowOff>
    </xdr:from>
    <xdr:to>
      <xdr:col>54</xdr:col>
      <xdr:colOff>189865</xdr:colOff>
      <xdr:row>86</xdr:row>
      <xdr:rowOff>106353</xdr:rowOff>
    </xdr:to>
    <xdr:cxnSp macro="">
      <xdr:nvCxnSpPr>
        <xdr:cNvPr id="348" name="直線コネクタ 347">
          <a:extLst>
            <a:ext uri="{FF2B5EF4-FFF2-40B4-BE49-F238E27FC236}">
              <a16:creationId xmlns:a16="http://schemas.microsoft.com/office/drawing/2014/main" id="{08D0056E-07DC-4B38-856D-5845B9FE18AE}"/>
            </a:ext>
          </a:extLst>
        </xdr:cNvPr>
        <xdr:cNvCxnSpPr/>
      </xdr:nvCxnSpPr>
      <xdr:spPr>
        <a:xfrm flipV="1">
          <a:off x="9429115" y="12952512"/>
          <a:ext cx="0" cy="1358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110180</xdr:rowOff>
    </xdr:from>
    <xdr:ext cx="469744" cy="259045"/>
    <xdr:sp macro="" textlink="">
      <xdr:nvSpPr>
        <xdr:cNvPr id="349" name="【公営住宅】&#10;一人当たり面積最小値テキスト">
          <a:extLst>
            <a:ext uri="{FF2B5EF4-FFF2-40B4-BE49-F238E27FC236}">
              <a16:creationId xmlns:a16="http://schemas.microsoft.com/office/drawing/2014/main" id="{9ED00D2D-BC3F-4FF1-B82B-47AE49A35B6B}"/>
            </a:ext>
          </a:extLst>
        </xdr:cNvPr>
        <xdr:cNvSpPr txBox="1"/>
      </xdr:nvSpPr>
      <xdr:spPr>
        <a:xfrm>
          <a:off x="9467850" y="14315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106353</xdr:rowOff>
    </xdr:from>
    <xdr:to>
      <xdr:col>55</xdr:col>
      <xdr:colOff>88900</xdr:colOff>
      <xdr:row>86</xdr:row>
      <xdr:rowOff>106353</xdr:rowOff>
    </xdr:to>
    <xdr:cxnSp macro="">
      <xdr:nvCxnSpPr>
        <xdr:cNvPr id="350" name="直線コネクタ 349">
          <a:extLst>
            <a:ext uri="{FF2B5EF4-FFF2-40B4-BE49-F238E27FC236}">
              <a16:creationId xmlns:a16="http://schemas.microsoft.com/office/drawing/2014/main" id="{E332685F-6685-4C4C-8180-18321670292A}"/>
            </a:ext>
          </a:extLst>
        </xdr:cNvPr>
        <xdr:cNvCxnSpPr/>
      </xdr:nvCxnSpPr>
      <xdr:spPr>
        <a:xfrm>
          <a:off x="9359900" y="143113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15039</xdr:rowOff>
    </xdr:from>
    <xdr:ext cx="534377" cy="259045"/>
    <xdr:sp macro="" textlink="">
      <xdr:nvSpPr>
        <xdr:cNvPr id="351" name="【公営住宅】&#10;一人当たり面積最大値テキスト">
          <a:extLst>
            <a:ext uri="{FF2B5EF4-FFF2-40B4-BE49-F238E27FC236}">
              <a16:creationId xmlns:a16="http://schemas.microsoft.com/office/drawing/2014/main" id="{8CD4A763-ABED-4037-9480-50A9916B6E70}"/>
            </a:ext>
          </a:extLst>
        </xdr:cNvPr>
        <xdr:cNvSpPr txBox="1"/>
      </xdr:nvSpPr>
      <xdr:spPr>
        <a:xfrm>
          <a:off x="9467850" y="1273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68362</xdr:rowOff>
    </xdr:from>
    <xdr:to>
      <xdr:col>55</xdr:col>
      <xdr:colOff>88900</xdr:colOff>
      <xdr:row>78</xdr:row>
      <xdr:rowOff>68362</xdr:rowOff>
    </xdr:to>
    <xdr:cxnSp macro="">
      <xdr:nvCxnSpPr>
        <xdr:cNvPr id="352" name="直線コネクタ 351">
          <a:extLst>
            <a:ext uri="{FF2B5EF4-FFF2-40B4-BE49-F238E27FC236}">
              <a16:creationId xmlns:a16="http://schemas.microsoft.com/office/drawing/2014/main" id="{817C06F1-DF80-4F64-9CE4-1C80D65B280A}"/>
            </a:ext>
          </a:extLst>
        </xdr:cNvPr>
        <xdr:cNvCxnSpPr/>
      </xdr:nvCxnSpPr>
      <xdr:spPr>
        <a:xfrm>
          <a:off x="9359900" y="129525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10940</xdr:rowOff>
    </xdr:from>
    <xdr:ext cx="469744" cy="259045"/>
    <xdr:sp macro="" textlink="">
      <xdr:nvSpPr>
        <xdr:cNvPr id="353" name="【公営住宅】&#10;一人当たり面積平均値テキスト">
          <a:extLst>
            <a:ext uri="{FF2B5EF4-FFF2-40B4-BE49-F238E27FC236}">
              <a16:creationId xmlns:a16="http://schemas.microsoft.com/office/drawing/2014/main" id="{DEB3A9F8-F64B-439E-ADB3-F079D698F429}"/>
            </a:ext>
          </a:extLst>
        </xdr:cNvPr>
        <xdr:cNvSpPr txBox="1"/>
      </xdr:nvSpPr>
      <xdr:spPr>
        <a:xfrm>
          <a:off x="9467850" y="13885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159513</xdr:rowOff>
    </xdr:from>
    <xdr:to>
      <xdr:col>55</xdr:col>
      <xdr:colOff>50800</xdr:colOff>
      <xdr:row>85</xdr:row>
      <xdr:rowOff>89663</xdr:rowOff>
    </xdr:to>
    <xdr:sp macro="" textlink="">
      <xdr:nvSpPr>
        <xdr:cNvPr id="354" name="フローチャート: 判断 353">
          <a:extLst>
            <a:ext uri="{FF2B5EF4-FFF2-40B4-BE49-F238E27FC236}">
              <a16:creationId xmlns:a16="http://schemas.microsoft.com/office/drawing/2014/main" id="{52561851-4A74-4F71-99AD-C21660C2CCCD}"/>
            </a:ext>
          </a:extLst>
        </xdr:cNvPr>
        <xdr:cNvSpPr/>
      </xdr:nvSpPr>
      <xdr:spPr>
        <a:xfrm>
          <a:off x="9398000" y="140342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24747</xdr:rowOff>
    </xdr:from>
    <xdr:to>
      <xdr:col>50</xdr:col>
      <xdr:colOff>165100</xdr:colOff>
      <xdr:row>85</xdr:row>
      <xdr:rowOff>126347</xdr:rowOff>
    </xdr:to>
    <xdr:sp macro="" textlink="">
      <xdr:nvSpPr>
        <xdr:cNvPr id="355" name="フローチャート: 判断 354">
          <a:extLst>
            <a:ext uri="{FF2B5EF4-FFF2-40B4-BE49-F238E27FC236}">
              <a16:creationId xmlns:a16="http://schemas.microsoft.com/office/drawing/2014/main" id="{FDAB3DBE-7C01-4711-9FFB-838FBB347248}"/>
            </a:ext>
          </a:extLst>
        </xdr:cNvPr>
        <xdr:cNvSpPr/>
      </xdr:nvSpPr>
      <xdr:spPr>
        <a:xfrm>
          <a:off x="8636000" y="140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58601</xdr:rowOff>
    </xdr:from>
    <xdr:to>
      <xdr:col>46</xdr:col>
      <xdr:colOff>38100</xdr:colOff>
      <xdr:row>85</xdr:row>
      <xdr:rowOff>160201</xdr:rowOff>
    </xdr:to>
    <xdr:sp macro="" textlink="">
      <xdr:nvSpPr>
        <xdr:cNvPr id="356" name="フローチャート: 判断 355">
          <a:extLst>
            <a:ext uri="{FF2B5EF4-FFF2-40B4-BE49-F238E27FC236}">
              <a16:creationId xmlns:a16="http://schemas.microsoft.com/office/drawing/2014/main" id="{54DB84F1-9B21-4051-8B97-B565362E591D}"/>
            </a:ext>
          </a:extLst>
        </xdr:cNvPr>
        <xdr:cNvSpPr/>
      </xdr:nvSpPr>
      <xdr:spPr>
        <a:xfrm>
          <a:off x="7842250" y="1409845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10922</xdr:rowOff>
    </xdr:from>
    <xdr:to>
      <xdr:col>41</xdr:col>
      <xdr:colOff>101600</xdr:colOff>
      <xdr:row>85</xdr:row>
      <xdr:rowOff>112522</xdr:rowOff>
    </xdr:to>
    <xdr:sp macro="" textlink="">
      <xdr:nvSpPr>
        <xdr:cNvPr id="357" name="フローチャート: 判断 356">
          <a:extLst>
            <a:ext uri="{FF2B5EF4-FFF2-40B4-BE49-F238E27FC236}">
              <a16:creationId xmlns:a16="http://schemas.microsoft.com/office/drawing/2014/main" id="{FC09B79A-A7B6-460D-9E66-701C4008D6A8}"/>
            </a:ext>
          </a:extLst>
        </xdr:cNvPr>
        <xdr:cNvSpPr/>
      </xdr:nvSpPr>
      <xdr:spPr>
        <a:xfrm>
          <a:off x="7029450" y="1405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167894</xdr:rowOff>
    </xdr:from>
    <xdr:to>
      <xdr:col>36</xdr:col>
      <xdr:colOff>165100</xdr:colOff>
      <xdr:row>85</xdr:row>
      <xdr:rowOff>98044</xdr:rowOff>
    </xdr:to>
    <xdr:sp macro="" textlink="">
      <xdr:nvSpPr>
        <xdr:cNvPr id="358" name="フローチャート: 判断 357">
          <a:extLst>
            <a:ext uri="{FF2B5EF4-FFF2-40B4-BE49-F238E27FC236}">
              <a16:creationId xmlns:a16="http://schemas.microsoft.com/office/drawing/2014/main" id="{6C09D0F3-837C-496E-88B1-67F02F42C7DE}"/>
            </a:ext>
          </a:extLst>
        </xdr:cNvPr>
        <xdr:cNvSpPr/>
      </xdr:nvSpPr>
      <xdr:spPr>
        <a:xfrm>
          <a:off x="6235700" y="140426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18AC6F8-1948-4319-8610-97184F08BC8C}"/>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861B344-48CD-4A00-A81C-1214EE85700D}"/>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532796E1-F1E0-4B9E-AE40-D355D7BD059B}"/>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1D4C1C83-C1CB-46F7-BFBB-FE48D33F1815}"/>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252EA30C-F880-4B45-9E28-B85AB1B23A07}"/>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51198</xdr:rowOff>
    </xdr:from>
    <xdr:to>
      <xdr:col>55</xdr:col>
      <xdr:colOff>50800</xdr:colOff>
      <xdr:row>85</xdr:row>
      <xdr:rowOff>152798</xdr:rowOff>
    </xdr:to>
    <xdr:sp macro="" textlink="">
      <xdr:nvSpPr>
        <xdr:cNvPr id="364" name="楕円 363">
          <a:extLst>
            <a:ext uri="{FF2B5EF4-FFF2-40B4-BE49-F238E27FC236}">
              <a16:creationId xmlns:a16="http://schemas.microsoft.com/office/drawing/2014/main" id="{E4FDC400-28CA-46A8-A3FB-F9DBFB22927B}"/>
            </a:ext>
          </a:extLst>
        </xdr:cNvPr>
        <xdr:cNvSpPr/>
      </xdr:nvSpPr>
      <xdr:spPr>
        <a:xfrm>
          <a:off x="9398000" y="140910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29625</xdr:rowOff>
    </xdr:from>
    <xdr:ext cx="469744" cy="259045"/>
    <xdr:sp macro="" textlink="">
      <xdr:nvSpPr>
        <xdr:cNvPr id="365" name="【公営住宅】&#10;一人当たり面積該当値テキスト">
          <a:extLst>
            <a:ext uri="{FF2B5EF4-FFF2-40B4-BE49-F238E27FC236}">
              <a16:creationId xmlns:a16="http://schemas.microsoft.com/office/drawing/2014/main" id="{63C37709-9006-4EBD-BE15-3D4D6BE37F13}"/>
            </a:ext>
          </a:extLst>
        </xdr:cNvPr>
        <xdr:cNvSpPr txBox="1"/>
      </xdr:nvSpPr>
      <xdr:spPr>
        <a:xfrm>
          <a:off x="9467850" y="1406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54248</xdr:rowOff>
    </xdr:from>
    <xdr:to>
      <xdr:col>50</xdr:col>
      <xdr:colOff>165100</xdr:colOff>
      <xdr:row>85</xdr:row>
      <xdr:rowOff>155848</xdr:rowOff>
    </xdr:to>
    <xdr:sp macro="" textlink="">
      <xdr:nvSpPr>
        <xdr:cNvPr id="366" name="楕円 365">
          <a:extLst>
            <a:ext uri="{FF2B5EF4-FFF2-40B4-BE49-F238E27FC236}">
              <a16:creationId xmlns:a16="http://schemas.microsoft.com/office/drawing/2014/main" id="{013728F5-8EBF-4CFF-B467-E22158C8055F}"/>
            </a:ext>
          </a:extLst>
        </xdr:cNvPr>
        <xdr:cNvSpPr/>
      </xdr:nvSpPr>
      <xdr:spPr>
        <a:xfrm>
          <a:off x="8636000" y="1409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101998</xdr:rowOff>
    </xdr:from>
    <xdr:to>
      <xdr:col>55</xdr:col>
      <xdr:colOff>0</xdr:colOff>
      <xdr:row>85</xdr:row>
      <xdr:rowOff>105048</xdr:rowOff>
    </xdr:to>
    <xdr:cxnSp macro="">
      <xdr:nvCxnSpPr>
        <xdr:cNvPr id="367" name="直線コネクタ 366">
          <a:extLst>
            <a:ext uri="{FF2B5EF4-FFF2-40B4-BE49-F238E27FC236}">
              <a16:creationId xmlns:a16="http://schemas.microsoft.com/office/drawing/2014/main" id="{78C210EC-F506-4F6A-9C9A-63A8609A5B0E}"/>
            </a:ext>
          </a:extLst>
        </xdr:cNvPr>
        <xdr:cNvCxnSpPr/>
      </xdr:nvCxnSpPr>
      <xdr:spPr>
        <a:xfrm flipV="1">
          <a:off x="8686800" y="14141848"/>
          <a:ext cx="742950" cy="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58493</xdr:rowOff>
    </xdr:from>
    <xdr:to>
      <xdr:col>46</xdr:col>
      <xdr:colOff>38100</xdr:colOff>
      <xdr:row>85</xdr:row>
      <xdr:rowOff>160093</xdr:rowOff>
    </xdr:to>
    <xdr:sp macro="" textlink="">
      <xdr:nvSpPr>
        <xdr:cNvPr id="368" name="楕円 367">
          <a:extLst>
            <a:ext uri="{FF2B5EF4-FFF2-40B4-BE49-F238E27FC236}">
              <a16:creationId xmlns:a16="http://schemas.microsoft.com/office/drawing/2014/main" id="{C96EFB01-0A90-4308-B15D-708E898877A4}"/>
            </a:ext>
          </a:extLst>
        </xdr:cNvPr>
        <xdr:cNvSpPr/>
      </xdr:nvSpPr>
      <xdr:spPr>
        <a:xfrm>
          <a:off x="7842250" y="140983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105048</xdr:rowOff>
    </xdr:from>
    <xdr:to>
      <xdr:col>50</xdr:col>
      <xdr:colOff>114300</xdr:colOff>
      <xdr:row>85</xdr:row>
      <xdr:rowOff>109293</xdr:rowOff>
    </xdr:to>
    <xdr:cxnSp macro="">
      <xdr:nvCxnSpPr>
        <xdr:cNvPr id="369" name="直線コネクタ 368">
          <a:extLst>
            <a:ext uri="{FF2B5EF4-FFF2-40B4-BE49-F238E27FC236}">
              <a16:creationId xmlns:a16="http://schemas.microsoft.com/office/drawing/2014/main" id="{382006A3-F53A-4183-B0B3-921F1493328E}"/>
            </a:ext>
          </a:extLst>
        </xdr:cNvPr>
        <xdr:cNvCxnSpPr/>
      </xdr:nvCxnSpPr>
      <xdr:spPr>
        <a:xfrm flipV="1">
          <a:off x="7886700" y="14144898"/>
          <a:ext cx="8001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64588</xdr:rowOff>
    </xdr:from>
    <xdr:to>
      <xdr:col>41</xdr:col>
      <xdr:colOff>101600</xdr:colOff>
      <xdr:row>85</xdr:row>
      <xdr:rowOff>166188</xdr:rowOff>
    </xdr:to>
    <xdr:sp macro="" textlink="">
      <xdr:nvSpPr>
        <xdr:cNvPr id="370" name="楕円 369">
          <a:extLst>
            <a:ext uri="{FF2B5EF4-FFF2-40B4-BE49-F238E27FC236}">
              <a16:creationId xmlns:a16="http://schemas.microsoft.com/office/drawing/2014/main" id="{15B55E12-81FE-4AE4-99DD-089BC741FA26}"/>
            </a:ext>
          </a:extLst>
        </xdr:cNvPr>
        <xdr:cNvSpPr/>
      </xdr:nvSpPr>
      <xdr:spPr>
        <a:xfrm>
          <a:off x="7029450" y="1410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109293</xdr:rowOff>
    </xdr:from>
    <xdr:to>
      <xdr:col>45</xdr:col>
      <xdr:colOff>177800</xdr:colOff>
      <xdr:row>85</xdr:row>
      <xdr:rowOff>115388</xdr:rowOff>
    </xdr:to>
    <xdr:cxnSp macro="">
      <xdr:nvCxnSpPr>
        <xdr:cNvPr id="371" name="直線コネクタ 370">
          <a:extLst>
            <a:ext uri="{FF2B5EF4-FFF2-40B4-BE49-F238E27FC236}">
              <a16:creationId xmlns:a16="http://schemas.microsoft.com/office/drawing/2014/main" id="{7E6ED097-A71E-4866-B75F-039122D9E659}"/>
            </a:ext>
          </a:extLst>
        </xdr:cNvPr>
        <xdr:cNvCxnSpPr/>
      </xdr:nvCxnSpPr>
      <xdr:spPr>
        <a:xfrm flipV="1">
          <a:off x="7080250" y="14149143"/>
          <a:ext cx="80645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41402</xdr:rowOff>
    </xdr:from>
    <xdr:to>
      <xdr:col>36</xdr:col>
      <xdr:colOff>165100</xdr:colOff>
      <xdr:row>85</xdr:row>
      <xdr:rowOff>143002</xdr:rowOff>
    </xdr:to>
    <xdr:sp macro="" textlink="">
      <xdr:nvSpPr>
        <xdr:cNvPr id="372" name="楕円 371">
          <a:extLst>
            <a:ext uri="{FF2B5EF4-FFF2-40B4-BE49-F238E27FC236}">
              <a16:creationId xmlns:a16="http://schemas.microsoft.com/office/drawing/2014/main" id="{945BE9D4-FA2A-4049-B3B3-23D06D0D32FE}"/>
            </a:ext>
          </a:extLst>
        </xdr:cNvPr>
        <xdr:cNvSpPr/>
      </xdr:nvSpPr>
      <xdr:spPr>
        <a:xfrm>
          <a:off x="6235700" y="1408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92202</xdr:rowOff>
    </xdr:from>
    <xdr:to>
      <xdr:col>41</xdr:col>
      <xdr:colOff>50800</xdr:colOff>
      <xdr:row>85</xdr:row>
      <xdr:rowOff>115388</xdr:rowOff>
    </xdr:to>
    <xdr:cxnSp macro="">
      <xdr:nvCxnSpPr>
        <xdr:cNvPr id="373" name="直線コネクタ 372">
          <a:extLst>
            <a:ext uri="{FF2B5EF4-FFF2-40B4-BE49-F238E27FC236}">
              <a16:creationId xmlns:a16="http://schemas.microsoft.com/office/drawing/2014/main" id="{857EFDFD-6896-4731-BA65-63A28C090298}"/>
            </a:ext>
          </a:extLst>
        </xdr:cNvPr>
        <xdr:cNvCxnSpPr/>
      </xdr:nvCxnSpPr>
      <xdr:spPr>
        <a:xfrm>
          <a:off x="6286500" y="14132052"/>
          <a:ext cx="793750" cy="2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142874</xdr:rowOff>
    </xdr:from>
    <xdr:ext cx="469744" cy="259045"/>
    <xdr:sp macro="" textlink="">
      <xdr:nvSpPr>
        <xdr:cNvPr id="374" name="n_1aveValue【公営住宅】&#10;一人当たり面積">
          <a:extLst>
            <a:ext uri="{FF2B5EF4-FFF2-40B4-BE49-F238E27FC236}">
              <a16:creationId xmlns:a16="http://schemas.microsoft.com/office/drawing/2014/main" id="{8995635C-3899-4B2F-89AC-64B6F2FB1101}"/>
            </a:ext>
          </a:extLst>
        </xdr:cNvPr>
        <xdr:cNvSpPr txBox="1"/>
      </xdr:nvSpPr>
      <xdr:spPr>
        <a:xfrm>
          <a:off x="8458277" y="13852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151328</xdr:rowOff>
    </xdr:from>
    <xdr:ext cx="469744" cy="259045"/>
    <xdr:sp macro="" textlink="">
      <xdr:nvSpPr>
        <xdr:cNvPr id="375" name="n_2aveValue【公営住宅】&#10;一人当たり面積">
          <a:extLst>
            <a:ext uri="{FF2B5EF4-FFF2-40B4-BE49-F238E27FC236}">
              <a16:creationId xmlns:a16="http://schemas.microsoft.com/office/drawing/2014/main" id="{8EF7498A-6F35-4F0B-978C-36C4D0FF93CB}"/>
            </a:ext>
          </a:extLst>
        </xdr:cNvPr>
        <xdr:cNvSpPr txBox="1"/>
      </xdr:nvSpPr>
      <xdr:spPr>
        <a:xfrm>
          <a:off x="7677227" y="1419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129049</xdr:rowOff>
    </xdr:from>
    <xdr:ext cx="469744" cy="259045"/>
    <xdr:sp macro="" textlink="">
      <xdr:nvSpPr>
        <xdr:cNvPr id="376" name="n_3aveValue【公営住宅】&#10;一人当たり面積">
          <a:extLst>
            <a:ext uri="{FF2B5EF4-FFF2-40B4-BE49-F238E27FC236}">
              <a16:creationId xmlns:a16="http://schemas.microsoft.com/office/drawing/2014/main" id="{08B373B9-AECC-4916-9C11-EB3E890DBEE3}"/>
            </a:ext>
          </a:extLst>
        </xdr:cNvPr>
        <xdr:cNvSpPr txBox="1"/>
      </xdr:nvSpPr>
      <xdr:spPr>
        <a:xfrm>
          <a:off x="6864427" y="13838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114571</xdr:rowOff>
    </xdr:from>
    <xdr:ext cx="469744" cy="259045"/>
    <xdr:sp macro="" textlink="">
      <xdr:nvSpPr>
        <xdr:cNvPr id="377" name="n_4aveValue【公営住宅】&#10;一人当たり面積">
          <a:extLst>
            <a:ext uri="{FF2B5EF4-FFF2-40B4-BE49-F238E27FC236}">
              <a16:creationId xmlns:a16="http://schemas.microsoft.com/office/drawing/2014/main" id="{DE85E541-B097-47F7-BB28-648BB3D5CF94}"/>
            </a:ext>
          </a:extLst>
        </xdr:cNvPr>
        <xdr:cNvSpPr txBox="1"/>
      </xdr:nvSpPr>
      <xdr:spPr>
        <a:xfrm>
          <a:off x="6070677" y="1382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146975</xdr:rowOff>
    </xdr:from>
    <xdr:ext cx="469744" cy="259045"/>
    <xdr:sp macro="" textlink="">
      <xdr:nvSpPr>
        <xdr:cNvPr id="378" name="n_1mainValue【公営住宅】&#10;一人当たり面積">
          <a:extLst>
            <a:ext uri="{FF2B5EF4-FFF2-40B4-BE49-F238E27FC236}">
              <a16:creationId xmlns:a16="http://schemas.microsoft.com/office/drawing/2014/main" id="{CB787DC4-4DD3-415B-AD86-3DE25807011F}"/>
            </a:ext>
          </a:extLst>
        </xdr:cNvPr>
        <xdr:cNvSpPr txBox="1"/>
      </xdr:nvSpPr>
      <xdr:spPr>
        <a:xfrm>
          <a:off x="8458277" y="1418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5170</xdr:rowOff>
    </xdr:from>
    <xdr:ext cx="469744" cy="259045"/>
    <xdr:sp macro="" textlink="">
      <xdr:nvSpPr>
        <xdr:cNvPr id="379" name="n_2mainValue【公営住宅】&#10;一人当たり面積">
          <a:extLst>
            <a:ext uri="{FF2B5EF4-FFF2-40B4-BE49-F238E27FC236}">
              <a16:creationId xmlns:a16="http://schemas.microsoft.com/office/drawing/2014/main" id="{FCE59DB8-E38C-408C-A81F-6063939297D3}"/>
            </a:ext>
          </a:extLst>
        </xdr:cNvPr>
        <xdr:cNvSpPr txBox="1"/>
      </xdr:nvSpPr>
      <xdr:spPr>
        <a:xfrm>
          <a:off x="7677227" y="1387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157315</xdr:rowOff>
    </xdr:from>
    <xdr:ext cx="469744" cy="259045"/>
    <xdr:sp macro="" textlink="">
      <xdr:nvSpPr>
        <xdr:cNvPr id="380" name="n_3mainValue【公営住宅】&#10;一人当たり面積">
          <a:extLst>
            <a:ext uri="{FF2B5EF4-FFF2-40B4-BE49-F238E27FC236}">
              <a16:creationId xmlns:a16="http://schemas.microsoft.com/office/drawing/2014/main" id="{886337AA-CB34-471E-B149-81B91997D250}"/>
            </a:ext>
          </a:extLst>
        </xdr:cNvPr>
        <xdr:cNvSpPr txBox="1"/>
      </xdr:nvSpPr>
      <xdr:spPr>
        <a:xfrm>
          <a:off x="6864427" y="14197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134129</xdr:rowOff>
    </xdr:from>
    <xdr:ext cx="469744" cy="259045"/>
    <xdr:sp macro="" textlink="">
      <xdr:nvSpPr>
        <xdr:cNvPr id="381" name="n_4mainValue【公営住宅】&#10;一人当たり面積">
          <a:extLst>
            <a:ext uri="{FF2B5EF4-FFF2-40B4-BE49-F238E27FC236}">
              <a16:creationId xmlns:a16="http://schemas.microsoft.com/office/drawing/2014/main" id="{F2B9A87C-0FB8-4A9C-BA68-6A46B9512B76}"/>
            </a:ext>
          </a:extLst>
        </xdr:cNvPr>
        <xdr:cNvSpPr txBox="1"/>
      </xdr:nvSpPr>
      <xdr:spPr>
        <a:xfrm>
          <a:off x="6070677" y="14173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B692497E-1684-4C96-B472-92D56022BBC7}"/>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EEB12ED7-0D10-44C0-A1E1-2DFFDB4844FF}"/>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3CD3F899-71C5-49BE-AE3D-A440387CEB69}"/>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567B12B2-C9E0-4516-8AB4-CE4D2CF6355C}"/>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A8ACC93B-AC83-4CE7-9EA5-FA6EBC7A2551}"/>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0FB564E1-92F2-4C8B-9F6A-93DB2C238B42}"/>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62854D50-1906-4362-9B20-5F0A4FAA1229}"/>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37BDA67A-AEB7-467B-8CC2-8530E4EC6CDC}"/>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a:extLst>
            <a:ext uri="{FF2B5EF4-FFF2-40B4-BE49-F238E27FC236}">
              <a16:creationId xmlns:a16="http://schemas.microsoft.com/office/drawing/2014/main" id="{1531A1DF-6954-4BE3-A1C0-C14308487C09}"/>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a:extLst>
            <a:ext uri="{FF2B5EF4-FFF2-40B4-BE49-F238E27FC236}">
              <a16:creationId xmlns:a16="http://schemas.microsoft.com/office/drawing/2014/main" id="{9B52EF07-9F59-4849-B6D5-A87AF9464098}"/>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a:extLst>
            <a:ext uri="{FF2B5EF4-FFF2-40B4-BE49-F238E27FC236}">
              <a16:creationId xmlns:a16="http://schemas.microsoft.com/office/drawing/2014/main" id="{295D11EA-B04B-482F-A84D-0B3C13F54CCE}"/>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a:extLst>
            <a:ext uri="{FF2B5EF4-FFF2-40B4-BE49-F238E27FC236}">
              <a16:creationId xmlns:a16="http://schemas.microsoft.com/office/drawing/2014/main" id="{553D5C30-A03F-4763-A42B-A9B778882569}"/>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a:extLst>
            <a:ext uri="{FF2B5EF4-FFF2-40B4-BE49-F238E27FC236}">
              <a16:creationId xmlns:a16="http://schemas.microsoft.com/office/drawing/2014/main" id="{0C0E5B9C-FB93-407D-971D-89444DA3E9FA}"/>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a:extLst>
            <a:ext uri="{FF2B5EF4-FFF2-40B4-BE49-F238E27FC236}">
              <a16:creationId xmlns:a16="http://schemas.microsoft.com/office/drawing/2014/main" id="{A120B82F-1FC6-4522-82CE-DAF76CE5F00A}"/>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a:extLst>
            <a:ext uri="{FF2B5EF4-FFF2-40B4-BE49-F238E27FC236}">
              <a16:creationId xmlns:a16="http://schemas.microsoft.com/office/drawing/2014/main" id="{233769B1-D166-4884-B316-F195A8457163}"/>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a:extLst>
            <a:ext uri="{FF2B5EF4-FFF2-40B4-BE49-F238E27FC236}">
              <a16:creationId xmlns:a16="http://schemas.microsoft.com/office/drawing/2014/main" id="{E61560CA-3822-422E-937C-2BA22AB58AC7}"/>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a:extLst>
            <a:ext uri="{FF2B5EF4-FFF2-40B4-BE49-F238E27FC236}">
              <a16:creationId xmlns:a16="http://schemas.microsoft.com/office/drawing/2014/main" id="{C803642C-8E41-45DC-AEFF-86F95BA7685F}"/>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a:extLst>
            <a:ext uri="{FF2B5EF4-FFF2-40B4-BE49-F238E27FC236}">
              <a16:creationId xmlns:a16="http://schemas.microsoft.com/office/drawing/2014/main" id="{1876AB98-475E-40E9-B0D9-8929F375FF45}"/>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a:extLst>
            <a:ext uri="{FF2B5EF4-FFF2-40B4-BE49-F238E27FC236}">
              <a16:creationId xmlns:a16="http://schemas.microsoft.com/office/drawing/2014/main" id="{9697D2BB-1F3D-425F-BFE3-20492EBFDAD6}"/>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a:extLst>
            <a:ext uri="{FF2B5EF4-FFF2-40B4-BE49-F238E27FC236}">
              <a16:creationId xmlns:a16="http://schemas.microsoft.com/office/drawing/2014/main" id="{55A45D2A-A90C-43B0-9AC1-A1B105EC864C}"/>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a:extLst>
            <a:ext uri="{FF2B5EF4-FFF2-40B4-BE49-F238E27FC236}">
              <a16:creationId xmlns:a16="http://schemas.microsoft.com/office/drawing/2014/main" id="{89BBEABD-084C-49AA-AFC3-DF3FF19EF3B6}"/>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a:extLst>
            <a:ext uri="{FF2B5EF4-FFF2-40B4-BE49-F238E27FC236}">
              <a16:creationId xmlns:a16="http://schemas.microsoft.com/office/drawing/2014/main" id="{08A9D13E-9EBE-4B7D-850F-A176D9DED174}"/>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a:extLst>
            <a:ext uri="{FF2B5EF4-FFF2-40B4-BE49-F238E27FC236}">
              <a16:creationId xmlns:a16="http://schemas.microsoft.com/office/drawing/2014/main" id="{0040F3CB-CD52-4E97-B178-B9AD6187A863}"/>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a:extLst>
            <a:ext uri="{FF2B5EF4-FFF2-40B4-BE49-F238E27FC236}">
              <a16:creationId xmlns:a16="http://schemas.microsoft.com/office/drawing/2014/main" id="{7FBA3152-24C4-484D-916F-EF564BFDC503}"/>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a:extLst>
            <a:ext uri="{FF2B5EF4-FFF2-40B4-BE49-F238E27FC236}">
              <a16:creationId xmlns:a16="http://schemas.microsoft.com/office/drawing/2014/main" id="{060A4641-D280-4A6E-893C-AD0A1D80A67F}"/>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a:extLst>
            <a:ext uri="{FF2B5EF4-FFF2-40B4-BE49-F238E27FC236}">
              <a16:creationId xmlns:a16="http://schemas.microsoft.com/office/drawing/2014/main" id="{5124C236-C3AF-4E84-8181-DCA34FA66E2C}"/>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8" name="テキスト ボックス 407">
          <a:extLst>
            <a:ext uri="{FF2B5EF4-FFF2-40B4-BE49-F238E27FC236}">
              <a16:creationId xmlns:a16="http://schemas.microsoft.com/office/drawing/2014/main" id="{2D483603-CC5D-4719-8D38-706109B304DF}"/>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9" name="直線コネクタ 408">
          <a:extLst>
            <a:ext uri="{FF2B5EF4-FFF2-40B4-BE49-F238E27FC236}">
              <a16:creationId xmlns:a16="http://schemas.microsoft.com/office/drawing/2014/main" id="{846EFA66-0920-4503-B19D-7CCEA0D5F7B2}"/>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0" name="テキスト ボックス 409">
          <a:extLst>
            <a:ext uri="{FF2B5EF4-FFF2-40B4-BE49-F238E27FC236}">
              <a16:creationId xmlns:a16="http://schemas.microsoft.com/office/drawing/2014/main" id="{EE1AE4B5-5F54-460C-84A2-0236A6A083F2}"/>
            </a:ext>
          </a:extLst>
        </xdr:cNvPr>
        <xdr:cNvSpPr txBox="1"/>
      </xdr:nvSpPr>
      <xdr:spPr>
        <a:xfrm>
          <a:off x="107977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1" name="直線コネクタ 410">
          <a:extLst>
            <a:ext uri="{FF2B5EF4-FFF2-40B4-BE49-F238E27FC236}">
              <a16:creationId xmlns:a16="http://schemas.microsoft.com/office/drawing/2014/main" id="{FD38539E-E24E-424F-9013-B59B69419DBB}"/>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2" name="テキスト ボックス 411">
          <a:extLst>
            <a:ext uri="{FF2B5EF4-FFF2-40B4-BE49-F238E27FC236}">
              <a16:creationId xmlns:a16="http://schemas.microsoft.com/office/drawing/2014/main" id="{EA1DCEC1-79BF-470F-A49A-241B04889DB9}"/>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3" name="直線コネクタ 412">
          <a:extLst>
            <a:ext uri="{FF2B5EF4-FFF2-40B4-BE49-F238E27FC236}">
              <a16:creationId xmlns:a16="http://schemas.microsoft.com/office/drawing/2014/main" id="{7A587F41-4753-4C86-9E6D-4AEF3E05A6CE}"/>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4" name="テキスト ボックス 413">
          <a:extLst>
            <a:ext uri="{FF2B5EF4-FFF2-40B4-BE49-F238E27FC236}">
              <a16:creationId xmlns:a16="http://schemas.microsoft.com/office/drawing/2014/main" id="{07290A43-DC7F-48CA-8D6C-7FF9D93BC318}"/>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5" name="直線コネクタ 414">
          <a:extLst>
            <a:ext uri="{FF2B5EF4-FFF2-40B4-BE49-F238E27FC236}">
              <a16:creationId xmlns:a16="http://schemas.microsoft.com/office/drawing/2014/main" id="{A6BE4034-759F-4EB5-B6B2-CC6D3EDCA1A0}"/>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6" name="テキスト ボックス 415">
          <a:extLst>
            <a:ext uri="{FF2B5EF4-FFF2-40B4-BE49-F238E27FC236}">
              <a16:creationId xmlns:a16="http://schemas.microsoft.com/office/drawing/2014/main" id="{C58811C8-4E55-49C6-BDDC-A3DEA3C8E61D}"/>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7" name="直線コネクタ 416">
          <a:extLst>
            <a:ext uri="{FF2B5EF4-FFF2-40B4-BE49-F238E27FC236}">
              <a16:creationId xmlns:a16="http://schemas.microsoft.com/office/drawing/2014/main" id="{5E4F5FEA-9794-4626-903E-21EA4E8CE65A}"/>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8" name="テキスト ボックス 417">
          <a:extLst>
            <a:ext uri="{FF2B5EF4-FFF2-40B4-BE49-F238E27FC236}">
              <a16:creationId xmlns:a16="http://schemas.microsoft.com/office/drawing/2014/main" id="{AE836093-5CB2-4A87-867B-89E59A8CEF7C}"/>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9" name="直線コネクタ 418">
          <a:extLst>
            <a:ext uri="{FF2B5EF4-FFF2-40B4-BE49-F238E27FC236}">
              <a16:creationId xmlns:a16="http://schemas.microsoft.com/office/drawing/2014/main" id="{5A5F0CA7-448D-448C-8937-1967B8130901}"/>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0" name="テキスト ボックス 419">
          <a:extLst>
            <a:ext uri="{FF2B5EF4-FFF2-40B4-BE49-F238E27FC236}">
              <a16:creationId xmlns:a16="http://schemas.microsoft.com/office/drawing/2014/main" id="{7005D91E-4D98-46DD-8950-B73B864FA7CF}"/>
            </a:ext>
          </a:extLst>
        </xdr:cNvPr>
        <xdr:cNvSpPr txBox="1"/>
      </xdr:nvSpPr>
      <xdr:spPr>
        <a:xfrm>
          <a:off x="1090691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a:extLst>
            <a:ext uri="{FF2B5EF4-FFF2-40B4-BE49-F238E27FC236}">
              <a16:creationId xmlns:a16="http://schemas.microsoft.com/office/drawing/2014/main" id="{FBE96195-11AF-4F24-AB27-A026EB8AC361}"/>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0DB0FCAC-D8A2-4E63-BA17-9DA99CA05696}"/>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117022</xdr:rowOff>
    </xdr:from>
    <xdr:to>
      <xdr:col>85</xdr:col>
      <xdr:colOff>126364</xdr:colOff>
      <xdr:row>42</xdr:row>
      <xdr:rowOff>92528</xdr:rowOff>
    </xdr:to>
    <xdr:cxnSp macro="">
      <xdr:nvCxnSpPr>
        <xdr:cNvPr id="423" name="直線コネクタ 422">
          <a:extLst>
            <a:ext uri="{FF2B5EF4-FFF2-40B4-BE49-F238E27FC236}">
              <a16:creationId xmlns:a16="http://schemas.microsoft.com/office/drawing/2014/main" id="{23C3FEB9-EC91-4BC7-BD03-34C321AB4A9B}"/>
            </a:ext>
          </a:extLst>
        </xdr:cNvPr>
        <xdr:cNvCxnSpPr/>
      </xdr:nvCxnSpPr>
      <xdr:spPr>
        <a:xfrm flipV="1">
          <a:off x="14699614" y="55716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12FD0108-125A-4439-B53C-3E1ECC9B790E}"/>
            </a:ext>
          </a:extLst>
        </xdr:cNvPr>
        <xdr:cNvSpPr txBox="1"/>
      </xdr:nvSpPr>
      <xdr:spPr>
        <a:xfrm>
          <a:off x="14738350" y="703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5" name="直線コネクタ 424">
          <a:extLst>
            <a:ext uri="{FF2B5EF4-FFF2-40B4-BE49-F238E27FC236}">
              <a16:creationId xmlns:a16="http://schemas.microsoft.com/office/drawing/2014/main" id="{0C137830-0285-4D88-94B8-3D3EEDE6D028}"/>
            </a:ext>
          </a:extLst>
        </xdr:cNvPr>
        <xdr:cNvCxnSpPr/>
      </xdr:nvCxnSpPr>
      <xdr:spPr>
        <a:xfrm>
          <a:off x="146113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63699</xdr:rowOff>
    </xdr:from>
    <xdr:ext cx="340478" cy="259045"/>
    <xdr:sp macro="" textlink="">
      <xdr:nvSpPr>
        <xdr:cNvPr id="426" name="【認定こども園・幼稚園・保育所】&#10;有形固定資産減価償却率最大値テキスト">
          <a:extLst>
            <a:ext uri="{FF2B5EF4-FFF2-40B4-BE49-F238E27FC236}">
              <a16:creationId xmlns:a16="http://schemas.microsoft.com/office/drawing/2014/main" id="{5472F56D-2B0C-4E89-9FD9-9A15C94230D0}"/>
            </a:ext>
          </a:extLst>
        </xdr:cNvPr>
        <xdr:cNvSpPr txBox="1"/>
      </xdr:nvSpPr>
      <xdr:spPr>
        <a:xfrm>
          <a:off x="14738350" y="53532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117022</xdr:rowOff>
    </xdr:from>
    <xdr:to>
      <xdr:col>86</xdr:col>
      <xdr:colOff>25400</xdr:colOff>
      <xdr:row>33</xdr:row>
      <xdr:rowOff>117022</xdr:rowOff>
    </xdr:to>
    <xdr:cxnSp macro="">
      <xdr:nvCxnSpPr>
        <xdr:cNvPr id="427" name="直線コネクタ 426">
          <a:extLst>
            <a:ext uri="{FF2B5EF4-FFF2-40B4-BE49-F238E27FC236}">
              <a16:creationId xmlns:a16="http://schemas.microsoft.com/office/drawing/2014/main" id="{226357B2-EDD6-4814-A50F-95B194293C76}"/>
            </a:ext>
          </a:extLst>
        </xdr:cNvPr>
        <xdr:cNvCxnSpPr/>
      </xdr:nvCxnSpPr>
      <xdr:spPr>
        <a:xfrm>
          <a:off x="14611350" y="55716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18523</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14EF3DA9-1706-4BB0-8EC5-BD4A868EB2BE}"/>
            </a:ext>
          </a:extLst>
        </xdr:cNvPr>
        <xdr:cNvSpPr txBox="1"/>
      </xdr:nvSpPr>
      <xdr:spPr>
        <a:xfrm>
          <a:off x="14738350" y="62986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40096</xdr:rowOff>
    </xdr:from>
    <xdr:to>
      <xdr:col>85</xdr:col>
      <xdr:colOff>177800</xdr:colOff>
      <xdr:row>38</xdr:row>
      <xdr:rowOff>141696</xdr:rowOff>
    </xdr:to>
    <xdr:sp macro="" textlink="">
      <xdr:nvSpPr>
        <xdr:cNvPr id="429" name="フローチャート: 判断 428">
          <a:extLst>
            <a:ext uri="{FF2B5EF4-FFF2-40B4-BE49-F238E27FC236}">
              <a16:creationId xmlns:a16="http://schemas.microsoft.com/office/drawing/2014/main" id="{7F8E18E5-04EF-4BB7-AD79-16B9313607F5}"/>
            </a:ext>
          </a:extLst>
        </xdr:cNvPr>
        <xdr:cNvSpPr/>
      </xdr:nvSpPr>
      <xdr:spPr>
        <a:xfrm>
          <a:off x="14649450" y="632024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62956</xdr:rowOff>
    </xdr:from>
    <xdr:to>
      <xdr:col>81</xdr:col>
      <xdr:colOff>101600</xdr:colOff>
      <xdr:row>38</xdr:row>
      <xdr:rowOff>164556</xdr:rowOff>
    </xdr:to>
    <xdr:sp macro="" textlink="">
      <xdr:nvSpPr>
        <xdr:cNvPr id="430" name="フローチャート: 判断 429">
          <a:extLst>
            <a:ext uri="{FF2B5EF4-FFF2-40B4-BE49-F238E27FC236}">
              <a16:creationId xmlns:a16="http://schemas.microsoft.com/office/drawing/2014/main" id="{313EC089-C248-4219-87A2-E0C09A19846C}"/>
            </a:ext>
          </a:extLst>
        </xdr:cNvPr>
        <xdr:cNvSpPr/>
      </xdr:nvSpPr>
      <xdr:spPr>
        <a:xfrm>
          <a:off x="1388745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54791</xdr:rowOff>
    </xdr:from>
    <xdr:to>
      <xdr:col>76</xdr:col>
      <xdr:colOff>165100</xdr:colOff>
      <xdr:row>38</xdr:row>
      <xdr:rowOff>156391</xdr:rowOff>
    </xdr:to>
    <xdr:sp macro="" textlink="">
      <xdr:nvSpPr>
        <xdr:cNvPr id="431" name="フローチャート: 判断 430">
          <a:extLst>
            <a:ext uri="{FF2B5EF4-FFF2-40B4-BE49-F238E27FC236}">
              <a16:creationId xmlns:a16="http://schemas.microsoft.com/office/drawing/2014/main" id="{57FFEAEE-28F5-4238-8CDF-60D5092B517B}"/>
            </a:ext>
          </a:extLst>
        </xdr:cNvPr>
        <xdr:cNvSpPr/>
      </xdr:nvSpPr>
      <xdr:spPr>
        <a:xfrm>
          <a:off x="13093700" y="633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10704</xdr:rowOff>
    </xdr:from>
    <xdr:to>
      <xdr:col>72</xdr:col>
      <xdr:colOff>38100</xdr:colOff>
      <xdr:row>38</xdr:row>
      <xdr:rowOff>112304</xdr:rowOff>
    </xdr:to>
    <xdr:sp macro="" textlink="">
      <xdr:nvSpPr>
        <xdr:cNvPr id="432" name="フローチャート: 判断 431">
          <a:extLst>
            <a:ext uri="{FF2B5EF4-FFF2-40B4-BE49-F238E27FC236}">
              <a16:creationId xmlns:a16="http://schemas.microsoft.com/office/drawing/2014/main" id="{FDAEC972-AD1F-47C5-98CC-BF98AEE3946C}"/>
            </a:ext>
          </a:extLst>
        </xdr:cNvPr>
        <xdr:cNvSpPr/>
      </xdr:nvSpPr>
      <xdr:spPr>
        <a:xfrm>
          <a:off x="12299950" y="62908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433" name="フローチャート: 判断 432">
          <a:extLst>
            <a:ext uri="{FF2B5EF4-FFF2-40B4-BE49-F238E27FC236}">
              <a16:creationId xmlns:a16="http://schemas.microsoft.com/office/drawing/2014/main" id="{C315EBB9-21A9-4B0D-BEF0-88B26DC668B9}"/>
            </a:ext>
          </a:extLst>
        </xdr:cNvPr>
        <xdr:cNvSpPr/>
      </xdr:nvSpPr>
      <xdr:spPr>
        <a:xfrm>
          <a:off x="11487150" y="630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3668AF05-DC68-49A7-AC7D-5534C10AA2FE}"/>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2A83C413-BE5F-487F-A3F6-25979851A6B9}"/>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C8896D78-EA06-4235-9346-AEFF20C5A22C}"/>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C91736F0-6024-4B25-87ED-E4ADDB2853FF}"/>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BEE6D032-3825-42C8-9622-BDB0C63A2356}"/>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439" name="楕円 438">
          <a:extLst>
            <a:ext uri="{FF2B5EF4-FFF2-40B4-BE49-F238E27FC236}">
              <a16:creationId xmlns:a16="http://schemas.microsoft.com/office/drawing/2014/main" id="{1CBB0098-DF1D-4295-B9E4-AD171490ECC5}"/>
            </a:ext>
          </a:extLst>
        </xdr:cNvPr>
        <xdr:cNvSpPr/>
      </xdr:nvSpPr>
      <xdr:spPr>
        <a:xfrm>
          <a:off x="14649450" y="630881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51543</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643F28B5-998C-4BE6-85C4-F0A9F2EDD7F7}"/>
            </a:ext>
          </a:extLst>
        </xdr:cNvPr>
        <xdr:cNvSpPr txBox="1"/>
      </xdr:nvSpPr>
      <xdr:spPr>
        <a:xfrm>
          <a:off x="14738350" y="6166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152763</xdr:rowOff>
    </xdr:from>
    <xdr:to>
      <xdr:col>81</xdr:col>
      <xdr:colOff>101600</xdr:colOff>
      <xdr:row>38</xdr:row>
      <xdr:rowOff>82913</xdr:rowOff>
    </xdr:to>
    <xdr:sp macro="" textlink="">
      <xdr:nvSpPr>
        <xdr:cNvPr id="441" name="楕円 440">
          <a:extLst>
            <a:ext uri="{FF2B5EF4-FFF2-40B4-BE49-F238E27FC236}">
              <a16:creationId xmlns:a16="http://schemas.microsoft.com/office/drawing/2014/main" id="{19C7367A-CA6F-4C89-BCFB-7B00135DA06B}"/>
            </a:ext>
          </a:extLst>
        </xdr:cNvPr>
        <xdr:cNvSpPr/>
      </xdr:nvSpPr>
      <xdr:spPr>
        <a:xfrm>
          <a:off x="13887450" y="62678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32113</xdr:rowOff>
    </xdr:from>
    <xdr:to>
      <xdr:col>85</xdr:col>
      <xdr:colOff>127000</xdr:colOff>
      <xdr:row>38</xdr:row>
      <xdr:rowOff>79466</xdr:rowOff>
    </xdr:to>
    <xdr:cxnSp macro="">
      <xdr:nvCxnSpPr>
        <xdr:cNvPr id="442" name="直線コネクタ 441">
          <a:extLst>
            <a:ext uri="{FF2B5EF4-FFF2-40B4-BE49-F238E27FC236}">
              <a16:creationId xmlns:a16="http://schemas.microsoft.com/office/drawing/2014/main" id="{6B402C62-00D5-42CE-B69E-EC15E7E23917}"/>
            </a:ext>
          </a:extLst>
        </xdr:cNvPr>
        <xdr:cNvCxnSpPr/>
      </xdr:nvCxnSpPr>
      <xdr:spPr>
        <a:xfrm>
          <a:off x="13938250" y="6312263"/>
          <a:ext cx="762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102144</xdr:rowOff>
    </xdr:from>
    <xdr:to>
      <xdr:col>76</xdr:col>
      <xdr:colOff>165100</xdr:colOff>
      <xdr:row>38</xdr:row>
      <xdr:rowOff>32294</xdr:rowOff>
    </xdr:to>
    <xdr:sp macro="" textlink="">
      <xdr:nvSpPr>
        <xdr:cNvPr id="443" name="楕円 442">
          <a:extLst>
            <a:ext uri="{FF2B5EF4-FFF2-40B4-BE49-F238E27FC236}">
              <a16:creationId xmlns:a16="http://schemas.microsoft.com/office/drawing/2014/main" id="{FBBE565F-A22F-4E16-A18B-3C1EE11E19A5}"/>
            </a:ext>
          </a:extLst>
        </xdr:cNvPr>
        <xdr:cNvSpPr/>
      </xdr:nvSpPr>
      <xdr:spPr>
        <a:xfrm>
          <a:off x="13093700" y="62171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152944</xdr:rowOff>
    </xdr:from>
    <xdr:to>
      <xdr:col>81</xdr:col>
      <xdr:colOff>50800</xdr:colOff>
      <xdr:row>38</xdr:row>
      <xdr:rowOff>32113</xdr:rowOff>
    </xdr:to>
    <xdr:cxnSp macro="">
      <xdr:nvCxnSpPr>
        <xdr:cNvPr id="444" name="直線コネクタ 443">
          <a:extLst>
            <a:ext uri="{FF2B5EF4-FFF2-40B4-BE49-F238E27FC236}">
              <a16:creationId xmlns:a16="http://schemas.microsoft.com/office/drawing/2014/main" id="{1EAE3233-BB24-4174-A844-0E80FA6F0D4F}"/>
            </a:ext>
          </a:extLst>
        </xdr:cNvPr>
        <xdr:cNvCxnSpPr/>
      </xdr:nvCxnSpPr>
      <xdr:spPr>
        <a:xfrm>
          <a:off x="13144500" y="6267994"/>
          <a:ext cx="793750" cy="4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53158</xdr:rowOff>
    </xdr:from>
    <xdr:to>
      <xdr:col>72</xdr:col>
      <xdr:colOff>38100</xdr:colOff>
      <xdr:row>37</xdr:row>
      <xdr:rowOff>154758</xdr:rowOff>
    </xdr:to>
    <xdr:sp macro="" textlink="">
      <xdr:nvSpPr>
        <xdr:cNvPr id="445" name="楕円 444">
          <a:extLst>
            <a:ext uri="{FF2B5EF4-FFF2-40B4-BE49-F238E27FC236}">
              <a16:creationId xmlns:a16="http://schemas.microsoft.com/office/drawing/2014/main" id="{A8B7958D-C1FD-4B69-A435-EC8A6C4A09D9}"/>
            </a:ext>
          </a:extLst>
        </xdr:cNvPr>
        <xdr:cNvSpPr/>
      </xdr:nvSpPr>
      <xdr:spPr>
        <a:xfrm>
          <a:off x="12299950" y="616820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103958</xdr:rowOff>
    </xdr:from>
    <xdr:to>
      <xdr:col>76</xdr:col>
      <xdr:colOff>114300</xdr:colOff>
      <xdr:row>37</xdr:row>
      <xdr:rowOff>152944</xdr:rowOff>
    </xdr:to>
    <xdr:cxnSp macro="">
      <xdr:nvCxnSpPr>
        <xdr:cNvPr id="446" name="直線コネクタ 445">
          <a:extLst>
            <a:ext uri="{FF2B5EF4-FFF2-40B4-BE49-F238E27FC236}">
              <a16:creationId xmlns:a16="http://schemas.microsoft.com/office/drawing/2014/main" id="{C4490A46-34FC-4AD6-89AC-52DC3469E3F8}"/>
            </a:ext>
          </a:extLst>
        </xdr:cNvPr>
        <xdr:cNvCxnSpPr/>
      </xdr:nvCxnSpPr>
      <xdr:spPr>
        <a:xfrm>
          <a:off x="12344400" y="6219008"/>
          <a:ext cx="8001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907</xdr:rowOff>
    </xdr:from>
    <xdr:to>
      <xdr:col>67</xdr:col>
      <xdr:colOff>101600</xdr:colOff>
      <xdr:row>37</xdr:row>
      <xdr:rowOff>102507</xdr:rowOff>
    </xdr:to>
    <xdr:sp macro="" textlink="">
      <xdr:nvSpPr>
        <xdr:cNvPr id="447" name="楕円 446">
          <a:extLst>
            <a:ext uri="{FF2B5EF4-FFF2-40B4-BE49-F238E27FC236}">
              <a16:creationId xmlns:a16="http://schemas.microsoft.com/office/drawing/2014/main" id="{E607A68B-CCFD-4034-8023-85B19E9E9F19}"/>
            </a:ext>
          </a:extLst>
        </xdr:cNvPr>
        <xdr:cNvSpPr/>
      </xdr:nvSpPr>
      <xdr:spPr>
        <a:xfrm>
          <a:off x="11487150" y="611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51707</xdr:rowOff>
    </xdr:from>
    <xdr:to>
      <xdr:col>71</xdr:col>
      <xdr:colOff>177800</xdr:colOff>
      <xdr:row>37</xdr:row>
      <xdr:rowOff>103958</xdr:rowOff>
    </xdr:to>
    <xdr:cxnSp macro="">
      <xdr:nvCxnSpPr>
        <xdr:cNvPr id="448" name="直線コネクタ 447">
          <a:extLst>
            <a:ext uri="{FF2B5EF4-FFF2-40B4-BE49-F238E27FC236}">
              <a16:creationId xmlns:a16="http://schemas.microsoft.com/office/drawing/2014/main" id="{E93E854E-6BB0-464F-8E80-D3B6EB3C1E61}"/>
            </a:ext>
          </a:extLst>
        </xdr:cNvPr>
        <xdr:cNvCxnSpPr/>
      </xdr:nvCxnSpPr>
      <xdr:spPr>
        <a:xfrm>
          <a:off x="11537950" y="6166757"/>
          <a:ext cx="80645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155683</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5D5DB1CA-8C63-47D6-AE35-230626AB22AD}"/>
            </a:ext>
          </a:extLst>
        </xdr:cNvPr>
        <xdr:cNvSpPr txBox="1"/>
      </xdr:nvSpPr>
      <xdr:spPr>
        <a:xfrm>
          <a:off x="13742044" y="6435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147518</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8B04209A-41D1-4219-9C21-BA0F8A9C4FF1}"/>
            </a:ext>
          </a:extLst>
        </xdr:cNvPr>
        <xdr:cNvSpPr txBox="1"/>
      </xdr:nvSpPr>
      <xdr:spPr>
        <a:xfrm>
          <a:off x="12960994" y="6427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103431</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B0870620-5D3A-41F7-A674-F54EAC8A440D}"/>
            </a:ext>
          </a:extLst>
        </xdr:cNvPr>
        <xdr:cNvSpPr txBox="1"/>
      </xdr:nvSpPr>
      <xdr:spPr>
        <a:xfrm>
          <a:off x="12167244" y="6383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121393</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5D6972D2-AF38-4383-8DB5-A57BECB45B28}"/>
            </a:ext>
          </a:extLst>
        </xdr:cNvPr>
        <xdr:cNvSpPr txBox="1"/>
      </xdr:nvSpPr>
      <xdr:spPr>
        <a:xfrm>
          <a:off x="11354444" y="6401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99440</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1DBCC8E5-25B0-4413-89C2-E14C50D3506E}"/>
            </a:ext>
          </a:extLst>
        </xdr:cNvPr>
        <xdr:cNvSpPr txBox="1"/>
      </xdr:nvSpPr>
      <xdr:spPr>
        <a:xfrm>
          <a:off x="13742044" y="6049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48821</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E81EADDE-86A4-4FE7-B2DF-93A0FD822C8B}"/>
            </a:ext>
          </a:extLst>
        </xdr:cNvPr>
        <xdr:cNvSpPr txBox="1"/>
      </xdr:nvSpPr>
      <xdr:spPr>
        <a:xfrm>
          <a:off x="12960994" y="5998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171285</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91E4C910-2CD1-450B-B409-1D98EB580C91}"/>
            </a:ext>
          </a:extLst>
        </xdr:cNvPr>
        <xdr:cNvSpPr txBox="1"/>
      </xdr:nvSpPr>
      <xdr:spPr>
        <a:xfrm>
          <a:off x="12167244" y="5949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119034</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C4EEF8ED-C9BB-4890-9C08-BC4CC6F48E00}"/>
            </a:ext>
          </a:extLst>
        </xdr:cNvPr>
        <xdr:cNvSpPr txBox="1"/>
      </xdr:nvSpPr>
      <xdr:spPr>
        <a:xfrm>
          <a:off x="11354444" y="5903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0E881EE4-836B-4B46-8664-6B6A0CC35DD9}"/>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2B373652-19CD-4305-895C-D37AC6DA04C5}"/>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A2519C6F-049B-42DE-977E-472C508E7706}"/>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0E506F81-55FF-459C-A056-3ECA87293895}"/>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3227D161-D843-4E9F-9938-DA7B56D9D3F3}"/>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92CCF410-9F55-4F3D-B8CD-81AF6EB7877F}"/>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62D93A5E-2AF6-49B7-A785-51B6AA5106DB}"/>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A2481FFF-D240-4252-8AE4-1DC7F662174C}"/>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4F8CA0E5-520E-4AA6-BE27-ACACA682996B}"/>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978B2350-8245-46C8-9F94-825B54605411}"/>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7" name="直線コネクタ 466">
          <a:extLst>
            <a:ext uri="{FF2B5EF4-FFF2-40B4-BE49-F238E27FC236}">
              <a16:creationId xmlns:a16="http://schemas.microsoft.com/office/drawing/2014/main" id="{693454EF-5E01-4F4D-AD35-9E3ECD38EDE5}"/>
            </a:ext>
          </a:extLst>
        </xdr:cNvPr>
        <xdr:cNvCxnSpPr/>
      </xdr:nvCxnSpPr>
      <xdr:spPr>
        <a:xfrm>
          <a:off x="164592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8" name="テキスト ボックス 467">
          <a:extLst>
            <a:ext uri="{FF2B5EF4-FFF2-40B4-BE49-F238E27FC236}">
              <a16:creationId xmlns:a16="http://schemas.microsoft.com/office/drawing/2014/main" id="{F42C68A9-7C07-44B2-9445-1A9C48DCE209}"/>
            </a:ext>
          </a:extLst>
        </xdr:cNvPr>
        <xdr:cNvSpPr txBox="1"/>
      </xdr:nvSpPr>
      <xdr:spPr>
        <a:xfrm>
          <a:off x="160491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9" name="直線コネクタ 468">
          <a:extLst>
            <a:ext uri="{FF2B5EF4-FFF2-40B4-BE49-F238E27FC236}">
              <a16:creationId xmlns:a16="http://schemas.microsoft.com/office/drawing/2014/main" id="{414AF746-DEC6-4746-BF3A-7FD1EB01AEA6}"/>
            </a:ext>
          </a:extLst>
        </xdr:cNvPr>
        <xdr:cNvCxnSpPr/>
      </xdr:nvCxnSpPr>
      <xdr:spPr>
        <a:xfrm>
          <a:off x="164592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70" name="テキスト ボックス 469">
          <a:extLst>
            <a:ext uri="{FF2B5EF4-FFF2-40B4-BE49-F238E27FC236}">
              <a16:creationId xmlns:a16="http://schemas.microsoft.com/office/drawing/2014/main" id="{9BEAE1CC-2441-402D-B979-B4EA9B94296B}"/>
            </a:ext>
          </a:extLst>
        </xdr:cNvPr>
        <xdr:cNvSpPr txBox="1"/>
      </xdr:nvSpPr>
      <xdr:spPr>
        <a:xfrm>
          <a:off x="16049171" y="6583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1" name="直線コネクタ 470">
          <a:extLst>
            <a:ext uri="{FF2B5EF4-FFF2-40B4-BE49-F238E27FC236}">
              <a16:creationId xmlns:a16="http://schemas.microsoft.com/office/drawing/2014/main" id="{8AA65D37-7843-430A-A2EE-EFBF35B3D178}"/>
            </a:ext>
          </a:extLst>
        </xdr:cNvPr>
        <xdr:cNvCxnSpPr/>
      </xdr:nvCxnSpPr>
      <xdr:spPr>
        <a:xfrm>
          <a:off x="164592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2" name="テキスト ボックス 471">
          <a:extLst>
            <a:ext uri="{FF2B5EF4-FFF2-40B4-BE49-F238E27FC236}">
              <a16:creationId xmlns:a16="http://schemas.microsoft.com/office/drawing/2014/main" id="{0F0A298D-97DC-447C-8E34-5ACC2A0731EC}"/>
            </a:ext>
          </a:extLst>
        </xdr:cNvPr>
        <xdr:cNvSpPr txBox="1"/>
      </xdr:nvSpPr>
      <xdr:spPr>
        <a:xfrm>
          <a:off x="16049171" y="626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3" name="直線コネクタ 472">
          <a:extLst>
            <a:ext uri="{FF2B5EF4-FFF2-40B4-BE49-F238E27FC236}">
              <a16:creationId xmlns:a16="http://schemas.microsoft.com/office/drawing/2014/main" id="{FEB0520D-B3CD-489A-9B45-9EDFEE2E29FF}"/>
            </a:ext>
          </a:extLst>
        </xdr:cNvPr>
        <xdr:cNvCxnSpPr/>
      </xdr:nvCxnSpPr>
      <xdr:spPr>
        <a:xfrm>
          <a:off x="164592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4" name="テキスト ボックス 473">
          <a:extLst>
            <a:ext uri="{FF2B5EF4-FFF2-40B4-BE49-F238E27FC236}">
              <a16:creationId xmlns:a16="http://schemas.microsoft.com/office/drawing/2014/main" id="{9BF23AD5-AAFC-4B47-B1E8-1D7A75187AFA}"/>
            </a:ext>
          </a:extLst>
        </xdr:cNvPr>
        <xdr:cNvSpPr txBox="1"/>
      </xdr:nvSpPr>
      <xdr:spPr>
        <a:xfrm>
          <a:off x="16049171" y="5949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5" name="直線コネクタ 474">
          <a:extLst>
            <a:ext uri="{FF2B5EF4-FFF2-40B4-BE49-F238E27FC236}">
              <a16:creationId xmlns:a16="http://schemas.microsoft.com/office/drawing/2014/main" id="{893D0684-D2C2-43E7-89C5-1558F8D3DD80}"/>
            </a:ext>
          </a:extLst>
        </xdr:cNvPr>
        <xdr:cNvCxnSpPr/>
      </xdr:nvCxnSpPr>
      <xdr:spPr>
        <a:xfrm>
          <a:off x="164592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6" name="テキスト ボックス 475">
          <a:extLst>
            <a:ext uri="{FF2B5EF4-FFF2-40B4-BE49-F238E27FC236}">
              <a16:creationId xmlns:a16="http://schemas.microsoft.com/office/drawing/2014/main" id="{12B0A9AE-6921-4A56-AEE4-2171275131FC}"/>
            </a:ext>
          </a:extLst>
        </xdr:cNvPr>
        <xdr:cNvSpPr txBox="1"/>
      </xdr:nvSpPr>
      <xdr:spPr>
        <a:xfrm>
          <a:off x="16049171" y="56353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7" name="直線コネクタ 476">
          <a:extLst>
            <a:ext uri="{FF2B5EF4-FFF2-40B4-BE49-F238E27FC236}">
              <a16:creationId xmlns:a16="http://schemas.microsoft.com/office/drawing/2014/main" id="{3334CE35-8944-4358-BCC8-4B4CD06999A7}"/>
            </a:ext>
          </a:extLst>
        </xdr:cNvPr>
        <xdr:cNvCxnSpPr/>
      </xdr:nvCxnSpPr>
      <xdr:spPr>
        <a:xfrm>
          <a:off x="164592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8" name="テキスト ボックス 477">
          <a:extLst>
            <a:ext uri="{FF2B5EF4-FFF2-40B4-BE49-F238E27FC236}">
              <a16:creationId xmlns:a16="http://schemas.microsoft.com/office/drawing/2014/main" id="{ACE3E542-D8DB-4985-A057-FCF52F858AAF}"/>
            </a:ext>
          </a:extLst>
        </xdr:cNvPr>
        <xdr:cNvSpPr txBox="1"/>
      </xdr:nvSpPr>
      <xdr:spPr>
        <a:xfrm>
          <a:off x="1604917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9" name="直線コネクタ 478">
          <a:extLst>
            <a:ext uri="{FF2B5EF4-FFF2-40B4-BE49-F238E27FC236}">
              <a16:creationId xmlns:a16="http://schemas.microsoft.com/office/drawing/2014/main" id="{D5D4C44B-2667-4E3D-B6FE-7BBF240D9080}"/>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0" name="テキスト ボックス 479">
          <a:extLst>
            <a:ext uri="{FF2B5EF4-FFF2-40B4-BE49-F238E27FC236}">
              <a16:creationId xmlns:a16="http://schemas.microsoft.com/office/drawing/2014/main" id="{03A79663-0602-4C8C-9818-5542D6E007F3}"/>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1" name="【認定こども園・幼稚園・保育所】&#10;一人当たり面積グラフ枠">
          <a:extLst>
            <a:ext uri="{FF2B5EF4-FFF2-40B4-BE49-F238E27FC236}">
              <a16:creationId xmlns:a16="http://schemas.microsoft.com/office/drawing/2014/main" id="{86DEBB1A-F0E0-4FE5-8204-E42E77FE36DF}"/>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17417</xdr:rowOff>
    </xdr:from>
    <xdr:to>
      <xdr:col>116</xdr:col>
      <xdr:colOff>62864</xdr:colOff>
      <xdr:row>42</xdr:row>
      <xdr:rowOff>0</xdr:rowOff>
    </xdr:to>
    <xdr:cxnSp macro="">
      <xdr:nvCxnSpPr>
        <xdr:cNvPr id="482" name="直線コネクタ 481">
          <a:extLst>
            <a:ext uri="{FF2B5EF4-FFF2-40B4-BE49-F238E27FC236}">
              <a16:creationId xmlns:a16="http://schemas.microsoft.com/office/drawing/2014/main" id="{1B904AFA-621A-4A5F-A609-5570ACAB5EC7}"/>
            </a:ext>
          </a:extLst>
        </xdr:cNvPr>
        <xdr:cNvCxnSpPr/>
      </xdr:nvCxnSpPr>
      <xdr:spPr>
        <a:xfrm flipV="1">
          <a:off x="19951064" y="5637167"/>
          <a:ext cx="0" cy="1303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83" name="【認定こども園・幼稚園・保育所】&#10;一人当たり面積最小値テキスト">
          <a:extLst>
            <a:ext uri="{FF2B5EF4-FFF2-40B4-BE49-F238E27FC236}">
              <a16:creationId xmlns:a16="http://schemas.microsoft.com/office/drawing/2014/main" id="{1B1370E2-8DA7-47F6-A9F1-73B19C3992E8}"/>
            </a:ext>
          </a:extLst>
        </xdr:cNvPr>
        <xdr:cNvSpPr txBox="1"/>
      </xdr:nvSpPr>
      <xdr:spPr>
        <a:xfrm>
          <a:off x="19989800" y="694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84" name="直線コネクタ 483">
          <a:extLst>
            <a:ext uri="{FF2B5EF4-FFF2-40B4-BE49-F238E27FC236}">
              <a16:creationId xmlns:a16="http://schemas.microsoft.com/office/drawing/2014/main" id="{BDEDAE30-6C00-40EA-ACF5-999D4FA60587}"/>
            </a:ext>
          </a:extLst>
        </xdr:cNvPr>
        <xdr:cNvCxnSpPr/>
      </xdr:nvCxnSpPr>
      <xdr:spPr>
        <a:xfrm>
          <a:off x="19881850" y="6940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135544</xdr:rowOff>
    </xdr:from>
    <xdr:ext cx="469744" cy="259045"/>
    <xdr:sp macro="" textlink="">
      <xdr:nvSpPr>
        <xdr:cNvPr id="485" name="【認定こども園・幼稚園・保育所】&#10;一人当たり面積最大値テキスト">
          <a:extLst>
            <a:ext uri="{FF2B5EF4-FFF2-40B4-BE49-F238E27FC236}">
              <a16:creationId xmlns:a16="http://schemas.microsoft.com/office/drawing/2014/main" id="{6EBDC14D-6B60-4588-8B4A-F7176CAF288F}"/>
            </a:ext>
          </a:extLst>
        </xdr:cNvPr>
        <xdr:cNvSpPr txBox="1"/>
      </xdr:nvSpPr>
      <xdr:spPr>
        <a:xfrm>
          <a:off x="19989800" y="5425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17417</xdr:rowOff>
    </xdr:from>
    <xdr:to>
      <xdr:col>116</xdr:col>
      <xdr:colOff>152400</xdr:colOff>
      <xdr:row>34</xdr:row>
      <xdr:rowOff>17417</xdr:rowOff>
    </xdr:to>
    <xdr:cxnSp macro="">
      <xdr:nvCxnSpPr>
        <xdr:cNvPr id="486" name="直線コネクタ 485">
          <a:extLst>
            <a:ext uri="{FF2B5EF4-FFF2-40B4-BE49-F238E27FC236}">
              <a16:creationId xmlns:a16="http://schemas.microsoft.com/office/drawing/2014/main" id="{FF4E8968-315E-4167-B47D-7040E306E32C}"/>
            </a:ext>
          </a:extLst>
        </xdr:cNvPr>
        <xdr:cNvCxnSpPr/>
      </xdr:nvCxnSpPr>
      <xdr:spPr>
        <a:xfrm>
          <a:off x="19881850" y="56371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5460</xdr:rowOff>
    </xdr:from>
    <xdr:ext cx="469744" cy="259045"/>
    <xdr:sp macro="" textlink="">
      <xdr:nvSpPr>
        <xdr:cNvPr id="487" name="【認定こども園・幼稚園・保育所】&#10;一人当たり面積平均値テキスト">
          <a:extLst>
            <a:ext uri="{FF2B5EF4-FFF2-40B4-BE49-F238E27FC236}">
              <a16:creationId xmlns:a16="http://schemas.microsoft.com/office/drawing/2014/main" id="{32041C2D-A0D0-41E7-8BE0-AED428F493AF}"/>
            </a:ext>
          </a:extLst>
        </xdr:cNvPr>
        <xdr:cNvSpPr txBox="1"/>
      </xdr:nvSpPr>
      <xdr:spPr>
        <a:xfrm>
          <a:off x="19989800" y="6450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27033</xdr:rowOff>
    </xdr:from>
    <xdr:to>
      <xdr:col>116</xdr:col>
      <xdr:colOff>114300</xdr:colOff>
      <xdr:row>39</xdr:row>
      <xdr:rowOff>128633</xdr:rowOff>
    </xdr:to>
    <xdr:sp macro="" textlink="">
      <xdr:nvSpPr>
        <xdr:cNvPr id="488" name="フローチャート: 判断 487">
          <a:extLst>
            <a:ext uri="{FF2B5EF4-FFF2-40B4-BE49-F238E27FC236}">
              <a16:creationId xmlns:a16="http://schemas.microsoft.com/office/drawing/2014/main" id="{D7520777-385F-4015-BCF3-9627B3FA360C}"/>
            </a:ext>
          </a:extLst>
        </xdr:cNvPr>
        <xdr:cNvSpPr/>
      </xdr:nvSpPr>
      <xdr:spPr>
        <a:xfrm>
          <a:off x="19900900" y="647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95613</xdr:rowOff>
    </xdr:from>
    <xdr:to>
      <xdr:col>112</xdr:col>
      <xdr:colOff>38100</xdr:colOff>
      <xdr:row>40</xdr:row>
      <xdr:rowOff>25763</xdr:rowOff>
    </xdr:to>
    <xdr:sp macro="" textlink="">
      <xdr:nvSpPr>
        <xdr:cNvPr id="489" name="フローチャート: 判断 488">
          <a:extLst>
            <a:ext uri="{FF2B5EF4-FFF2-40B4-BE49-F238E27FC236}">
              <a16:creationId xmlns:a16="http://schemas.microsoft.com/office/drawing/2014/main" id="{C481ADF5-F241-4A22-A69B-B09910DAA85D}"/>
            </a:ext>
          </a:extLst>
        </xdr:cNvPr>
        <xdr:cNvSpPr/>
      </xdr:nvSpPr>
      <xdr:spPr>
        <a:xfrm>
          <a:off x="19157950" y="65408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121738</xdr:rowOff>
    </xdr:from>
    <xdr:to>
      <xdr:col>107</xdr:col>
      <xdr:colOff>101600</xdr:colOff>
      <xdr:row>40</xdr:row>
      <xdr:rowOff>51888</xdr:rowOff>
    </xdr:to>
    <xdr:sp macro="" textlink="">
      <xdr:nvSpPr>
        <xdr:cNvPr id="490" name="フローチャート: 判断 489">
          <a:extLst>
            <a:ext uri="{FF2B5EF4-FFF2-40B4-BE49-F238E27FC236}">
              <a16:creationId xmlns:a16="http://schemas.microsoft.com/office/drawing/2014/main" id="{DE29BEA9-253E-4F08-8B90-B387E9212BB1}"/>
            </a:ext>
          </a:extLst>
        </xdr:cNvPr>
        <xdr:cNvSpPr/>
      </xdr:nvSpPr>
      <xdr:spPr>
        <a:xfrm>
          <a:off x="18345150" y="65669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87993</xdr:rowOff>
    </xdr:from>
    <xdr:to>
      <xdr:col>102</xdr:col>
      <xdr:colOff>165100</xdr:colOff>
      <xdr:row>40</xdr:row>
      <xdr:rowOff>18143</xdr:rowOff>
    </xdr:to>
    <xdr:sp macro="" textlink="">
      <xdr:nvSpPr>
        <xdr:cNvPr id="491" name="フローチャート: 判断 490">
          <a:extLst>
            <a:ext uri="{FF2B5EF4-FFF2-40B4-BE49-F238E27FC236}">
              <a16:creationId xmlns:a16="http://schemas.microsoft.com/office/drawing/2014/main" id="{903F2E76-7847-4953-B8E6-7662066EE6B6}"/>
            </a:ext>
          </a:extLst>
        </xdr:cNvPr>
        <xdr:cNvSpPr/>
      </xdr:nvSpPr>
      <xdr:spPr>
        <a:xfrm>
          <a:off x="17551400" y="65332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76019</xdr:rowOff>
    </xdr:from>
    <xdr:to>
      <xdr:col>98</xdr:col>
      <xdr:colOff>38100</xdr:colOff>
      <xdr:row>40</xdr:row>
      <xdr:rowOff>6169</xdr:rowOff>
    </xdr:to>
    <xdr:sp macro="" textlink="">
      <xdr:nvSpPr>
        <xdr:cNvPr id="492" name="フローチャート: 判断 491">
          <a:extLst>
            <a:ext uri="{FF2B5EF4-FFF2-40B4-BE49-F238E27FC236}">
              <a16:creationId xmlns:a16="http://schemas.microsoft.com/office/drawing/2014/main" id="{1AB8912B-C826-4698-A2DE-CDC226ADBD47}"/>
            </a:ext>
          </a:extLst>
        </xdr:cNvPr>
        <xdr:cNvSpPr/>
      </xdr:nvSpPr>
      <xdr:spPr>
        <a:xfrm>
          <a:off x="16757650" y="652126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FC0EC1E9-5AB3-4498-AD76-02BB1E0D3820}"/>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2DFA626A-BB6A-4E40-9524-637D9AE718A6}"/>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F1F8118B-2802-4D5A-9FE3-F2256C18E299}"/>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CF0A2C57-1BB6-4523-8630-9BDA8F3413D2}"/>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578B5952-3235-400F-923D-0C341F8A7FF0}"/>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101600</xdr:rowOff>
    </xdr:from>
    <xdr:to>
      <xdr:col>116</xdr:col>
      <xdr:colOff>114300</xdr:colOff>
      <xdr:row>39</xdr:row>
      <xdr:rowOff>31750</xdr:rowOff>
    </xdr:to>
    <xdr:sp macro="" textlink="">
      <xdr:nvSpPr>
        <xdr:cNvPr id="498" name="楕円 497">
          <a:extLst>
            <a:ext uri="{FF2B5EF4-FFF2-40B4-BE49-F238E27FC236}">
              <a16:creationId xmlns:a16="http://schemas.microsoft.com/office/drawing/2014/main" id="{563B4E4D-989B-45D6-AFF7-5977C07AB73F}"/>
            </a:ext>
          </a:extLst>
        </xdr:cNvPr>
        <xdr:cNvSpPr/>
      </xdr:nvSpPr>
      <xdr:spPr>
        <a:xfrm>
          <a:off x="19900900" y="6381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124477</xdr:rowOff>
    </xdr:from>
    <xdr:ext cx="469744" cy="259045"/>
    <xdr:sp macro="" textlink="">
      <xdr:nvSpPr>
        <xdr:cNvPr id="499" name="【認定こども園・幼稚園・保育所】&#10;一人当たり面積該当値テキスト">
          <a:extLst>
            <a:ext uri="{FF2B5EF4-FFF2-40B4-BE49-F238E27FC236}">
              <a16:creationId xmlns:a16="http://schemas.microsoft.com/office/drawing/2014/main" id="{79B6C0E2-3F52-493D-BCAC-242E6894EF37}"/>
            </a:ext>
          </a:extLst>
        </xdr:cNvPr>
        <xdr:cNvSpPr txBox="1"/>
      </xdr:nvSpPr>
      <xdr:spPr>
        <a:xfrm>
          <a:off x="19989800"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112485</xdr:rowOff>
    </xdr:from>
    <xdr:to>
      <xdr:col>112</xdr:col>
      <xdr:colOff>38100</xdr:colOff>
      <xdr:row>39</xdr:row>
      <xdr:rowOff>42635</xdr:rowOff>
    </xdr:to>
    <xdr:sp macro="" textlink="">
      <xdr:nvSpPr>
        <xdr:cNvPr id="500" name="楕円 499">
          <a:extLst>
            <a:ext uri="{FF2B5EF4-FFF2-40B4-BE49-F238E27FC236}">
              <a16:creationId xmlns:a16="http://schemas.microsoft.com/office/drawing/2014/main" id="{8269CE21-EA9E-4689-BA70-7820ED191C76}"/>
            </a:ext>
          </a:extLst>
        </xdr:cNvPr>
        <xdr:cNvSpPr/>
      </xdr:nvSpPr>
      <xdr:spPr>
        <a:xfrm>
          <a:off x="19157950" y="63926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152400</xdr:rowOff>
    </xdr:from>
    <xdr:to>
      <xdr:col>116</xdr:col>
      <xdr:colOff>63500</xdr:colOff>
      <xdr:row>38</xdr:row>
      <xdr:rowOff>163285</xdr:rowOff>
    </xdr:to>
    <xdr:cxnSp macro="">
      <xdr:nvCxnSpPr>
        <xdr:cNvPr id="501" name="直線コネクタ 500">
          <a:extLst>
            <a:ext uri="{FF2B5EF4-FFF2-40B4-BE49-F238E27FC236}">
              <a16:creationId xmlns:a16="http://schemas.microsoft.com/office/drawing/2014/main" id="{C2DEBCFB-C176-4517-B277-6F01B1032E70}"/>
            </a:ext>
          </a:extLst>
        </xdr:cNvPr>
        <xdr:cNvCxnSpPr/>
      </xdr:nvCxnSpPr>
      <xdr:spPr>
        <a:xfrm flipV="1">
          <a:off x="19202400" y="6432550"/>
          <a:ext cx="7493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124460</xdr:rowOff>
    </xdr:from>
    <xdr:to>
      <xdr:col>107</xdr:col>
      <xdr:colOff>101600</xdr:colOff>
      <xdr:row>39</xdr:row>
      <xdr:rowOff>54610</xdr:rowOff>
    </xdr:to>
    <xdr:sp macro="" textlink="">
      <xdr:nvSpPr>
        <xdr:cNvPr id="502" name="楕円 501">
          <a:extLst>
            <a:ext uri="{FF2B5EF4-FFF2-40B4-BE49-F238E27FC236}">
              <a16:creationId xmlns:a16="http://schemas.microsoft.com/office/drawing/2014/main" id="{E3DFDDC4-20A6-46AD-A025-434B7BD719D9}"/>
            </a:ext>
          </a:extLst>
        </xdr:cNvPr>
        <xdr:cNvSpPr/>
      </xdr:nvSpPr>
      <xdr:spPr>
        <a:xfrm>
          <a:off x="18345150" y="64046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163285</xdr:rowOff>
    </xdr:from>
    <xdr:to>
      <xdr:col>111</xdr:col>
      <xdr:colOff>177800</xdr:colOff>
      <xdr:row>39</xdr:row>
      <xdr:rowOff>3810</xdr:rowOff>
    </xdr:to>
    <xdr:cxnSp macro="">
      <xdr:nvCxnSpPr>
        <xdr:cNvPr id="503" name="直線コネクタ 502">
          <a:extLst>
            <a:ext uri="{FF2B5EF4-FFF2-40B4-BE49-F238E27FC236}">
              <a16:creationId xmlns:a16="http://schemas.microsoft.com/office/drawing/2014/main" id="{E7205D27-3D36-4A68-875D-82F8424CFF86}"/>
            </a:ext>
          </a:extLst>
        </xdr:cNvPr>
        <xdr:cNvCxnSpPr/>
      </xdr:nvCxnSpPr>
      <xdr:spPr>
        <a:xfrm flipV="1">
          <a:off x="18395950" y="6443435"/>
          <a:ext cx="806450" cy="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134257</xdr:rowOff>
    </xdr:from>
    <xdr:to>
      <xdr:col>102</xdr:col>
      <xdr:colOff>165100</xdr:colOff>
      <xdr:row>39</xdr:row>
      <xdr:rowOff>64407</xdr:rowOff>
    </xdr:to>
    <xdr:sp macro="" textlink="">
      <xdr:nvSpPr>
        <xdr:cNvPr id="504" name="楕円 503">
          <a:extLst>
            <a:ext uri="{FF2B5EF4-FFF2-40B4-BE49-F238E27FC236}">
              <a16:creationId xmlns:a16="http://schemas.microsoft.com/office/drawing/2014/main" id="{FC9E8045-6CFD-4EDE-931A-FAB26C330824}"/>
            </a:ext>
          </a:extLst>
        </xdr:cNvPr>
        <xdr:cNvSpPr/>
      </xdr:nvSpPr>
      <xdr:spPr>
        <a:xfrm>
          <a:off x="17551400" y="64144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3810</xdr:rowOff>
    </xdr:from>
    <xdr:to>
      <xdr:col>107</xdr:col>
      <xdr:colOff>50800</xdr:colOff>
      <xdr:row>39</xdr:row>
      <xdr:rowOff>13607</xdr:rowOff>
    </xdr:to>
    <xdr:cxnSp macro="">
      <xdr:nvCxnSpPr>
        <xdr:cNvPr id="505" name="直線コネクタ 504">
          <a:extLst>
            <a:ext uri="{FF2B5EF4-FFF2-40B4-BE49-F238E27FC236}">
              <a16:creationId xmlns:a16="http://schemas.microsoft.com/office/drawing/2014/main" id="{EAD1783D-02F7-48D9-AE43-D543F46E52E4}"/>
            </a:ext>
          </a:extLst>
        </xdr:cNvPr>
        <xdr:cNvCxnSpPr/>
      </xdr:nvCxnSpPr>
      <xdr:spPr>
        <a:xfrm flipV="1">
          <a:off x="17602200" y="6449060"/>
          <a:ext cx="79375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140788</xdr:rowOff>
    </xdr:from>
    <xdr:to>
      <xdr:col>98</xdr:col>
      <xdr:colOff>38100</xdr:colOff>
      <xdr:row>39</xdr:row>
      <xdr:rowOff>70938</xdr:rowOff>
    </xdr:to>
    <xdr:sp macro="" textlink="">
      <xdr:nvSpPr>
        <xdr:cNvPr id="506" name="楕円 505">
          <a:extLst>
            <a:ext uri="{FF2B5EF4-FFF2-40B4-BE49-F238E27FC236}">
              <a16:creationId xmlns:a16="http://schemas.microsoft.com/office/drawing/2014/main" id="{E5C5D395-EF5C-4C41-ABF7-81489D9EC222}"/>
            </a:ext>
          </a:extLst>
        </xdr:cNvPr>
        <xdr:cNvSpPr/>
      </xdr:nvSpPr>
      <xdr:spPr>
        <a:xfrm>
          <a:off x="16757650" y="64209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13607</xdr:rowOff>
    </xdr:from>
    <xdr:to>
      <xdr:col>102</xdr:col>
      <xdr:colOff>114300</xdr:colOff>
      <xdr:row>39</xdr:row>
      <xdr:rowOff>20138</xdr:rowOff>
    </xdr:to>
    <xdr:cxnSp macro="">
      <xdr:nvCxnSpPr>
        <xdr:cNvPr id="507" name="直線コネクタ 506">
          <a:extLst>
            <a:ext uri="{FF2B5EF4-FFF2-40B4-BE49-F238E27FC236}">
              <a16:creationId xmlns:a16="http://schemas.microsoft.com/office/drawing/2014/main" id="{EDD73CDB-1DFB-4B2A-A616-27E7EB97FC0B}"/>
            </a:ext>
          </a:extLst>
        </xdr:cNvPr>
        <xdr:cNvCxnSpPr/>
      </xdr:nvCxnSpPr>
      <xdr:spPr>
        <a:xfrm flipV="1">
          <a:off x="16802100" y="6458857"/>
          <a:ext cx="8001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16890</xdr:rowOff>
    </xdr:from>
    <xdr:ext cx="469744" cy="259045"/>
    <xdr:sp macro="" textlink="">
      <xdr:nvSpPr>
        <xdr:cNvPr id="508" name="n_1aveValue【認定こども園・幼稚園・保育所】&#10;一人当たり面積">
          <a:extLst>
            <a:ext uri="{FF2B5EF4-FFF2-40B4-BE49-F238E27FC236}">
              <a16:creationId xmlns:a16="http://schemas.microsoft.com/office/drawing/2014/main" id="{BD395966-501B-406D-997D-D4A9E3DABCD5}"/>
            </a:ext>
          </a:extLst>
        </xdr:cNvPr>
        <xdr:cNvSpPr txBox="1"/>
      </xdr:nvSpPr>
      <xdr:spPr>
        <a:xfrm>
          <a:off x="18980227" y="662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43015</xdr:rowOff>
    </xdr:from>
    <xdr:ext cx="469744" cy="259045"/>
    <xdr:sp macro="" textlink="">
      <xdr:nvSpPr>
        <xdr:cNvPr id="509" name="n_2aveValue【認定こども園・幼稚園・保育所】&#10;一人当たり面積">
          <a:extLst>
            <a:ext uri="{FF2B5EF4-FFF2-40B4-BE49-F238E27FC236}">
              <a16:creationId xmlns:a16="http://schemas.microsoft.com/office/drawing/2014/main" id="{85F39D13-FD0D-46CB-86C6-1612E869580B}"/>
            </a:ext>
          </a:extLst>
        </xdr:cNvPr>
        <xdr:cNvSpPr txBox="1"/>
      </xdr:nvSpPr>
      <xdr:spPr>
        <a:xfrm>
          <a:off x="18180127" y="6653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9270</xdr:rowOff>
    </xdr:from>
    <xdr:ext cx="469744" cy="259045"/>
    <xdr:sp macro="" textlink="">
      <xdr:nvSpPr>
        <xdr:cNvPr id="510" name="n_3aveValue【認定こども園・幼稚園・保育所】&#10;一人当たり面積">
          <a:extLst>
            <a:ext uri="{FF2B5EF4-FFF2-40B4-BE49-F238E27FC236}">
              <a16:creationId xmlns:a16="http://schemas.microsoft.com/office/drawing/2014/main" id="{290C4CB7-DA49-4116-A174-5B9949380309}"/>
            </a:ext>
          </a:extLst>
        </xdr:cNvPr>
        <xdr:cNvSpPr txBox="1"/>
      </xdr:nvSpPr>
      <xdr:spPr>
        <a:xfrm>
          <a:off x="17386377" y="6619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168746</xdr:rowOff>
    </xdr:from>
    <xdr:ext cx="469744" cy="259045"/>
    <xdr:sp macro="" textlink="">
      <xdr:nvSpPr>
        <xdr:cNvPr id="511" name="n_4aveValue【認定こども園・幼稚園・保育所】&#10;一人当たり面積">
          <a:extLst>
            <a:ext uri="{FF2B5EF4-FFF2-40B4-BE49-F238E27FC236}">
              <a16:creationId xmlns:a16="http://schemas.microsoft.com/office/drawing/2014/main" id="{BEDD99DB-0C33-4F5C-913F-432D7D27AF77}"/>
            </a:ext>
          </a:extLst>
        </xdr:cNvPr>
        <xdr:cNvSpPr txBox="1"/>
      </xdr:nvSpPr>
      <xdr:spPr>
        <a:xfrm>
          <a:off x="16592627" y="6607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59163</xdr:rowOff>
    </xdr:from>
    <xdr:ext cx="469744" cy="259045"/>
    <xdr:sp macro="" textlink="">
      <xdr:nvSpPr>
        <xdr:cNvPr id="512" name="n_1mainValue【認定こども園・幼稚園・保育所】&#10;一人当たり面積">
          <a:extLst>
            <a:ext uri="{FF2B5EF4-FFF2-40B4-BE49-F238E27FC236}">
              <a16:creationId xmlns:a16="http://schemas.microsoft.com/office/drawing/2014/main" id="{9D90F888-D800-43D2-8EBA-33E8A8BAD29F}"/>
            </a:ext>
          </a:extLst>
        </xdr:cNvPr>
        <xdr:cNvSpPr txBox="1"/>
      </xdr:nvSpPr>
      <xdr:spPr>
        <a:xfrm>
          <a:off x="18980227" y="617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71137</xdr:rowOff>
    </xdr:from>
    <xdr:ext cx="469744" cy="259045"/>
    <xdr:sp macro="" textlink="">
      <xdr:nvSpPr>
        <xdr:cNvPr id="513" name="n_2mainValue【認定こども園・幼稚園・保育所】&#10;一人当たり面積">
          <a:extLst>
            <a:ext uri="{FF2B5EF4-FFF2-40B4-BE49-F238E27FC236}">
              <a16:creationId xmlns:a16="http://schemas.microsoft.com/office/drawing/2014/main" id="{1D6BA9D9-CE1F-48B2-98A1-1301FAD1582A}"/>
            </a:ext>
          </a:extLst>
        </xdr:cNvPr>
        <xdr:cNvSpPr txBox="1"/>
      </xdr:nvSpPr>
      <xdr:spPr>
        <a:xfrm>
          <a:off x="18180127" y="618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80934</xdr:rowOff>
    </xdr:from>
    <xdr:ext cx="469744" cy="259045"/>
    <xdr:sp macro="" textlink="">
      <xdr:nvSpPr>
        <xdr:cNvPr id="514" name="n_3mainValue【認定こども園・幼稚園・保育所】&#10;一人当たり面積">
          <a:extLst>
            <a:ext uri="{FF2B5EF4-FFF2-40B4-BE49-F238E27FC236}">
              <a16:creationId xmlns:a16="http://schemas.microsoft.com/office/drawing/2014/main" id="{A8C5476D-97EA-492D-859D-F5AC701E290E}"/>
            </a:ext>
          </a:extLst>
        </xdr:cNvPr>
        <xdr:cNvSpPr txBox="1"/>
      </xdr:nvSpPr>
      <xdr:spPr>
        <a:xfrm>
          <a:off x="17386377" y="619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87466</xdr:rowOff>
    </xdr:from>
    <xdr:ext cx="469744" cy="259045"/>
    <xdr:sp macro="" textlink="">
      <xdr:nvSpPr>
        <xdr:cNvPr id="515" name="n_4mainValue【認定こども園・幼稚園・保育所】&#10;一人当たり面積">
          <a:extLst>
            <a:ext uri="{FF2B5EF4-FFF2-40B4-BE49-F238E27FC236}">
              <a16:creationId xmlns:a16="http://schemas.microsoft.com/office/drawing/2014/main" id="{0BACA76B-4028-4EA7-AC70-FF55C5B9C08F}"/>
            </a:ext>
          </a:extLst>
        </xdr:cNvPr>
        <xdr:cNvSpPr txBox="1"/>
      </xdr:nvSpPr>
      <xdr:spPr>
        <a:xfrm>
          <a:off x="16592627" y="6202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6" name="正方形/長方形 515">
          <a:extLst>
            <a:ext uri="{FF2B5EF4-FFF2-40B4-BE49-F238E27FC236}">
              <a16:creationId xmlns:a16="http://schemas.microsoft.com/office/drawing/2014/main" id="{56D4A276-F18F-4677-B2A1-B08CDE2E45EE}"/>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7" name="正方形/長方形 516">
          <a:extLst>
            <a:ext uri="{FF2B5EF4-FFF2-40B4-BE49-F238E27FC236}">
              <a16:creationId xmlns:a16="http://schemas.microsoft.com/office/drawing/2014/main" id="{B251B34A-1430-46E6-9774-79BC53493C05}"/>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8" name="正方形/長方形 517">
          <a:extLst>
            <a:ext uri="{FF2B5EF4-FFF2-40B4-BE49-F238E27FC236}">
              <a16:creationId xmlns:a16="http://schemas.microsoft.com/office/drawing/2014/main" id="{70DE0C63-E612-468F-A9E1-54F878A74699}"/>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9" name="正方形/長方形 518">
          <a:extLst>
            <a:ext uri="{FF2B5EF4-FFF2-40B4-BE49-F238E27FC236}">
              <a16:creationId xmlns:a16="http://schemas.microsoft.com/office/drawing/2014/main" id="{4A87A33C-6793-4019-A70C-9B3E799FFA4A}"/>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0" name="正方形/長方形 519">
          <a:extLst>
            <a:ext uri="{FF2B5EF4-FFF2-40B4-BE49-F238E27FC236}">
              <a16:creationId xmlns:a16="http://schemas.microsoft.com/office/drawing/2014/main" id="{4FAD817C-83A9-4765-BEAC-D1F6DA1DF3B7}"/>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1" name="正方形/長方形 520">
          <a:extLst>
            <a:ext uri="{FF2B5EF4-FFF2-40B4-BE49-F238E27FC236}">
              <a16:creationId xmlns:a16="http://schemas.microsoft.com/office/drawing/2014/main" id="{8F4780B5-6DDC-4DE5-AAA0-8216126E4667}"/>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2" name="正方形/長方形 521">
          <a:extLst>
            <a:ext uri="{FF2B5EF4-FFF2-40B4-BE49-F238E27FC236}">
              <a16:creationId xmlns:a16="http://schemas.microsoft.com/office/drawing/2014/main" id="{401BCBC4-1120-4A1B-AFBB-6410A9DA9095}"/>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3" name="正方形/長方形 522">
          <a:extLst>
            <a:ext uri="{FF2B5EF4-FFF2-40B4-BE49-F238E27FC236}">
              <a16:creationId xmlns:a16="http://schemas.microsoft.com/office/drawing/2014/main" id="{E2747FCD-5BDC-46FE-91E4-C5BA96C14632}"/>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4" name="テキスト ボックス 523">
          <a:extLst>
            <a:ext uri="{FF2B5EF4-FFF2-40B4-BE49-F238E27FC236}">
              <a16:creationId xmlns:a16="http://schemas.microsoft.com/office/drawing/2014/main" id="{DD976EC4-FAB4-4534-96CC-A8D0FDE73204}"/>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5" name="直線コネクタ 524">
          <a:extLst>
            <a:ext uri="{FF2B5EF4-FFF2-40B4-BE49-F238E27FC236}">
              <a16:creationId xmlns:a16="http://schemas.microsoft.com/office/drawing/2014/main" id="{3F7788FB-5436-4C82-A447-26851591F614}"/>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6" name="テキスト ボックス 525">
          <a:extLst>
            <a:ext uri="{FF2B5EF4-FFF2-40B4-BE49-F238E27FC236}">
              <a16:creationId xmlns:a16="http://schemas.microsoft.com/office/drawing/2014/main" id="{45E37793-32A4-4B31-8926-0C70AC16A04E}"/>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7" name="直線コネクタ 526">
          <a:extLst>
            <a:ext uri="{FF2B5EF4-FFF2-40B4-BE49-F238E27FC236}">
              <a16:creationId xmlns:a16="http://schemas.microsoft.com/office/drawing/2014/main" id="{18F3273F-2BCE-4202-B1B0-1CAFBB4400EE}"/>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8" name="テキスト ボックス 527">
          <a:extLst>
            <a:ext uri="{FF2B5EF4-FFF2-40B4-BE49-F238E27FC236}">
              <a16:creationId xmlns:a16="http://schemas.microsoft.com/office/drawing/2014/main" id="{4691E877-B2A0-42E5-9053-6CD0833E96B9}"/>
            </a:ext>
          </a:extLst>
        </xdr:cNvPr>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9" name="直線コネクタ 528">
          <a:extLst>
            <a:ext uri="{FF2B5EF4-FFF2-40B4-BE49-F238E27FC236}">
              <a16:creationId xmlns:a16="http://schemas.microsoft.com/office/drawing/2014/main" id="{B385CA1D-2AE1-48B0-AED9-3325CE1705F6}"/>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0" name="テキスト ボックス 529">
          <a:extLst>
            <a:ext uri="{FF2B5EF4-FFF2-40B4-BE49-F238E27FC236}">
              <a16:creationId xmlns:a16="http://schemas.microsoft.com/office/drawing/2014/main" id="{F76143AF-3D01-4288-B208-360183C1CA9F}"/>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1" name="直線コネクタ 530">
          <a:extLst>
            <a:ext uri="{FF2B5EF4-FFF2-40B4-BE49-F238E27FC236}">
              <a16:creationId xmlns:a16="http://schemas.microsoft.com/office/drawing/2014/main" id="{5B726B9E-6BEC-4E99-99F8-00A576BBCF17}"/>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2" name="テキスト ボックス 531">
          <a:extLst>
            <a:ext uri="{FF2B5EF4-FFF2-40B4-BE49-F238E27FC236}">
              <a16:creationId xmlns:a16="http://schemas.microsoft.com/office/drawing/2014/main" id="{BD19F3B4-6292-46F6-B19D-2D84FECA5B4A}"/>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3" name="直線コネクタ 532">
          <a:extLst>
            <a:ext uri="{FF2B5EF4-FFF2-40B4-BE49-F238E27FC236}">
              <a16:creationId xmlns:a16="http://schemas.microsoft.com/office/drawing/2014/main" id="{6592DC93-F1F3-4665-82EF-8C8049BAECBE}"/>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4" name="テキスト ボックス 533">
          <a:extLst>
            <a:ext uri="{FF2B5EF4-FFF2-40B4-BE49-F238E27FC236}">
              <a16:creationId xmlns:a16="http://schemas.microsoft.com/office/drawing/2014/main" id="{76161516-B4E3-461F-9F77-A6E5B7A65D4C}"/>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5" name="直線コネクタ 534">
          <a:extLst>
            <a:ext uri="{FF2B5EF4-FFF2-40B4-BE49-F238E27FC236}">
              <a16:creationId xmlns:a16="http://schemas.microsoft.com/office/drawing/2014/main" id="{28C9D0C9-76F4-4ED2-9E3E-736160F2D2B7}"/>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6" name="テキスト ボックス 535">
          <a:extLst>
            <a:ext uri="{FF2B5EF4-FFF2-40B4-BE49-F238E27FC236}">
              <a16:creationId xmlns:a16="http://schemas.microsoft.com/office/drawing/2014/main" id="{A844A63D-3A06-4405-968A-5F08FDE30592}"/>
            </a:ext>
          </a:extLst>
        </xdr:cNvPr>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7" name="直線コネクタ 536">
          <a:extLst>
            <a:ext uri="{FF2B5EF4-FFF2-40B4-BE49-F238E27FC236}">
              <a16:creationId xmlns:a16="http://schemas.microsoft.com/office/drawing/2014/main" id="{2D7900A8-13C6-44E1-92CA-F0A5F5F4A74F}"/>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8" name="テキスト ボックス 537">
          <a:extLst>
            <a:ext uri="{FF2B5EF4-FFF2-40B4-BE49-F238E27FC236}">
              <a16:creationId xmlns:a16="http://schemas.microsoft.com/office/drawing/2014/main" id="{C25DE0DE-6936-4FA2-8D9A-AD873BEB11B4}"/>
            </a:ext>
          </a:extLst>
        </xdr:cNvPr>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9" name="【学校施設】&#10;有形固定資産減価償却率グラフ枠">
          <a:extLst>
            <a:ext uri="{FF2B5EF4-FFF2-40B4-BE49-F238E27FC236}">
              <a16:creationId xmlns:a16="http://schemas.microsoft.com/office/drawing/2014/main" id="{EDAA9E09-AE72-4D34-9397-EEB7E00DE538}"/>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97155</xdr:rowOff>
    </xdr:from>
    <xdr:to>
      <xdr:col>85</xdr:col>
      <xdr:colOff>126364</xdr:colOff>
      <xdr:row>64</xdr:row>
      <xdr:rowOff>72390</xdr:rowOff>
    </xdr:to>
    <xdr:cxnSp macro="">
      <xdr:nvCxnSpPr>
        <xdr:cNvPr id="540" name="直線コネクタ 539">
          <a:extLst>
            <a:ext uri="{FF2B5EF4-FFF2-40B4-BE49-F238E27FC236}">
              <a16:creationId xmlns:a16="http://schemas.microsoft.com/office/drawing/2014/main" id="{DC0A66E4-150F-435F-8F36-C21D56ED8B54}"/>
            </a:ext>
          </a:extLst>
        </xdr:cNvPr>
        <xdr:cNvCxnSpPr/>
      </xdr:nvCxnSpPr>
      <xdr:spPr>
        <a:xfrm flipV="1">
          <a:off x="14699614" y="9349105"/>
          <a:ext cx="0" cy="1296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76217</xdr:rowOff>
    </xdr:from>
    <xdr:ext cx="405111" cy="259045"/>
    <xdr:sp macro="" textlink="">
      <xdr:nvSpPr>
        <xdr:cNvPr id="541" name="【学校施設】&#10;有形固定資産減価償却率最小値テキスト">
          <a:extLst>
            <a:ext uri="{FF2B5EF4-FFF2-40B4-BE49-F238E27FC236}">
              <a16:creationId xmlns:a16="http://schemas.microsoft.com/office/drawing/2014/main" id="{374239CA-ECC0-4569-9BD5-D57562CF8346}"/>
            </a:ext>
          </a:extLst>
        </xdr:cNvPr>
        <xdr:cNvSpPr txBox="1"/>
      </xdr:nvSpPr>
      <xdr:spPr>
        <a:xfrm>
          <a:off x="14738350"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72390</xdr:rowOff>
    </xdr:from>
    <xdr:to>
      <xdr:col>86</xdr:col>
      <xdr:colOff>25400</xdr:colOff>
      <xdr:row>64</xdr:row>
      <xdr:rowOff>72390</xdr:rowOff>
    </xdr:to>
    <xdr:cxnSp macro="">
      <xdr:nvCxnSpPr>
        <xdr:cNvPr id="542" name="直線コネクタ 541">
          <a:extLst>
            <a:ext uri="{FF2B5EF4-FFF2-40B4-BE49-F238E27FC236}">
              <a16:creationId xmlns:a16="http://schemas.microsoft.com/office/drawing/2014/main" id="{084C590F-1B73-4420-879F-0F8D4E0DCA43}"/>
            </a:ext>
          </a:extLst>
        </xdr:cNvPr>
        <xdr:cNvCxnSpPr/>
      </xdr:nvCxnSpPr>
      <xdr:spPr>
        <a:xfrm>
          <a:off x="14611350" y="10645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43832</xdr:rowOff>
    </xdr:from>
    <xdr:ext cx="405111" cy="259045"/>
    <xdr:sp macro="" textlink="">
      <xdr:nvSpPr>
        <xdr:cNvPr id="543" name="【学校施設】&#10;有形固定資産減価償却率最大値テキスト">
          <a:extLst>
            <a:ext uri="{FF2B5EF4-FFF2-40B4-BE49-F238E27FC236}">
              <a16:creationId xmlns:a16="http://schemas.microsoft.com/office/drawing/2014/main" id="{DA11DB5B-86AC-4C18-B015-1BDFB335BDD0}"/>
            </a:ext>
          </a:extLst>
        </xdr:cNvPr>
        <xdr:cNvSpPr txBox="1"/>
      </xdr:nvSpPr>
      <xdr:spPr>
        <a:xfrm>
          <a:off x="14738350" y="9130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97155</xdr:rowOff>
    </xdr:from>
    <xdr:to>
      <xdr:col>86</xdr:col>
      <xdr:colOff>25400</xdr:colOff>
      <xdr:row>56</xdr:row>
      <xdr:rowOff>97155</xdr:rowOff>
    </xdr:to>
    <xdr:cxnSp macro="">
      <xdr:nvCxnSpPr>
        <xdr:cNvPr id="544" name="直線コネクタ 543">
          <a:extLst>
            <a:ext uri="{FF2B5EF4-FFF2-40B4-BE49-F238E27FC236}">
              <a16:creationId xmlns:a16="http://schemas.microsoft.com/office/drawing/2014/main" id="{D92A964E-BE37-496E-8816-252428D99770}"/>
            </a:ext>
          </a:extLst>
        </xdr:cNvPr>
        <xdr:cNvCxnSpPr/>
      </xdr:nvCxnSpPr>
      <xdr:spPr>
        <a:xfrm>
          <a:off x="14611350" y="93491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40022</xdr:rowOff>
    </xdr:from>
    <xdr:ext cx="405111" cy="259045"/>
    <xdr:sp macro="" textlink="">
      <xdr:nvSpPr>
        <xdr:cNvPr id="545" name="【学校施設】&#10;有形固定資産減価償却率平均値テキスト">
          <a:extLst>
            <a:ext uri="{FF2B5EF4-FFF2-40B4-BE49-F238E27FC236}">
              <a16:creationId xmlns:a16="http://schemas.microsoft.com/office/drawing/2014/main" id="{56E2AC86-B71D-4A8A-9A3E-4BAEC694F2FC}"/>
            </a:ext>
          </a:extLst>
        </xdr:cNvPr>
        <xdr:cNvSpPr txBox="1"/>
      </xdr:nvSpPr>
      <xdr:spPr>
        <a:xfrm>
          <a:off x="14738350" y="9952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61595</xdr:rowOff>
    </xdr:from>
    <xdr:to>
      <xdr:col>85</xdr:col>
      <xdr:colOff>177800</xdr:colOff>
      <xdr:row>60</xdr:row>
      <xdr:rowOff>163195</xdr:rowOff>
    </xdr:to>
    <xdr:sp macro="" textlink="">
      <xdr:nvSpPr>
        <xdr:cNvPr id="546" name="フローチャート: 判断 545">
          <a:extLst>
            <a:ext uri="{FF2B5EF4-FFF2-40B4-BE49-F238E27FC236}">
              <a16:creationId xmlns:a16="http://schemas.microsoft.com/office/drawing/2014/main" id="{07C88F97-AFC5-4977-B45E-80206A23D1D3}"/>
            </a:ext>
          </a:extLst>
        </xdr:cNvPr>
        <xdr:cNvSpPr/>
      </xdr:nvSpPr>
      <xdr:spPr>
        <a:xfrm>
          <a:off x="14649450" y="997394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76835</xdr:rowOff>
    </xdr:from>
    <xdr:to>
      <xdr:col>81</xdr:col>
      <xdr:colOff>101600</xdr:colOff>
      <xdr:row>61</xdr:row>
      <xdr:rowOff>6985</xdr:rowOff>
    </xdr:to>
    <xdr:sp macro="" textlink="">
      <xdr:nvSpPr>
        <xdr:cNvPr id="547" name="フローチャート: 判断 546">
          <a:extLst>
            <a:ext uri="{FF2B5EF4-FFF2-40B4-BE49-F238E27FC236}">
              <a16:creationId xmlns:a16="http://schemas.microsoft.com/office/drawing/2014/main" id="{9389593B-85C5-4C51-8CDC-639959E0D27B}"/>
            </a:ext>
          </a:extLst>
        </xdr:cNvPr>
        <xdr:cNvSpPr/>
      </xdr:nvSpPr>
      <xdr:spPr>
        <a:xfrm>
          <a:off x="13887450" y="99891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50165</xdr:rowOff>
    </xdr:from>
    <xdr:to>
      <xdr:col>76</xdr:col>
      <xdr:colOff>165100</xdr:colOff>
      <xdr:row>60</xdr:row>
      <xdr:rowOff>151765</xdr:rowOff>
    </xdr:to>
    <xdr:sp macro="" textlink="">
      <xdr:nvSpPr>
        <xdr:cNvPr id="548" name="フローチャート: 判断 547">
          <a:extLst>
            <a:ext uri="{FF2B5EF4-FFF2-40B4-BE49-F238E27FC236}">
              <a16:creationId xmlns:a16="http://schemas.microsoft.com/office/drawing/2014/main" id="{152D1D44-EDAC-458D-8F98-0D02414A22CB}"/>
            </a:ext>
          </a:extLst>
        </xdr:cNvPr>
        <xdr:cNvSpPr/>
      </xdr:nvSpPr>
      <xdr:spPr>
        <a:xfrm>
          <a:off x="13093700" y="996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6350</xdr:rowOff>
    </xdr:from>
    <xdr:to>
      <xdr:col>72</xdr:col>
      <xdr:colOff>38100</xdr:colOff>
      <xdr:row>60</xdr:row>
      <xdr:rowOff>107950</xdr:rowOff>
    </xdr:to>
    <xdr:sp macro="" textlink="">
      <xdr:nvSpPr>
        <xdr:cNvPr id="549" name="フローチャート: 判断 548">
          <a:extLst>
            <a:ext uri="{FF2B5EF4-FFF2-40B4-BE49-F238E27FC236}">
              <a16:creationId xmlns:a16="http://schemas.microsoft.com/office/drawing/2014/main" id="{BA44B756-FCFA-4A44-BF21-22F8DE026162}"/>
            </a:ext>
          </a:extLst>
        </xdr:cNvPr>
        <xdr:cNvSpPr/>
      </xdr:nvSpPr>
      <xdr:spPr>
        <a:xfrm>
          <a:off x="12299950" y="9918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27305</xdr:rowOff>
    </xdr:from>
    <xdr:to>
      <xdr:col>67</xdr:col>
      <xdr:colOff>101600</xdr:colOff>
      <xdr:row>60</xdr:row>
      <xdr:rowOff>128905</xdr:rowOff>
    </xdr:to>
    <xdr:sp macro="" textlink="">
      <xdr:nvSpPr>
        <xdr:cNvPr id="550" name="フローチャート: 判断 549">
          <a:extLst>
            <a:ext uri="{FF2B5EF4-FFF2-40B4-BE49-F238E27FC236}">
              <a16:creationId xmlns:a16="http://schemas.microsoft.com/office/drawing/2014/main" id="{18FF4E86-61F2-4A6F-B4D8-45C948EE3562}"/>
            </a:ext>
          </a:extLst>
        </xdr:cNvPr>
        <xdr:cNvSpPr/>
      </xdr:nvSpPr>
      <xdr:spPr>
        <a:xfrm>
          <a:off x="11487150" y="993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74FAED61-A240-4E64-872E-3DD44F98E9E5}"/>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D820A13F-4AB2-482E-9635-9660EDBEF856}"/>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B2B59991-CA21-4414-A2FD-98251E27D5B1}"/>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FDCCC02E-6D8D-4EF0-AEA1-3B167518FDB5}"/>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6667DE8A-F54F-4C9C-B10E-667C7ABEC78C}"/>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556" name="楕円 555">
          <a:extLst>
            <a:ext uri="{FF2B5EF4-FFF2-40B4-BE49-F238E27FC236}">
              <a16:creationId xmlns:a16="http://schemas.microsoft.com/office/drawing/2014/main" id="{3E699820-2587-4F94-8337-4FCEAC0BD3C0}"/>
            </a:ext>
          </a:extLst>
        </xdr:cNvPr>
        <xdr:cNvSpPr/>
      </xdr:nvSpPr>
      <xdr:spPr>
        <a:xfrm>
          <a:off x="14649450" y="99002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4462</xdr:rowOff>
    </xdr:from>
    <xdr:ext cx="405111" cy="259045"/>
    <xdr:sp macro="" textlink="">
      <xdr:nvSpPr>
        <xdr:cNvPr id="557" name="【学校施設】&#10;有形固定資産減価償却率該当値テキスト">
          <a:extLst>
            <a:ext uri="{FF2B5EF4-FFF2-40B4-BE49-F238E27FC236}">
              <a16:creationId xmlns:a16="http://schemas.microsoft.com/office/drawing/2014/main" id="{53B6C869-9E5E-4335-9DD9-EB4F38508A7E}"/>
            </a:ext>
          </a:extLst>
        </xdr:cNvPr>
        <xdr:cNvSpPr txBox="1"/>
      </xdr:nvSpPr>
      <xdr:spPr>
        <a:xfrm>
          <a:off x="14738350" y="9751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114935</xdr:rowOff>
    </xdr:from>
    <xdr:to>
      <xdr:col>81</xdr:col>
      <xdr:colOff>101600</xdr:colOff>
      <xdr:row>60</xdr:row>
      <xdr:rowOff>45085</xdr:rowOff>
    </xdr:to>
    <xdr:sp macro="" textlink="">
      <xdr:nvSpPr>
        <xdr:cNvPr id="558" name="楕円 557">
          <a:extLst>
            <a:ext uri="{FF2B5EF4-FFF2-40B4-BE49-F238E27FC236}">
              <a16:creationId xmlns:a16="http://schemas.microsoft.com/office/drawing/2014/main" id="{2003B029-CE1E-45A5-B179-D5C2F16879BF}"/>
            </a:ext>
          </a:extLst>
        </xdr:cNvPr>
        <xdr:cNvSpPr/>
      </xdr:nvSpPr>
      <xdr:spPr>
        <a:xfrm>
          <a:off x="13887450" y="98621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165735</xdr:rowOff>
    </xdr:from>
    <xdr:to>
      <xdr:col>85</xdr:col>
      <xdr:colOff>127000</xdr:colOff>
      <xdr:row>60</xdr:row>
      <xdr:rowOff>32385</xdr:rowOff>
    </xdr:to>
    <xdr:cxnSp macro="">
      <xdr:nvCxnSpPr>
        <xdr:cNvPr id="559" name="直線コネクタ 558">
          <a:extLst>
            <a:ext uri="{FF2B5EF4-FFF2-40B4-BE49-F238E27FC236}">
              <a16:creationId xmlns:a16="http://schemas.microsoft.com/office/drawing/2014/main" id="{C066C18A-425A-4500-BE63-AE7F4636F18C}"/>
            </a:ext>
          </a:extLst>
        </xdr:cNvPr>
        <xdr:cNvCxnSpPr/>
      </xdr:nvCxnSpPr>
      <xdr:spPr>
        <a:xfrm>
          <a:off x="13938250" y="9912985"/>
          <a:ext cx="762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78740</xdr:rowOff>
    </xdr:from>
    <xdr:to>
      <xdr:col>76</xdr:col>
      <xdr:colOff>165100</xdr:colOff>
      <xdr:row>60</xdr:row>
      <xdr:rowOff>8890</xdr:rowOff>
    </xdr:to>
    <xdr:sp macro="" textlink="">
      <xdr:nvSpPr>
        <xdr:cNvPr id="560" name="楕円 559">
          <a:extLst>
            <a:ext uri="{FF2B5EF4-FFF2-40B4-BE49-F238E27FC236}">
              <a16:creationId xmlns:a16="http://schemas.microsoft.com/office/drawing/2014/main" id="{074D17FE-9744-44BE-BE52-974B4D26A945}"/>
            </a:ext>
          </a:extLst>
        </xdr:cNvPr>
        <xdr:cNvSpPr/>
      </xdr:nvSpPr>
      <xdr:spPr>
        <a:xfrm>
          <a:off x="13093700" y="98259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129540</xdr:rowOff>
    </xdr:from>
    <xdr:to>
      <xdr:col>81</xdr:col>
      <xdr:colOff>50800</xdr:colOff>
      <xdr:row>59</xdr:row>
      <xdr:rowOff>165735</xdr:rowOff>
    </xdr:to>
    <xdr:cxnSp macro="">
      <xdr:nvCxnSpPr>
        <xdr:cNvPr id="561" name="直線コネクタ 560">
          <a:extLst>
            <a:ext uri="{FF2B5EF4-FFF2-40B4-BE49-F238E27FC236}">
              <a16:creationId xmlns:a16="http://schemas.microsoft.com/office/drawing/2014/main" id="{0423372C-D9C1-4C52-92DF-1D3542EE8542}"/>
            </a:ext>
          </a:extLst>
        </xdr:cNvPr>
        <xdr:cNvCxnSpPr/>
      </xdr:nvCxnSpPr>
      <xdr:spPr>
        <a:xfrm>
          <a:off x="13144500" y="9876790"/>
          <a:ext cx="7937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50165</xdr:rowOff>
    </xdr:from>
    <xdr:to>
      <xdr:col>72</xdr:col>
      <xdr:colOff>38100</xdr:colOff>
      <xdr:row>59</xdr:row>
      <xdr:rowOff>151765</xdr:rowOff>
    </xdr:to>
    <xdr:sp macro="" textlink="">
      <xdr:nvSpPr>
        <xdr:cNvPr id="562" name="楕円 561">
          <a:extLst>
            <a:ext uri="{FF2B5EF4-FFF2-40B4-BE49-F238E27FC236}">
              <a16:creationId xmlns:a16="http://schemas.microsoft.com/office/drawing/2014/main" id="{2ACDBDFE-9878-4498-B774-787B18BA8B4C}"/>
            </a:ext>
          </a:extLst>
        </xdr:cNvPr>
        <xdr:cNvSpPr/>
      </xdr:nvSpPr>
      <xdr:spPr>
        <a:xfrm>
          <a:off x="12299950" y="97974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100965</xdr:rowOff>
    </xdr:from>
    <xdr:to>
      <xdr:col>76</xdr:col>
      <xdr:colOff>114300</xdr:colOff>
      <xdr:row>59</xdr:row>
      <xdr:rowOff>129540</xdr:rowOff>
    </xdr:to>
    <xdr:cxnSp macro="">
      <xdr:nvCxnSpPr>
        <xdr:cNvPr id="563" name="直線コネクタ 562">
          <a:extLst>
            <a:ext uri="{FF2B5EF4-FFF2-40B4-BE49-F238E27FC236}">
              <a16:creationId xmlns:a16="http://schemas.microsoft.com/office/drawing/2014/main" id="{8714ADB7-CEE0-4CA8-875D-B4B732D68CD2}"/>
            </a:ext>
          </a:extLst>
        </xdr:cNvPr>
        <xdr:cNvCxnSpPr/>
      </xdr:nvCxnSpPr>
      <xdr:spPr>
        <a:xfrm>
          <a:off x="12344400" y="9848215"/>
          <a:ext cx="8001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36830</xdr:rowOff>
    </xdr:from>
    <xdr:to>
      <xdr:col>67</xdr:col>
      <xdr:colOff>101600</xdr:colOff>
      <xdr:row>59</xdr:row>
      <xdr:rowOff>138430</xdr:rowOff>
    </xdr:to>
    <xdr:sp macro="" textlink="">
      <xdr:nvSpPr>
        <xdr:cNvPr id="564" name="楕円 563">
          <a:extLst>
            <a:ext uri="{FF2B5EF4-FFF2-40B4-BE49-F238E27FC236}">
              <a16:creationId xmlns:a16="http://schemas.microsoft.com/office/drawing/2014/main" id="{99452AC2-7560-44C0-8970-5DFD590AF78D}"/>
            </a:ext>
          </a:extLst>
        </xdr:cNvPr>
        <xdr:cNvSpPr/>
      </xdr:nvSpPr>
      <xdr:spPr>
        <a:xfrm>
          <a:off x="1148715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87630</xdr:rowOff>
    </xdr:from>
    <xdr:to>
      <xdr:col>71</xdr:col>
      <xdr:colOff>177800</xdr:colOff>
      <xdr:row>59</xdr:row>
      <xdr:rowOff>100965</xdr:rowOff>
    </xdr:to>
    <xdr:cxnSp macro="">
      <xdr:nvCxnSpPr>
        <xdr:cNvPr id="565" name="直線コネクタ 564">
          <a:extLst>
            <a:ext uri="{FF2B5EF4-FFF2-40B4-BE49-F238E27FC236}">
              <a16:creationId xmlns:a16="http://schemas.microsoft.com/office/drawing/2014/main" id="{13EAEE51-59F8-4AB5-88C2-C1CE88FFCDCD}"/>
            </a:ext>
          </a:extLst>
        </xdr:cNvPr>
        <xdr:cNvCxnSpPr/>
      </xdr:nvCxnSpPr>
      <xdr:spPr>
        <a:xfrm>
          <a:off x="11537950" y="9834880"/>
          <a:ext cx="80645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169562</xdr:rowOff>
    </xdr:from>
    <xdr:ext cx="405111" cy="259045"/>
    <xdr:sp macro="" textlink="">
      <xdr:nvSpPr>
        <xdr:cNvPr id="566" name="n_1aveValue【学校施設】&#10;有形固定資産減価償却率">
          <a:extLst>
            <a:ext uri="{FF2B5EF4-FFF2-40B4-BE49-F238E27FC236}">
              <a16:creationId xmlns:a16="http://schemas.microsoft.com/office/drawing/2014/main" id="{5C2FC920-65EA-42C0-B77B-58F7DAF8AF8B}"/>
            </a:ext>
          </a:extLst>
        </xdr:cNvPr>
        <xdr:cNvSpPr txBox="1"/>
      </xdr:nvSpPr>
      <xdr:spPr>
        <a:xfrm>
          <a:off x="13742044" y="1007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142892</xdr:rowOff>
    </xdr:from>
    <xdr:ext cx="405111" cy="259045"/>
    <xdr:sp macro="" textlink="">
      <xdr:nvSpPr>
        <xdr:cNvPr id="567" name="n_2aveValue【学校施設】&#10;有形固定資産減価償却率">
          <a:extLst>
            <a:ext uri="{FF2B5EF4-FFF2-40B4-BE49-F238E27FC236}">
              <a16:creationId xmlns:a16="http://schemas.microsoft.com/office/drawing/2014/main" id="{4E1CD0D8-E521-4A47-AE2C-7EEF3B003569}"/>
            </a:ext>
          </a:extLst>
        </xdr:cNvPr>
        <xdr:cNvSpPr txBox="1"/>
      </xdr:nvSpPr>
      <xdr:spPr>
        <a:xfrm>
          <a:off x="1296099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99077</xdr:rowOff>
    </xdr:from>
    <xdr:ext cx="405111" cy="259045"/>
    <xdr:sp macro="" textlink="">
      <xdr:nvSpPr>
        <xdr:cNvPr id="568" name="n_3aveValue【学校施設】&#10;有形固定資産減価償却率">
          <a:extLst>
            <a:ext uri="{FF2B5EF4-FFF2-40B4-BE49-F238E27FC236}">
              <a16:creationId xmlns:a16="http://schemas.microsoft.com/office/drawing/2014/main" id="{EC2AFDC8-B441-4DA8-B422-67E751E7A42A}"/>
            </a:ext>
          </a:extLst>
        </xdr:cNvPr>
        <xdr:cNvSpPr txBox="1"/>
      </xdr:nvSpPr>
      <xdr:spPr>
        <a:xfrm>
          <a:off x="121672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120032</xdr:rowOff>
    </xdr:from>
    <xdr:ext cx="405111" cy="259045"/>
    <xdr:sp macro="" textlink="">
      <xdr:nvSpPr>
        <xdr:cNvPr id="569" name="n_4aveValue【学校施設】&#10;有形固定資産減価償却率">
          <a:extLst>
            <a:ext uri="{FF2B5EF4-FFF2-40B4-BE49-F238E27FC236}">
              <a16:creationId xmlns:a16="http://schemas.microsoft.com/office/drawing/2014/main" id="{01E24573-83A5-40E2-A8C4-8402C0057A8E}"/>
            </a:ext>
          </a:extLst>
        </xdr:cNvPr>
        <xdr:cNvSpPr txBox="1"/>
      </xdr:nvSpPr>
      <xdr:spPr>
        <a:xfrm>
          <a:off x="113544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61612</xdr:rowOff>
    </xdr:from>
    <xdr:ext cx="405111" cy="259045"/>
    <xdr:sp macro="" textlink="">
      <xdr:nvSpPr>
        <xdr:cNvPr id="570" name="n_1mainValue【学校施設】&#10;有形固定資産減価償却率">
          <a:extLst>
            <a:ext uri="{FF2B5EF4-FFF2-40B4-BE49-F238E27FC236}">
              <a16:creationId xmlns:a16="http://schemas.microsoft.com/office/drawing/2014/main" id="{7D1964C4-44C3-44AB-BC24-4850971B5CBB}"/>
            </a:ext>
          </a:extLst>
        </xdr:cNvPr>
        <xdr:cNvSpPr txBox="1"/>
      </xdr:nvSpPr>
      <xdr:spPr>
        <a:xfrm>
          <a:off x="1374204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25417</xdr:rowOff>
    </xdr:from>
    <xdr:ext cx="405111" cy="259045"/>
    <xdr:sp macro="" textlink="">
      <xdr:nvSpPr>
        <xdr:cNvPr id="571" name="n_2mainValue【学校施設】&#10;有形固定資産減価償却率">
          <a:extLst>
            <a:ext uri="{FF2B5EF4-FFF2-40B4-BE49-F238E27FC236}">
              <a16:creationId xmlns:a16="http://schemas.microsoft.com/office/drawing/2014/main" id="{2ABF66E8-A27F-4734-81B9-3B764E967C68}"/>
            </a:ext>
          </a:extLst>
        </xdr:cNvPr>
        <xdr:cNvSpPr txBox="1"/>
      </xdr:nvSpPr>
      <xdr:spPr>
        <a:xfrm>
          <a:off x="12960994" y="960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168292</xdr:rowOff>
    </xdr:from>
    <xdr:ext cx="405111" cy="259045"/>
    <xdr:sp macro="" textlink="">
      <xdr:nvSpPr>
        <xdr:cNvPr id="572" name="n_3mainValue【学校施設】&#10;有形固定資産減価償却率">
          <a:extLst>
            <a:ext uri="{FF2B5EF4-FFF2-40B4-BE49-F238E27FC236}">
              <a16:creationId xmlns:a16="http://schemas.microsoft.com/office/drawing/2014/main" id="{4E8C470B-E62E-4FBF-828D-DB0BB47AC9F1}"/>
            </a:ext>
          </a:extLst>
        </xdr:cNvPr>
        <xdr:cNvSpPr txBox="1"/>
      </xdr:nvSpPr>
      <xdr:spPr>
        <a:xfrm>
          <a:off x="12167244" y="957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154957</xdr:rowOff>
    </xdr:from>
    <xdr:ext cx="405111" cy="259045"/>
    <xdr:sp macro="" textlink="">
      <xdr:nvSpPr>
        <xdr:cNvPr id="573" name="n_4mainValue【学校施設】&#10;有形固定資産減価償却率">
          <a:extLst>
            <a:ext uri="{FF2B5EF4-FFF2-40B4-BE49-F238E27FC236}">
              <a16:creationId xmlns:a16="http://schemas.microsoft.com/office/drawing/2014/main" id="{E93FD82D-1425-446E-AA05-AD4D7C55BAC2}"/>
            </a:ext>
          </a:extLst>
        </xdr:cNvPr>
        <xdr:cNvSpPr txBox="1"/>
      </xdr:nvSpPr>
      <xdr:spPr>
        <a:xfrm>
          <a:off x="11354444" y="9572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4" name="正方形/長方形 573">
          <a:extLst>
            <a:ext uri="{FF2B5EF4-FFF2-40B4-BE49-F238E27FC236}">
              <a16:creationId xmlns:a16="http://schemas.microsoft.com/office/drawing/2014/main" id="{7646838C-850F-48D1-AA0D-C7CD0A36F10B}"/>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5" name="正方形/長方形 574">
          <a:extLst>
            <a:ext uri="{FF2B5EF4-FFF2-40B4-BE49-F238E27FC236}">
              <a16:creationId xmlns:a16="http://schemas.microsoft.com/office/drawing/2014/main" id="{98151BE2-46A2-4324-B2D0-6FFB13B2A50C}"/>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6" name="正方形/長方形 575">
          <a:extLst>
            <a:ext uri="{FF2B5EF4-FFF2-40B4-BE49-F238E27FC236}">
              <a16:creationId xmlns:a16="http://schemas.microsoft.com/office/drawing/2014/main" id="{DC2A9FAF-FD42-4284-B6B5-74538DDEBBD3}"/>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7" name="正方形/長方形 576">
          <a:extLst>
            <a:ext uri="{FF2B5EF4-FFF2-40B4-BE49-F238E27FC236}">
              <a16:creationId xmlns:a16="http://schemas.microsoft.com/office/drawing/2014/main" id="{2F932B4A-90F5-41F5-BBE1-16B79CEC4800}"/>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8" name="正方形/長方形 577">
          <a:extLst>
            <a:ext uri="{FF2B5EF4-FFF2-40B4-BE49-F238E27FC236}">
              <a16:creationId xmlns:a16="http://schemas.microsoft.com/office/drawing/2014/main" id="{A19A1372-6AEA-44E3-9537-68DDF765E281}"/>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9" name="正方形/長方形 578">
          <a:extLst>
            <a:ext uri="{FF2B5EF4-FFF2-40B4-BE49-F238E27FC236}">
              <a16:creationId xmlns:a16="http://schemas.microsoft.com/office/drawing/2014/main" id="{9FBC9E17-0C71-4F52-B725-79932370BBEE}"/>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0" name="正方形/長方形 579">
          <a:extLst>
            <a:ext uri="{FF2B5EF4-FFF2-40B4-BE49-F238E27FC236}">
              <a16:creationId xmlns:a16="http://schemas.microsoft.com/office/drawing/2014/main" id="{2B8B90CB-FB6A-4E4E-B5C8-7A68EF14161E}"/>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1" name="正方形/長方形 580">
          <a:extLst>
            <a:ext uri="{FF2B5EF4-FFF2-40B4-BE49-F238E27FC236}">
              <a16:creationId xmlns:a16="http://schemas.microsoft.com/office/drawing/2014/main" id="{3E04AD4D-963B-437F-92BD-3A2AA682C75F}"/>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2" name="テキスト ボックス 581">
          <a:extLst>
            <a:ext uri="{FF2B5EF4-FFF2-40B4-BE49-F238E27FC236}">
              <a16:creationId xmlns:a16="http://schemas.microsoft.com/office/drawing/2014/main" id="{B4F258E9-0C8D-4FE0-9D6B-F0296848CD47}"/>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3" name="直線コネクタ 582">
          <a:extLst>
            <a:ext uri="{FF2B5EF4-FFF2-40B4-BE49-F238E27FC236}">
              <a16:creationId xmlns:a16="http://schemas.microsoft.com/office/drawing/2014/main" id="{38D45C06-9F05-42B8-859C-716E7855D64F}"/>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05155045-580E-44D1-8319-260AA7FA2FEB}"/>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27B4A5EA-1CC6-4355-9428-6D69E54C56B5}"/>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F2CF0B7B-F524-418F-8909-8B0BE2670C8A}"/>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A2C78343-277D-41A0-A126-A90406B9BB6B}"/>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53FC0A3C-1C9E-48E0-AFBC-B3FA55BCE44E}"/>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C8607BF6-1CD2-437E-9B02-03E2FCE9C3CC}"/>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C6F1EB01-184C-4FF7-8DCC-DB85CF8D7130}"/>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2E1570AC-F457-4446-91B5-4E46FD44F672}"/>
            </a:ext>
          </a:extLst>
        </xdr:cNvPr>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E7715758-99C0-4705-B60A-9C1F5FC5777A}"/>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93" name="テキスト ボックス 592">
          <a:extLst>
            <a:ext uri="{FF2B5EF4-FFF2-40B4-BE49-F238E27FC236}">
              <a16:creationId xmlns:a16="http://schemas.microsoft.com/office/drawing/2014/main" id="{1972805A-A5D7-416A-A859-6D14C7BAF3A1}"/>
            </a:ext>
          </a:extLst>
        </xdr:cNvPr>
        <xdr:cNvSpPr txBox="1"/>
      </xdr:nvSpPr>
      <xdr:spPr>
        <a:xfrm>
          <a:off x="15985051" y="9046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44756957-F8E4-4CF2-BAF4-B4B948A531FF}"/>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5" name="テキスト ボックス 594">
          <a:extLst>
            <a:ext uri="{FF2B5EF4-FFF2-40B4-BE49-F238E27FC236}">
              <a16:creationId xmlns:a16="http://schemas.microsoft.com/office/drawing/2014/main" id="{3820110E-16E6-47B3-B512-1D3D2F9A2C11}"/>
            </a:ext>
          </a:extLst>
        </xdr:cNvPr>
        <xdr:cNvSpPr txBox="1"/>
      </xdr:nvSpPr>
      <xdr:spPr>
        <a:xfrm>
          <a:off x="15985051" y="8677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CB3374A2-877A-47B7-9537-CB297437B09E}"/>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39497</xdr:rowOff>
    </xdr:from>
    <xdr:to>
      <xdr:col>116</xdr:col>
      <xdr:colOff>62864</xdr:colOff>
      <xdr:row>63</xdr:row>
      <xdr:rowOff>155067</xdr:rowOff>
    </xdr:to>
    <xdr:cxnSp macro="">
      <xdr:nvCxnSpPr>
        <xdr:cNvPr id="597" name="直線コネクタ 596">
          <a:extLst>
            <a:ext uri="{FF2B5EF4-FFF2-40B4-BE49-F238E27FC236}">
              <a16:creationId xmlns:a16="http://schemas.microsoft.com/office/drawing/2014/main" id="{941970CC-698E-4829-A19C-12E594EFE543}"/>
            </a:ext>
          </a:extLst>
        </xdr:cNvPr>
        <xdr:cNvCxnSpPr/>
      </xdr:nvCxnSpPr>
      <xdr:spPr>
        <a:xfrm flipV="1">
          <a:off x="19951064" y="9291447"/>
          <a:ext cx="0" cy="1271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158894</xdr:rowOff>
    </xdr:from>
    <xdr:ext cx="469744" cy="259045"/>
    <xdr:sp macro="" textlink="">
      <xdr:nvSpPr>
        <xdr:cNvPr id="598" name="【学校施設】&#10;一人当たり面積最小値テキスト">
          <a:extLst>
            <a:ext uri="{FF2B5EF4-FFF2-40B4-BE49-F238E27FC236}">
              <a16:creationId xmlns:a16="http://schemas.microsoft.com/office/drawing/2014/main" id="{05A2986E-A79D-4F86-9178-5EC9E1C3F3C6}"/>
            </a:ext>
          </a:extLst>
        </xdr:cNvPr>
        <xdr:cNvSpPr txBox="1"/>
      </xdr:nvSpPr>
      <xdr:spPr>
        <a:xfrm>
          <a:off x="19989800" y="1056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155067</xdr:rowOff>
    </xdr:from>
    <xdr:to>
      <xdr:col>116</xdr:col>
      <xdr:colOff>152400</xdr:colOff>
      <xdr:row>63</xdr:row>
      <xdr:rowOff>155067</xdr:rowOff>
    </xdr:to>
    <xdr:cxnSp macro="">
      <xdr:nvCxnSpPr>
        <xdr:cNvPr id="599" name="直線コネクタ 598">
          <a:extLst>
            <a:ext uri="{FF2B5EF4-FFF2-40B4-BE49-F238E27FC236}">
              <a16:creationId xmlns:a16="http://schemas.microsoft.com/office/drawing/2014/main" id="{62874F3B-0C2D-4B22-84C7-6FDAA2F7F0DF}"/>
            </a:ext>
          </a:extLst>
        </xdr:cNvPr>
        <xdr:cNvCxnSpPr/>
      </xdr:nvCxnSpPr>
      <xdr:spPr>
        <a:xfrm>
          <a:off x="19881850" y="105627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157624</xdr:rowOff>
    </xdr:from>
    <xdr:ext cx="534377" cy="259045"/>
    <xdr:sp macro="" textlink="">
      <xdr:nvSpPr>
        <xdr:cNvPr id="600" name="【学校施設】&#10;一人当たり面積最大値テキスト">
          <a:extLst>
            <a:ext uri="{FF2B5EF4-FFF2-40B4-BE49-F238E27FC236}">
              <a16:creationId xmlns:a16="http://schemas.microsoft.com/office/drawing/2014/main" id="{4D734991-6A58-45E0-8389-9A6A592533D5}"/>
            </a:ext>
          </a:extLst>
        </xdr:cNvPr>
        <xdr:cNvSpPr txBox="1"/>
      </xdr:nvSpPr>
      <xdr:spPr>
        <a:xfrm>
          <a:off x="19989800" y="907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39497</xdr:rowOff>
    </xdr:from>
    <xdr:to>
      <xdr:col>116</xdr:col>
      <xdr:colOff>152400</xdr:colOff>
      <xdr:row>56</xdr:row>
      <xdr:rowOff>39497</xdr:rowOff>
    </xdr:to>
    <xdr:cxnSp macro="">
      <xdr:nvCxnSpPr>
        <xdr:cNvPr id="601" name="直線コネクタ 600">
          <a:extLst>
            <a:ext uri="{FF2B5EF4-FFF2-40B4-BE49-F238E27FC236}">
              <a16:creationId xmlns:a16="http://schemas.microsoft.com/office/drawing/2014/main" id="{C0AE9C34-7C1B-4076-A142-5EB02CE84023}"/>
            </a:ext>
          </a:extLst>
        </xdr:cNvPr>
        <xdr:cNvCxnSpPr/>
      </xdr:nvCxnSpPr>
      <xdr:spPr>
        <a:xfrm>
          <a:off x="19881850" y="92914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67327</xdr:rowOff>
    </xdr:from>
    <xdr:ext cx="469744" cy="259045"/>
    <xdr:sp macro="" textlink="">
      <xdr:nvSpPr>
        <xdr:cNvPr id="602" name="【学校施設】&#10;一人当たり面積平均値テキスト">
          <a:extLst>
            <a:ext uri="{FF2B5EF4-FFF2-40B4-BE49-F238E27FC236}">
              <a16:creationId xmlns:a16="http://schemas.microsoft.com/office/drawing/2014/main" id="{EFF3D9C1-E5C3-4D63-89C1-0B593D432E66}"/>
            </a:ext>
          </a:extLst>
        </xdr:cNvPr>
        <xdr:cNvSpPr txBox="1"/>
      </xdr:nvSpPr>
      <xdr:spPr>
        <a:xfrm>
          <a:off x="19989800" y="997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603" name="フローチャート: 判断 602">
          <a:extLst>
            <a:ext uri="{FF2B5EF4-FFF2-40B4-BE49-F238E27FC236}">
              <a16:creationId xmlns:a16="http://schemas.microsoft.com/office/drawing/2014/main" id="{48F84B2E-FFD4-4FB6-B086-1049BF194768}"/>
            </a:ext>
          </a:extLst>
        </xdr:cNvPr>
        <xdr:cNvSpPr/>
      </xdr:nvSpPr>
      <xdr:spPr>
        <a:xfrm>
          <a:off x="199009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104648</xdr:rowOff>
    </xdr:from>
    <xdr:to>
      <xdr:col>112</xdr:col>
      <xdr:colOff>38100</xdr:colOff>
      <xdr:row>62</xdr:row>
      <xdr:rowOff>34798</xdr:rowOff>
    </xdr:to>
    <xdr:sp macro="" textlink="">
      <xdr:nvSpPr>
        <xdr:cNvPr id="604" name="フローチャート: 判断 603">
          <a:extLst>
            <a:ext uri="{FF2B5EF4-FFF2-40B4-BE49-F238E27FC236}">
              <a16:creationId xmlns:a16="http://schemas.microsoft.com/office/drawing/2014/main" id="{AE5CD3D6-9DBF-4E5D-8C9A-6BAF5DE76325}"/>
            </a:ext>
          </a:extLst>
        </xdr:cNvPr>
        <xdr:cNvSpPr/>
      </xdr:nvSpPr>
      <xdr:spPr>
        <a:xfrm>
          <a:off x="19157950" y="1018209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118237</xdr:rowOff>
    </xdr:from>
    <xdr:to>
      <xdr:col>107</xdr:col>
      <xdr:colOff>101600</xdr:colOff>
      <xdr:row>62</xdr:row>
      <xdr:rowOff>48387</xdr:rowOff>
    </xdr:to>
    <xdr:sp macro="" textlink="">
      <xdr:nvSpPr>
        <xdr:cNvPr id="605" name="フローチャート: 判断 604">
          <a:extLst>
            <a:ext uri="{FF2B5EF4-FFF2-40B4-BE49-F238E27FC236}">
              <a16:creationId xmlns:a16="http://schemas.microsoft.com/office/drawing/2014/main" id="{28C716DF-F0AE-4BAD-929B-BE1DF39D47CB}"/>
            </a:ext>
          </a:extLst>
        </xdr:cNvPr>
        <xdr:cNvSpPr/>
      </xdr:nvSpPr>
      <xdr:spPr>
        <a:xfrm>
          <a:off x="18345150" y="101956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606" name="フローチャート: 判断 605">
          <a:extLst>
            <a:ext uri="{FF2B5EF4-FFF2-40B4-BE49-F238E27FC236}">
              <a16:creationId xmlns:a16="http://schemas.microsoft.com/office/drawing/2014/main" id="{6F633100-5143-46FD-841E-59CBACD7B57B}"/>
            </a:ext>
          </a:extLst>
        </xdr:cNvPr>
        <xdr:cNvSpPr/>
      </xdr:nvSpPr>
      <xdr:spPr>
        <a:xfrm>
          <a:off x="17551400" y="101641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71247</xdr:rowOff>
    </xdr:from>
    <xdr:to>
      <xdr:col>98</xdr:col>
      <xdr:colOff>38100</xdr:colOff>
      <xdr:row>62</xdr:row>
      <xdr:rowOff>1397</xdr:rowOff>
    </xdr:to>
    <xdr:sp macro="" textlink="">
      <xdr:nvSpPr>
        <xdr:cNvPr id="607" name="フローチャート: 判断 606">
          <a:extLst>
            <a:ext uri="{FF2B5EF4-FFF2-40B4-BE49-F238E27FC236}">
              <a16:creationId xmlns:a16="http://schemas.microsoft.com/office/drawing/2014/main" id="{CBEDDA70-1CDC-4381-8A14-C9F24F2C0138}"/>
            </a:ext>
          </a:extLst>
        </xdr:cNvPr>
        <xdr:cNvSpPr/>
      </xdr:nvSpPr>
      <xdr:spPr>
        <a:xfrm>
          <a:off x="16757650" y="1014869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6C2253F5-499B-4A54-843B-051FF50B8B9A}"/>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5AFF8254-4E43-4DD8-8617-DE2715C38FB3}"/>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3C0F860C-01BA-44FB-90DD-A0C2A65F7FB4}"/>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86A337D4-DD42-4ACE-9BAB-7497C4425347}"/>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B8D5939F-FEED-449C-ACA8-BC52A7A56DE1}"/>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63119</xdr:rowOff>
    </xdr:from>
    <xdr:to>
      <xdr:col>116</xdr:col>
      <xdr:colOff>114300</xdr:colOff>
      <xdr:row>61</xdr:row>
      <xdr:rowOff>164719</xdr:rowOff>
    </xdr:to>
    <xdr:sp macro="" textlink="">
      <xdr:nvSpPr>
        <xdr:cNvPr id="613" name="楕円 612">
          <a:extLst>
            <a:ext uri="{FF2B5EF4-FFF2-40B4-BE49-F238E27FC236}">
              <a16:creationId xmlns:a16="http://schemas.microsoft.com/office/drawing/2014/main" id="{C9EBE43E-93C8-49E0-8975-9A4F5EB0CC73}"/>
            </a:ext>
          </a:extLst>
        </xdr:cNvPr>
        <xdr:cNvSpPr/>
      </xdr:nvSpPr>
      <xdr:spPr>
        <a:xfrm>
          <a:off x="19900900" y="1014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41546</xdr:rowOff>
    </xdr:from>
    <xdr:ext cx="469744" cy="259045"/>
    <xdr:sp macro="" textlink="">
      <xdr:nvSpPr>
        <xdr:cNvPr id="614" name="【学校施設】&#10;一人当たり面積該当値テキスト">
          <a:extLst>
            <a:ext uri="{FF2B5EF4-FFF2-40B4-BE49-F238E27FC236}">
              <a16:creationId xmlns:a16="http://schemas.microsoft.com/office/drawing/2014/main" id="{C1E4F71E-D2F1-44BD-BC4F-D43BB55F33D2}"/>
            </a:ext>
          </a:extLst>
        </xdr:cNvPr>
        <xdr:cNvSpPr txBox="1"/>
      </xdr:nvSpPr>
      <xdr:spPr>
        <a:xfrm>
          <a:off x="19989800" y="10118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71755</xdr:rowOff>
    </xdr:from>
    <xdr:to>
      <xdr:col>112</xdr:col>
      <xdr:colOff>38100</xdr:colOff>
      <xdr:row>62</xdr:row>
      <xdr:rowOff>1905</xdr:rowOff>
    </xdr:to>
    <xdr:sp macro="" textlink="">
      <xdr:nvSpPr>
        <xdr:cNvPr id="615" name="楕円 614">
          <a:extLst>
            <a:ext uri="{FF2B5EF4-FFF2-40B4-BE49-F238E27FC236}">
              <a16:creationId xmlns:a16="http://schemas.microsoft.com/office/drawing/2014/main" id="{F06A522D-AD34-4488-8764-0804BE1930B9}"/>
            </a:ext>
          </a:extLst>
        </xdr:cNvPr>
        <xdr:cNvSpPr/>
      </xdr:nvSpPr>
      <xdr:spPr>
        <a:xfrm>
          <a:off x="19157950" y="101492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113919</xdr:rowOff>
    </xdr:from>
    <xdr:to>
      <xdr:col>116</xdr:col>
      <xdr:colOff>63500</xdr:colOff>
      <xdr:row>61</xdr:row>
      <xdr:rowOff>122555</xdr:rowOff>
    </xdr:to>
    <xdr:cxnSp macro="">
      <xdr:nvCxnSpPr>
        <xdr:cNvPr id="616" name="直線コネクタ 615">
          <a:extLst>
            <a:ext uri="{FF2B5EF4-FFF2-40B4-BE49-F238E27FC236}">
              <a16:creationId xmlns:a16="http://schemas.microsoft.com/office/drawing/2014/main" id="{8A3EF591-43C8-4DC4-9C3E-603EFB7CE31F}"/>
            </a:ext>
          </a:extLst>
        </xdr:cNvPr>
        <xdr:cNvCxnSpPr/>
      </xdr:nvCxnSpPr>
      <xdr:spPr>
        <a:xfrm flipV="1">
          <a:off x="19202400" y="10191369"/>
          <a:ext cx="7493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80137</xdr:rowOff>
    </xdr:from>
    <xdr:to>
      <xdr:col>107</xdr:col>
      <xdr:colOff>101600</xdr:colOff>
      <xdr:row>62</xdr:row>
      <xdr:rowOff>10287</xdr:rowOff>
    </xdr:to>
    <xdr:sp macro="" textlink="">
      <xdr:nvSpPr>
        <xdr:cNvPr id="617" name="楕円 616">
          <a:extLst>
            <a:ext uri="{FF2B5EF4-FFF2-40B4-BE49-F238E27FC236}">
              <a16:creationId xmlns:a16="http://schemas.microsoft.com/office/drawing/2014/main" id="{18444F9C-8BA2-43D6-B189-E982626968F8}"/>
            </a:ext>
          </a:extLst>
        </xdr:cNvPr>
        <xdr:cNvSpPr/>
      </xdr:nvSpPr>
      <xdr:spPr>
        <a:xfrm>
          <a:off x="18345150" y="101575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122555</xdr:rowOff>
    </xdr:from>
    <xdr:to>
      <xdr:col>111</xdr:col>
      <xdr:colOff>177800</xdr:colOff>
      <xdr:row>61</xdr:row>
      <xdr:rowOff>130937</xdr:rowOff>
    </xdr:to>
    <xdr:cxnSp macro="">
      <xdr:nvCxnSpPr>
        <xdr:cNvPr id="618" name="直線コネクタ 617">
          <a:extLst>
            <a:ext uri="{FF2B5EF4-FFF2-40B4-BE49-F238E27FC236}">
              <a16:creationId xmlns:a16="http://schemas.microsoft.com/office/drawing/2014/main" id="{9073FA2B-DF6C-41EF-B778-ABA609732791}"/>
            </a:ext>
          </a:extLst>
        </xdr:cNvPr>
        <xdr:cNvCxnSpPr/>
      </xdr:nvCxnSpPr>
      <xdr:spPr>
        <a:xfrm flipV="1">
          <a:off x="18395950" y="10200005"/>
          <a:ext cx="80645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88011</xdr:rowOff>
    </xdr:from>
    <xdr:to>
      <xdr:col>102</xdr:col>
      <xdr:colOff>165100</xdr:colOff>
      <xdr:row>62</xdr:row>
      <xdr:rowOff>18161</xdr:rowOff>
    </xdr:to>
    <xdr:sp macro="" textlink="">
      <xdr:nvSpPr>
        <xdr:cNvPr id="619" name="楕円 618">
          <a:extLst>
            <a:ext uri="{FF2B5EF4-FFF2-40B4-BE49-F238E27FC236}">
              <a16:creationId xmlns:a16="http://schemas.microsoft.com/office/drawing/2014/main" id="{0FD881B4-B936-4557-B935-D235BD3B628C}"/>
            </a:ext>
          </a:extLst>
        </xdr:cNvPr>
        <xdr:cNvSpPr/>
      </xdr:nvSpPr>
      <xdr:spPr>
        <a:xfrm>
          <a:off x="17551400" y="101654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130937</xdr:rowOff>
    </xdr:from>
    <xdr:to>
      <xdr:col>107</xdr:col>
      <xdr:colOff>50800</xdr:colOff>
      <xdr:row>61</xdr:row>
      <xdr:rowOff>138811</xdr:rowOff>
    </xdr:to>
    <xdr:cxnSp macro="">
      <xdr:nvCxnSpPr>
        <xdr:cNvPr id="620" name="直線コネクタ 619">
          <a:extLst>
            <a:ext uri="{FF2B5EF4-FFF2-40B4-BE49-F238E27FC236}">
              <a16:creationId xmlns:a16="http://schemas.microsoft.com/office/drawing/2014/main" id="{01ABD598-4F87-490D-AB15-4EC74911662B}"/>
            </a:ext>
          </a:extLst>
        </xdr:cNvPr>
        <xdr:cNvCxnSpPr/>
      </xdr:nvCxnSpPr>
      <xdr:spPr>
        <a:xfrm flipV="1">
          <a:off x="17602200" y="10208387"/>
          <a:ext cx="793750" cy="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92710</xdr:rowOff>
    </xdr:from>
    <xdr:to>
      <xdr:col>98</xdr:col>
      <xdr:colOff>38100</xdr:colOff>
      <xdr:row>62</xdr:row>
      <xdr:rowOff>22860</xdr:rowOff>
    </xdr:to>
    <xdr:sp macro="" textlink="">
      <xdr:nvSpPr>
        <xdr:cNvPr id="621" name="楕円 620">
          <a:extLst>
            <a:ext uri="{FF2B5EF4-FFF2-40B4-BE49-F238E27FC236}">
              <a16:creationId xmlns:a16="http://schemas.microsoft.com/office/drawing/2014/main" id="{036317D8-95B2-42CD-B2C1-C2903754672C}"/>
            </a:ext>
          </a:extLst>
        </xdr:cNvPr>
        <xdr:cNvSpPr/>
      </xdr:nvSpPr>
      <xdr:spPr>
        <a:xfrm>
          <a:off x="16757650" y="101701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138811</xdr:rowOff>
    </xdr:from>
    <xdr:to>
      <xdr:col>102</xdr:col>
      <xdr:colOff>114300</xdr:colOff>
      <xdr:row>61</xdr:row>
      <xdr:rowOff>143510</xdr:rowOff>
    </xdr:to>
    <xdr:cxnSp macro="">
      <xdr:nvCxnSpPr>
        <xdr:cNvPr id="622" name="直線コネクタ 621">
          <a:extLst>
            <a:ext uri="{FF2B5EF4-FFF2-40B4-BE49-F238E27FC236}">
              <a16:creationId xmlns:a16="http://schemas.microsoft.com/office/drawing/2014/main" id="{73C43B45-A585-4B92-AAB5-2508140BC136}"/>
            </a:ext>
          </a:extLst>
        </xdr:cNvPr>
        <xdr:cNvCxnSpPr/>
      </xdr:nvCxnSpPr>
      <xdr:spPr>
        <a:xfrm flipV="1">
          <a:off x="16802100" y="10216261"/>
          <a:ext cx="8001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25925</xdr:rowOff>
    </xdr:from>
    <xdr:ext cx="469744" cy="259045"/>
    <xdr:sp macro="" textlink="">
      <xdr:nvSpPr>
        <xdr:cNvPr id="623" name="n_1aveValue【学校施設】&#10;一人当たり面積">
          <a:extLst>
            <a:ext uri="{FF2B5EF4-FFF2-40B4-BE49-F238E27FC236}">
              <a16:creationId xmlns:a16="http://schemas.microsoft.com/office/drawing/2014/main" id="{AB1831EB-9261-422F-8E73-177318DC7E6D}"/>
            </a:ext>
          </a:extLst>
        </xdr:cNvPr>
        <xdr:cNvSpPr txBox="1"/>
      </xdr:nvSpPr>
      <xdr:spPr>
        <a:xfrm>
          <a:off x="18980227" y="1026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39514</xdr:rowOff>
    </xdr:from>
    <xdr:ext cx="469744" cy="259045"/>
    <xdr:sp macro="" textlink="">
      <xdr:nvSpPr>
        <xdr:cNvPr id="624" name="n_2aveValue【学校施設】&#10;一人当たり面積">
          <a:extLst>
            <a:ext uri="{FF2B5EF4-FFF2-40B4-BE49-F238E27FC236}">
              <a16:creationId xmlns:a16="http://schemas.microsoft.com/office/drawing/2014/main" id="{384A061A-F9A6-4467-A74B-967CDFDCF5E6}"/>
            </a:ext>
          </a:extLst>
        </xdr:cNvPr>
        <xdr:cNvSpPr txBox="1"/>
      </xdr:nvSpPr>
      <xdr:spPr>
        <a:xfrm>
          <a:off x="18180127" y="1028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33418</xdr:rowOff>
    </xdr:from>
    <xdr:ext cx="469744" cy="259045"/>
    <xdr:sp macro="" textlink="">
      <xdr:nvSpPr>
        <xdr:cNvPr id="625" name="n_3aveValue【学校施設】&#10;一人当たり面積">
          <a:extLst>
            <a:ext uri="{FF2B5EF4-FFF2-40B4-BE49-F238E27FC236}">
              <a16:creationId xmlns:a16="http://schemas.microsoft.com/office/drawing/2014/main" id="{A9AB8F58-D10D-4115-8355-BC71EA901FBE}"/>
            </a:ext>
          </a:extLst>
        </xdr:cNvPr>
        <xdr:cNvSpPr txBox="1"/>
      </xdr:nvSpPr>
      <xdr:spPr>
        <a:xfrm>
          <a:off x="17386377" y="9945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17924</xdr:rowOff>
    </xdr:from>
    <xdr:ext cx="469744" cy="259045"/>
    <xdr:sp macro="" textlink="">
      <xdr:nvSpPr>
        <xdr:cNvPr id="626" name="n_4aveValue【学校施設】&#10;一人当たり面積">
          <a:extLst>
            <a:ext uri="{FF2B5EF4-FFF2-40B4-BE49-F238E27FC236}">
              <a16:creationId xmlns:a16="http://schemas.microsoft.com/office/drawing/2014/main" id="{7C801A47-31BC-4791-AA47-9FB07888C1E8}"/>
            </a:ext>
          </a:extLst>
        </xdr:cNvPr>
        <xdr:cNvSpPr txBox="1"/>
      </xdr:nvSpPr>
      <xdr:spPr>
        <a:xfrm>
          <a:off x="16592627" y="993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18432</xdr:rowOff>
    </xdr:from>
    <xdr:ext cx="469744" cy="259045"/>
    <xdr:sp macro="" textlink="">
      <xdr:nvSpPr>
        <xdr:cNvPr id="627" name="n_1mainValue【学校施設】&#10;一人当たり面積">
          <a:extLst>
            <a:ext uri="{FF2B5EF4-FFF2-40B4-BE49-F238E27FC236}">
              <a16:creationId xmlns:a16="http://schemas.microsoft.com/office/drawing/2014/main" id="{290CE97A-85FB-4D62-8EB5-B4FC1C6D900F}"/>
            </a:ext>
          </a:extLst>
        </xdr:cNvPr>
        <xdr:cNvSpPr txBox="1"/>
      </xdr:nvSpPr>
      <xdr:spPr>
        <a:xfrm>
          <a:off x="18980227" y="993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26814</xdr:rowOff>
    </xdr:from>
    <xdr:ext cx="469744" cy="259045"/>
    <xdr:sp macro="" textlink="">
      <xdr:nvSpPr>
        <xdr:cNvPr id="628" name="n_2mainValue【学校施設】&#10;一人当たり面積">
          <a:extLst>
            <a:ext uri="{FF2B5EF4-FFF2-40B4-BE49-F238E27FC236}">
              <a16:creationId xmlns:a16="http://schemas.microsoft.com/office/drawing/2014/main" id="{641688BE-3183-4700-A7A6-7BF83D7276DE}"/>
            </a:ext>
          </a:extLst>
        </xdr:cNvPr>
        <xdr:cNvSpPr txBox="1"/>
      </xdr:nvSpPr>
      <xdr:spPr>
        <a:xfrm>
          <a:off x="18180127" y="993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9288</xdr:rowOff>
    </xdr:from>
    <xdr:ext cx="469744" cy="259045"/>
    <xdr:sp macro="" textlink="">
      <xdr:nvSpPr>
        <xdr:cNvPr id="629" name="n_3mainValue【学校施設】&#10;一人当たり面積">
          <a:extLst>
            <a:ext uri="{FF2B5EF4-FFF2-40B4-BE49-F238E27FC236}">
              <a16:creationId xmlns:a16="http://schemas.microsoft.com/office/drawing/2014/main" id="{C493CEF8-43D8-4415-9C56-B1F17A035F5F}"/>
            </a:ext>
          </a:extLst>
        </xdr:cNvPr>
        <xdr:cNvSpPr txBox="1"/>
      </xdr:nvSpPr>
      <xdr:spPr>
        <a:xfrm>
          <a:off x="17386377" y="1025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13987</xdr:rowOff>
    </xdr:from>
    <xdr:ext cx="469744" cy="259045"/>
    <xdr:sp macro="" textlink="">
      <xdr:nvSpPr>
        <xdr:cNvPr id="630" name="n_4mainValue【学校施設】&#10;一人当たり面積">
          <a:extLst>
            <a:ext uri="{FF2B5EF4-FFF2-40B4-BE49-F238E27FC236}">
              <a16:creationId xmlns:a16="http://schemas.microsoft.com/office/drawing/2014/main" id="{5AECD02A-07C5-4F8F-B2A2-B0449CE7CD61}"/>
            </a:ext>
          </a:extLst>
        </xdr:cNvPr>
        <xdr:cNvSpPr txBox="1"/>
      </xdr:nvSpPr>
      <xdr:spPr>
        <a:xfrm>
          <a:off x="16592627" y="1025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8CA8455E-7EA3-4060-AC44-51DD7646A085}"/>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13C38828-2C66-4D4D-8BC5-3DCF0D5E90E9}"/>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1B90B874-B8D1-4D8E-9FB3-2B072D7D22A4}"/>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A9146CA5-729F-49AF-8990-02B40C6805EB}"/>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93CFAB65-D3F8-44CC-A55D-B264D27666BD}"/>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8A67DCC3-D5D3-4169-AF1A-D0C6F4E74982}"/>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77117FF5-0F4D-4F17-9CE8-B7533B3E6E25}"/>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75426ED8-F388-437C-AD29-CDC78848A7AA}"/>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9" name="テキスト ボックス 638">
          <a:extLst>
            <a:ext uri="{FF2B5EF4-FFF2-40B4-BE49-F238E27FC236}">
              <a16:creationId xmlns:a16="http://schemas.microsoft.com/office/drawing/2014/main" id="{5D729B32-79C9-432F-A8EA-3D9CFB9519CA}"/>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0" name="直線コネクタ 639">
          <a:extLst>
            <a:ext uri="{FF2B5EF4-FFF2-40B4-BE49-F238E27FC236}">
              <a16:creationId xmlns:a16="http://schemas.microsoft.com/office/drawing/2014/main" id="{A81C722B-15DF-49DD-810F-6812C55BF603}"/>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1" name="テキスト ボックス 640">
          <a:extLst>
            <a:ext uri="{FF2B5EF4-FFF2-40B4-BE49-F238E27FC236}">
              <a16:creationId xmlns:a16="http://schemas.microsoft.com/office/drawing/2014/main" id="{4036490A-358B-4F48-A164-D921F4EB4406}"/>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2" name="直線コネクタ 641">
          <a:extLst>
            <a:ext uri="{FF2B5EF4-FFF2-40B4-BE49-F238E27FC236}">
              <a16:creationId xmlns:a16="http://schemas.microsoft.com/office/drawing/2014/main" id="{26F6C978-AD5A-46C6-B552-BD96D8C93269}"/>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3" name="テキスト ボックス 642">
          <a:extLst>
            <a:ext uri="{FF2B5EF4-FFF2-40B4-BE49-F238E27FC236}">
              <a16:creationId xmlns:a16="http://schemas.microsoft.com/office/drawing/2014/main" id="{FB742ACC-91DE-4787-A701-7D7C20E75FD2}"/>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4" name="直線コネクタ 643">
          <a:extLst>
            <a:ext uri="{FF2B5EF4-FFF2-40B4-BE49-F238E27FC236}">
              <a16:creationId xmlns:a16="http://schemas.microsoft.com/office/drawing/2014/main" id="{E9AF9723-D85D-42D4-9E0A-74D75312A673}"/>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5" name="テキスト ボックス 644">
          <a:extLst>
            <a:ext uri="{FF2B5EF4-FFF2-40B4-BE49-F238E27FC236}">
              <a16:creationId xmlns:a16="http://schemas.microsoft.com/office/drawing/2014/main" id="{097A7410-896C-47F3-85DA-492840D1D9B3}"/>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6" name="直線コネクタ 645">
          <a:extLst>
            <a:ext uri="{FF2B5EF4-FFF2-40B4-BE49-F238E27FC236}">
              <a16:creationId xmlns:a16="http://schemas.microsoft.com/office/drawing/2014/main" id="{7AD81A88-695E-4812-83E1-B97B65D10696}"/>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7" name="テキスト ボックス 646">
          <a:extLst>
            <a:ext uri="{FF2B5EF4-FFF2-40B4-BE49-F238E27FC236}">
              <a16:creationId xmlns:a16="http://schemas.microsoft.com/office/drawing/2014/main" id="{624DC1ED-2D6F-4216-AE21-81CDC8DE16C6}"/>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8" name="直線コネクタ 647">
          <a:extLst>
            <a:ext uri="{FF2B5EF4-FFF2-40B4-BE49-F238E27FC236}">
              <a16:creationId xmlns:a16="http://schemas.microsoft.com/office/drawing/2014/main" id="{05167E3A-9775-4653-B651-6FF32A19C43D}"/>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9" name="テキスト ボックス 648">
          <a:extLst>
            <a:ext uri="{FF2B5EF4-FFF2-40B4-BE49-F238E27FC236}">
              <a16:creationId xmlns:a16="http://schemas.microsoft.com/office/drawing/2014/main" id="{7C5662AA-9E5C-4643-9B3F-B078F0E99045}"/>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50" name="直線コネクタ 649">
          <a:extLst>
            <a:ext uri="{FF2B5EF4-FFF2-40B4-BE49-F238E27FC236}">
              <a16:creationId xmlns:a16="http://schemas.microsoft.com/office/drawing/2014/main" id="{71922C40-131E-46A4-9F91-497B7D70D044}"/>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1" name="テキスト ボックス 650">
          <a:extLst>
            <a:ext uri="{FF2B5EF4-FFF2-40B4-BE49-F238E27FC236}">
              <a16:creationId xmlns:a16="http://schemas.microsoft.com/office/drawing/2014/main" id="{7BAA80EC-8AC5-4AB2-9486-792ABD23DDDD}"/>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2" name="直線コネクタ 651">
          <a:extLst>
            <a:ext uri="{FF2B5EF4-FFF2-40B4-BE49-F238E27FC236}">
              <a16:creationId xmlns:a16="http://schemas.microsoft.com/office/drawing/2014/main" id="{CF7F80E2-FE18-455C-B232-6BFC8CEBFA5B}"/>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3" name="テキスト ボックス 652">
          <a:extLst>
            <a:ext uri="{FF2B5EF4-FFF2-40B4-BE49-F238E27FC236}">
              <a16:creationId xmlns:a16="http://schemas.microsoft.com/office/drawing/2014/main" id="{4CEF7B12-7EE5-482F-A509-C3FFF6DA6B1D}"/>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4" name="【児童館】&#10;有形固定資産減価償却率グラフ枠">
          <a:extLst>
            <a:ext uri="{FF2B5EF4-FFF2-40B4-BE49-F238E27FC236}">
              <a16:creationId xmlns:a16="http://schemas.microsoft.com/office/drawing/2014/main" id="{0EE96F0F-903B-4ADF-9398-19BB7B5D0AC3}"/>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64770</xdr:rowOff>
    </xdr:from>
    <xdr:to>
      <xdr:col>85</xdr:col>
      <xdr:colOff>126364</xdr:colOff>
      <xdr:row>86</xdr:row>
      <xdr:rowOff>114300</xdr:rowOff>
    </xdr:to>
    <xdr:cxnSp macro="">
      <xdr:nvCxnSpPr>
        <xdr:cNvPr id="655" name="直線コネクタ 654">
          <a:extLst>
            <a:ext uri="{FF2B5EF4-FFF2-40B4-BE49-F238E27FC236}">
              <a16:creationId xmlns:a16="http://schemas.microsoft.com/office/drawing/2014/main" id="{811840D5-4C0E-47A5-8A93-A53801A32D5C}"/>
            </a:ext>
          </a:extLst>
        </xdr:cNvPr>
        <xdr:cNvCxnSpPr/>
      </xdr:nvCxnSpPr>
      <xdr:spPr>
        <a:xfrm flipV="1">
          <a:off x="14699614" y="1278382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6" name="【児童館】&#10;有形固定資産減価償却率最小値テキスト">
          <a:extLst>
            <a:ext uri="{FF2B5EF4-FFF2-40B4-BE49-F238E27FC236}">
              <a16:creationId xmlns:a16="http://schemas.microsoft.com/office/drawing/2014/main" id="{BC8D1221-E27D-4741-8203-76ECFE8075E7}"/>
            </a:ext>
          </a:extLst>
        </xdr:cNvPr>
        <xdr:cNvSpPr txBox="1"/>
      </xdr:nvSpPr>
      <xdr:spPr>
        <a:xfrm>
          <a:off x="1473835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7" name="直線コネクタ 656">
          <a:extLst>
            <a:ext uri="{FF2B5EF4-FFF2-40B4-BE49-F238E27FC236}">
              <a16:creationId xmlns:a16="http://schemas.microsoft.com/office/drawing/2014/main" id="{F62C9803-9F37-46D5-8BA1-1579224B25AB}"/>
            </a:ext>
          </a:extLst>
        </xdr:cNvPr>
        <xdr:cNvCxnSpPr/>
      </xdr:nvCxnSpPr>
      <xdr:spPr>
        <a:xfrm>
          <a:off x="146113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11447</xdr:rowOff>
    </xdr:from>
    <xdr:ext cx="405111" cy="259045"/>
    <xdr:sp macro="" textlink="">
      <xdr:nvSpPr>
        <xdr:cNvPr id="658" name="【児童館】&#10;有形固定資産減価償却率最大値テキスト">
          <a:extLst>
            <a:ext uri="{FF2B5EF4-FFF2-40B4-BE49-F238E27FC236}">
              <a16:creationId xmlns:a16="http://schemas.microsoft.com/office/drawing/2014/main" id="{C9BF1C2B-1FB2-449A-9A9D-42853A773CFF}"/>
            </a:ext>
          </a:extLst>
        </xdr:cNvPr>
        <xdr:cNvSpPr txBox="1"/>
      </xdr:nvSpPr>
      <xdr:spPr>
        <a:xfrm>
          <a:off x="14738350" y="1256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64770</xdr:rowOff>
    </xdr:from>
    <xdr:to>
      <xdr:col>86</xdr:col>
      <xdr:colOff>25400</xdr:colOff>
      <xdr:row>77</xdr:row>
      <xdr:rowOff>64770</xdr:rowOff>
    </xdr:to>
    <xdr:cxnSp macro="">
      <xdr:nvCxnSpPr>
        <xdr:cNvPr id="659" name="直線コネクタ 658">
          <a:extLst>
            <a:ext uri="{FF2B5EF4-FFF2-40B4-BE49-F238E27FC236}">
              <a16:creationId xmlns:a16="http://schemas.microsoft.com/office/drawing/2014/main" id="{E82A79CA-C296-47FB-9876-B808BEBCAAC1}"/>
            </a:ext>
          </a:extLst>
        </xdr:cNvPr>
        <xdr:cNvCxnSpPr/>
      </xdr:nvCxnSpPr>
      <xdr:spPr>
        <a:xfrm>
          <a:off x="14611350" y="12783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168291</xdr:rowOff>
    </xdr:from>
    <xdr:ext cx="405111" cy="259045"/>
    <xdr:sp macro="" textlink="">
      <xdr:nvSpPr>
        <xdr:cNvPr id="660" name="【児童館】&#10;有形固定資産減価償却率平均値テキスト">
          <a:extLst>
            <a:ext uri="{FF2B5EF4-FFF2-40B4-BE49-F238E27FC236}">
              <a16:creationId xmlns:a16="http://schemas.microsoft.com/office/drawing/2014/main" id="{A7AF7DB1-82F9-44FA-8BDA-6472BB1D3C65}"/>
            </a:ext>
          </a:extLst>
        </xdr:cNvPr>
        <xdr:cNvSpPr txBox="1"/>
      </xdr:nvSpPr>
      <xdr:spPr>
        <a:xfrm>
          <a:off x="14738350" y="13211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145414</xdr:rowOff>
    </xdr:from>
    <xdr:to>
      <xdr:col>85</xdr:col>
      <xdr:colOff>177800</xdr:colOff>
      <xdr:row>81</xdr:row>
      <xdr:rowOff>75564</xdr:rowOff>
    </xdr:to>
    <xdr:sp macro="" textlink="">
      <xdr:nvSpPr>
        <xdr:cNvPr id="661" name="フローチャート: 判断 660">
          <a:extLst>
            <a:ext uri="{FF2B5EF4-FFF2-40B4-BE49-F238E27FC236}">
              <a16:creationId xmlns:a16="http://schemas.microsoft.com/office/drawing/2014/main" id="{0957CD83-3B94-4D67-B141-9357C5C14E37}"/>
            </a:ext>
          </a:extLst>
        </xdr:cNvPr>
        <xdr:cNvSpPr/>
      </xdr:nvSpPr>
      <xdr:spPr>
        <a:xfrm>
          <a:off x="14649450" y="133597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88264</xdr:rowOff>
    </xdr:from>
    <xdr:to>
      <xdr:col>81</xdr:col>
      <xdr:colOff>101600</xdr:colOff>
      <xdr:row>81</xdr:row>
      <xdr:rowOff>18414</xdr:rowOff>
    </xdr:to>
    <xdr:sp macro="" textlink="">
      <xdr:nvSpPr>
        <xdr:cNvPr id="662" name="フローチャート: 判断 661">
          <a:extLst>
            <a:ext uri="{FF2B5EF4-FFF2-40B4-BE49-F238E27FC236}">
              <a16:creationId xmlns:a16="http://schemas.microsoft.com/office/drawing/2014/main" id="{E2EEC8EB-84F0-4CB3-89BB-FA319B16D0C9}"/>
            </a:ext>
          </a:extLst>
        </xdr:cNvPr>
        <xdr:cNvSpPr/>
      </xdr:nvSpPr>
      <xdr:spPr>
        <a:xfrm>
          <a:off x="13887450" y="133026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168275</xdr:rowOff>
    </xdr:from>
    <xdr:to>
      <xdr:col>76</xdr:col>
      <xdr:colOff>165100</xdr:colOff>
      <xdr:row>80</xdr:row>
      <xdr:rowOff>98425</xdr:rowOff>
    </xdr:to>
    <xdr:sp macro="" textlink="">
      <xdr:nvSpPr>
        <xdr:cNvPr id="663" name="フローチャート: 判断 662">
          <a:extLst>
            <a:ext uri="{FF2B5EF4-FFF2-40B4-BE49-F238E27FC236}">
              <a16:creationId xmlns:a16="http://schemas.microsoft.com/office/drawing/2014/main" id="{9AFA2B6B-D15A-485B-86D9-BC8553BC18AF}"/>
            </a:ext>
          </a:extLst>
        </xdr:cNvPr>
        <xdr:cNvSpPr/>
      </xdr:nvSpPr>
      <xdr:spPr>
        <a:xfrm>
          <a:off x="13093700" y="1321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84455</xdr:rowOff>
    </xdr:from>
    <xdr:to>
      <xdr:col>72</xdr:col>
      <xdr:colOff>38100</xdr:colOff>
      <xdr:row>81</xdr:row>
      <xdr:rowOff>14605</xdr:rowOff>
    </xdr:to>
    <xdr:sp macro="" textlink="">
      <xdr:nvSpPr>
        <xdr:cNvPr id="664" name="フローチャート: 判断 663">
          <a:extLst>
            <a:ext uri="{FF2B5EF4-FFF2-40B4-BE49-F238E27FC236}">
              <a16:creationId xmlns:a16="http://schemas.microsoft.com/office/drawing/2014/main" id="{F5CC9F8E-488F-4B00-81B9-73DFA98DFAC2}"/>
            </a:ext>
          </a:extLst>
        </xdr:cNvPr>
        <xdr:cNvSpPr/>
      </xdr:nvSpPr>
      <xdr:spPr>
        <a:xfrm>
          <a:off x="12299950" y="132988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153036</xdr:rowOff>
    </xdr:from>
    <xdr:to>
      <xdr:col>67</xdr:col>
      <xdr:colOff>101600</xdr:colOff>
      <xdr:row>80</xdr:row>
      <xdr:rowOff>83186</xdr:rowOff>
    </xdr:to>
    <xdr:sp macro="" textlink="">
      <xdr:nvSpPr>
        <xdr:cNvPr id="665" name="フローチャート: 判断 664">
          <a:extLst>
            <a:ext uri="{FF2B5EF4-FFF2-40B4-BE49-F238E27FC236}">
              <a16:creationId xmlns:a16="http://schemas.microsoft.com/office/drawing/2014/main" id="{E447F71C-44FE-4475-920A-84963D8CD2E8}"/>
            </a:ext>
          </a:extLst>
        </xdr:cNvPr>
        <xdr:cNvSpPr/>
      </xdr:nvSpPr>
      <xdr:spPr>
        <a:xfrm>
          <a:off x="11487150" y="132022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B997C6BF-5DCC-42BE-8D12-45CC7BFF749F}"/>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C87A98D5-981C-4B54-B4F8-6C891355A5D8}"/>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76F9B0ED-738F-4C6A-8317-58D338BC7E5D}"/>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69AB2029-0AA8-4D89-B892-7414EA324840}"/>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00833C45-2419-4B91-B776-D950CF35F8D1}"/>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78739</xdr:rowOff>
    </xdr:from>
    <xdr:to>
      <xdr:col>85</xdr:col>
      <xdr:colOff>177800</xdr:colOff>
      <xdr:row>85</xdr:row>
      <xdr:rowOff>8889</xdr:rowOff>
    </xdr:to>
    <xdr:sp macro="" textlink="">
      <xdr:nvSpPr>
        <xdr:cNvPr id="671" name="楕円 670">
          <a:extLst>
            <a:ext uri="{FF2B5EF4-FFF2-40B4-BE49-F238E27FC236}">
              <a16:creationId xmlns:a16="http://schemas.microsoft.com/office/drawing/2014/main" id="{14E82A61-7164-4533-8EC9-8F359F6A2247}"/>
            </a:ext>
          </a:extLst>
        </xdr:cNvPr>
        <xdr:cNvSpPr/>
      </xdr:nvSpPr>
      <xdr:spPr>
        <a:xfrm>
          <a:off x="14649450" y="1395348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57166</xdr:rowOff>
    </xdr:from>
    <xdr:ext cx="405111" cy="259045"/>
    <xdr:sp macro="" textlink="">
      <xdr:nvSpPr>
        <xdr:cNvPr id="672" name="【児童館】&#10;有形固定資産減価償却率該当値テキスト">
          <a:extLst>
            <a:ext uri="{FF2B5EF4-FFF2-40B4-BE49-F238E27FC236}">
              <a16:creationId xmlns:a16="http://schemas.microsoft.com/office/drawing/2014/main" id="{601ACAE1-B7C2-4CDB-B97D-92168E92734D}"/>
            </a:ext>
          </a:extLst>
        </xdr:cNvPr>
        <xdr:cNvSpPr txBox="1"/>
      </xdr:nvSpPr>
      <xdr:spPr>
        <a:xfrm>
          <a:off x="14738350" y="1393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34925</xdr:rowOff>
    </xdr:from>
    <xdr:to>
      <xdr:col>81</xdr:col>
      <xdr:colOff>101600</xdr:colOff>
      <xdr:row>84</xdr:row>
      <xdr:rowOff>136525</xdr:rowOff>
    </xdr:to>
    <xdr:sp macro="" textlink="">
      <xdr:nvSpPr>
        <xdr:cNvPr id="673" name="楕円 672">
          <a:extLst>
            <a:ext uri="{FF2B5EF4-FFF2-40B4-BE49-F238E27FC236}">
              <a16:creationId xmlns:a16="http://schemas.microsoft.com/office/drawing/2014/main" id="{58CB5696-FCC9-4AC8-8B94-969C9E19CFB7}"/>
            </a:ext>
          </a:extLst>
        </xdr:cNvPr>
        <xdr:cNvSpPr/>
      </xdr:nvSpPr>
      <xdr:spPr>
        <a:xfrm>
          <a:off x="13887450" y="1390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85725</xdr:rowOff>
    </xdr:from>
    <xdr:to>
      <xdr:col>85</xdr:col>
      <xdr:colOff>127000</xdr:colOff>
      <xdr:row>84</xdr:row>
      <xdr:rowOff>129539</xdr:rowOff>
    </xdr:to>
    <xdr:cxnSp macro="">
      <xdr:nvCxnSpPr>
        <xdr:cNvPr id="674" name="直線コネクタ 673">
          <a:extLst>
            <a:ext uri="{FF2B5EF4-FFF2-40B4-BE49-F238E27FC236}">
              <a16:creationId xmlns:a16="http://schemas.microsoft.com/office/drawing/2014/main" id="{27F62FD8-4916-4F5D-8D34-5C4C0E34125B}"/>
            </a:ext>
          </a:extLst>
        </xdr:cNvPr>
        <xdr:cNvCxnSpPr/>
      </xdr:nvCxnSpPr>
      <xdr:spPr>
        <a:xfrm>
          <a:off x="13938250" y="13960475"/>
          <a:ext cx="762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164464</xdr:rowOff>
    </xdr:from>
    <xdr:to>
      <xdr:col>76</xdr:col>
      <xdr:colOff>165100</xdr:colOff>
      <xdr:row>84</xdr:row>
      <xdr:rowOff>94614</xdr:rowOff>
    </xdr:to>
    <xdr:sp macro="" textlink="">
      <xdr:nvSpPr>
        <xdr:cNvPr id="675" name="楕円 674">
          <a:extLst>
            <a:ext uri="{FF2B5EF4-FFF2-40B4-BE49-F238E27FC236}">
              <a16:creationId xmlns:a16="http://schemas.microsoft.com/office/drawing/2014/main" id="{FF882561-8B7C-4981-8A68-BD1849FAD770}"/>
            </a:ext>
          </a:extLst>
        </xdr:cNvPr>
        <xdr:cNvSpPr/>
      </xdr:nvSpPr>
      <xdr:spPr>
        <a:xfrm>
          <a:off x="13093700" y="138741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43814</xdr:rowOff>
    </xdr:from>
    <xdr:to>
      <xdr:col>81</xdr:col>
      <xdr:colOff>50800</xdr:colOff>
      <xdr:row>84</xdr:row>
      <xdr:rowOff>85725</xdr:rowOff>
    </xdr:to>
    <xdr:cxnSp macro="">
      <xdr:nvCxnSpPr>
        <xdr:cNvPr id="676" name="直線コネクタ 675">
          <a:extLst>
            <a:ext uri="{FF2B5EF4-FFF2-40B4-BE49-F238E27FC236}">
              <a16:creationId xmlns:a16="http://schemas.microsoft.com/office/drawing/2014/main" id="{3011B1F6-DB73-4BB4-A453-5CA6F99BE459}"/>
            </a:ext>
          </a:extLst>
        </xdr:cNvPr>
        <xdr:cNvCxnSpPr/>
      </xdr:nvCxnSpPr>
      <xdr:spPr>
        <a:xfrm>
          <a:off x="13144500" y="13918564"/>
          <a:ext cx="79375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122555</xdr:rowOff>
    </xdr:from>
    <xdr:to>
      <xdr:col>72</xdr:col>
      <xdr:colOff>38100</xdr:colOff>
      <xdr:row>84</xdr:row>
      <xdr:rowOff>52705</xdr:rowOff>
    </xdr:to>
    <xdr:sp macro="" textlink="">
      <xdr:nvSpPr>
        <xdr:cNvPr id="677" name="楕円 676">
          <a:extLst>
            <a:ext uri="{FF2B5EF4-FFF2-40B4-BE49-F238E27FC236}">
              <a16:creationId xmlns:a16="http://schemas.microsoft.com/office/drawing/2014/main" id="{50C48C4B-FCBD-4616-A702-785279D0067B}"/>
            </a:ext>
          </a:extLst>
        </xdr:cNvPr>
        <xdr:cNvSpPr/>
      </xdr:nvSpPr>
      <xdr:spPr>
        <a:xfrm>
          <a:off x="12299950" y="138322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1905</xdr:rowOff>
    </xdr:from>
    <xdr:to>
      <xdr:col>76</xdr:col>
      <xdr:colOff>114300</xdr:colOff>
      <xdr:row>84</xdr:row>
      <xdr:rowOff>43814</xdr:rowOff>
    </xdr:to>
    <xdr:cxnSp macro="">
      <xdr:nvCxnSpPr>
        <xdr:cNvPr id="678" name="直線コネクタ 677">
          <a:extLst>
            <a:ext uri="{FF2B5EF4-FFF2-40B4-BE49-F238E27FC236}">
              <a16:creationId xmlns:a16="http://schemas.microsoft.com/office/drawing/2014/main" id="{3018D8CE-60F4-4FFA-8578-635E7E34477D}"/>
            </a:ext>
          </a:extLst>
        </xdr:cNvPr>
        <xdr:cNvCxnSpPr/>
      </xdr:nvCxnSpPr>
      <xdr:spPr>
        <a:xfrm>
          <a:off x="12344400" y="13876655"/>
          <a:ext cx="8001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78739</xdr:rowOff>
    </xdr:from>
    <xdr:to>
      <xdr:col>67</xdr:col>
      <xdr:colOff>101600</xdr:colOff>
      <xdr:row>84</xdr:row>
      <xdr:rowOff>8889</xdr:rowOff>
    </xdr:to>
    <xdr:sp macro="" textlink="">
      <xdr:nvSpPr>
        <xdr:cNvPr id="679" name="楕円 678">
          <a:extLst>
            <a:ext uri="{FF2B5EF4-FFF2-40B4-BE49-F238E27FC236}">
              <a16:creationId xmlns:a16="http://schemas.microsoft.com/office/drawing/2014/main" id="{E55A12BD-ACE1-401F-B24C-DB7E89CEF15F}"/>
            </a:ext>
          </a:extLst>
        </xdr:cNvPr>
        <xdr:cNvSpPr/>
      </xdr:nvSpPr>
      <xdr:spPr>
        <a:xfrm>
          <a:off x="11487150" y="137883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129539</xdr:rowOff>
    </xdr:from>
    <xdr:to>
      <xdr:col>71</xdr:col>
      <xdr:colOff>177800</xdr:colOff>
      <xdr:row>84</xdr:row>
      <xdr:rowOff>1905</xdr:rowOff>
    </xdr:to>
    <xdr:cxnSp macro="">
      <xdr:nvCxnSpPr>
        <xdr:cNvPr id="680" name="直線コネクタ 679">
          <a:extLst>
            <a:ext uri="{FF2B5EF4-FFF2-40B4-BE49-F238E27FC236}">
              <a16:creationId xmlns:a16="http://schemas.microsoft.com/office/drawing/2014/main" id="{2CA7C9B2-58BC-4E60-B943-7E266E3CE64D}"/>
            </a:ext>
          </a:extLst>
        </xdr:cNvPr>
        <xdr:cNvCxnSpPr/>
      </xdr:nvCxnSpPr>
      <xdr:spPr>
        <a:xfrm>
          <a:off x="11537950" y="13839189"/>
          <a:ext cx="806450" cy="3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34941</xdr:rowOff>
    </xdr:from>
    <xdr:ext cx="405111" cy="259045"/>
    <xdr:sp macro="" textlink="">
      <xdr:nvSpPr>
        <xdr:cNvPr id="681" name="n_1aveValue【児童館】&#10;有形固定資産減価償却率">
          <a:extLst>
            <a:ext uri="{FF2B5EF4-FFF2-40B4-BE49-F238E27FC236}">
              <a16:creationId xmlns:a16="http://schemas.microsoft.com/office/drawing/2014/main" id="{8D773503-A5B6-44E8-AF90-488482FF7D35}"/>
            </a:ext>
          </a:extLst>
        </xdr:cNvPr>
        <xdr:cNvSpPr txBox="1"/>
      </xdr:nvSpPr>
      <xdr:spPr>
        <a:xfrm>
          <a:off x="13742044" y="1308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114952</xdr:rowOff>
    </xdr:from>
    <xdr:ext cx="405111" cy="259045"/>
    <xdr:sp macro="" textlink="">
      <xdr:nvSpPr>
        <xdr:cNvPr id="682" name="n_2aveValue【児童館】&#10;有形固定資産減価償却率">
          <a:extLst>
            <a:ext uri="{FF2B5EF4-FFF2-40B4-BE49-F238E27FC236}">
              <a16:creationId xmlns:a16="http://schemas.microsoft.com/office/drawing/2014/main" id="{3CB128FE-358E-4027-8D07-98DE5B28F766}"/>
            </a:ext>
          </a:extLst>
        </xdr:cNvPr>
        <xdr:cNvSpPr txBox="1"/>
      </xdr:nvSpPr>
      <xdr:spPr>
        <a:xfrm>
          <a:off x="12960994" y="1299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31132</xdr:rowOff>
    </xdr:from>
    <xdr:ext cx="405111" cy="259045"/>
    <xdr:sp macro="" textlink="">
      <xdr:nvSpPr>
        <xdr:cNvPr id="683" name="n_3aveValue【児童館】&#10;有形固定資産減価償却率">
          <a:extLst>
            <a:ext uri="{FF2B5EF4-FFF2-40B4-BE49-F238E27FC236}">
              <a16:creationId xmlns:a16="http://schemas.microsoft.com/office/drawing/2014/main" id="{2C0FB579-1528-4070-B825-1DDD514B8B29}"/>
            </a:ext>
          </a:extLst>
        </xdr:cNvPr>
        <xdr:cNvSpPr txBox="1"/>
      </xdr:nvSpPr>
      <xdr:spPr>
        <a:xfrm>
          <a:off x="12167244" y="1308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99713</xdr:rowOff>
    </xdr:from>
    <xdr:ext cx="405111" cy="259045"/>
    <xdr:sp macro="" textlink="">
      <xdr:nvSpPr>
        <xdr:cNvPr id="684" name="n_4aveValue【児童館】&#10;有形固定資産減価償却率">
          <a:extLst>
            <a:ext uri="{FF2B5EF4-FFF2-40B4-BE49-F238E27FC236}">
              <a16:creationId xmlns:a16="http://schemas.microsoft.com/office/drawing/2014/main" id="{16D7C3D4-E7BB-44E5-985D-5AE2D5D75941}"/>
            </a:ext>
          </a:extLst>
        </xdr:cNvPr>
        <xdr:cNvSpPr txBox="1"/>
      </xdr:nvSpPr>
      <xdr:spPr>
        <a:xfrm>
          <a:off x="11354444" y="12983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127652</xdr:rowOff>
    </xdr:from>
    <xdr:ext cx="405111" cy="259045"/>
    <xdr:sp macro="" textlink="">
      <xdr:nvSpPr>
        <xdr:cNvPr id="685" name="n_1mainValue【児童館】&#10;有形固定資産減価償却率">
          <a:extLst>
            <a:ext uri="{FF2B5EF4-FFF2-40B4-BE49-F238E27FC236}">
              <a16:creationId xmlns:a16="http://schemas.microsoft.com/office/drawing/2014/main" id="{60A62690-E7BA-4F9E-B6C5-448CF3C70154}"/>
            </a:ext>
          </a:extLst>
        </xdr:cNvPr>
        <xdr:cNvSpPr txBox="1"/>
      </xdr:nvSpPr>
      <xdr:spPr>
        <a:xfrm>
          <a:off x="13742044" y="1400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85741</xdr:rowOff>
    </xdr:from>
    <xdr:ext cx="405111" cy="259045"/>
    <xdr:sp macro="" textlink="">
      <xdr:nvSpPr>
        <xdr:cNvPr id="686" name="n_2mainValue【児童館】&#10;有形固定資産減価償却率">
          <a:extLst>
            <a:ext uri="{FF2B5EF4-FFF2-40B4-BE49-F238E27FC236}">
              <a16:creationId xmlns:a16="http://schemas.microsoft.com/office/drawing/2014/main" id="{00C55C23-0A35-489E-9D99-CCF1A7160B37}"/>
            </a:ext>
          </a:extLst>
        </xdr:cNvPr>
        <xdr:cNvSpPr txBox="1"/>
      </xdr:nvSpPr>
      <xdr:spPr>
        <a:xfrm>
          <a:off x="1296099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43832</xdr:rowOff>
    </xdr:from>
    <xdr:ext cx="405111" cy="259045"/>
    <xdr:sp macro="" textlink="">
      <xdr:nvSpPr>
        <xdr:cNvPr id="687" name="n_3mainValue【児童館】&#10;有形固定資産減価償却率">
          <a:extLst>
            <a:ext uri="{FF2B5EF4-FFF2-40B4-BE49-F238E27FC236}">
              <a16:creationId xmlns:a16="http://schemas.microsoft.com/office/drawing/2014/main" id="{B81B8D2B-A661-4E6A-B7FD-738FC69148E8}"/>
            </a:ext>
          </a:extLst>
        </xdr:cNvPr>
        <xdr:cNvSpPr txBox="1"/>
      </xdr:nvSpPr>
      <xdr:spPr>
        <a:xfrm>
          <a:off x="121672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16</xdr:rowOff>
    </xdr:from>
    <xdr:ext cx="405111" cy="259045"/>
    <xdr:sp macro="" textlink="">
      <xdr:nvSpPr>
        <xdr:cNvPr id="688" name="n_4mainValue【児童館】&#10;有形固定資産減価償却率">
          <a:extLst>
            <a:ext uri="{FF2B5EF4-FFF2-40B4-BE49-F238E27FC236}">
              <a16:creationId xmlns:a16="http://schemas.microsoft.com/office/drawing/2014/main" id="{ABB5AA9A-3365-43A2-A4A5-319BD920D64B}"/>
            </a:ext>
          </a:extLst>
        </xdr:cNvPr>
        <xdr:cNvSpPr txBox="1"/>
      </xdr:nvSpPr>
      <xdr:spPr>
        <a:xfrm>
          <a:off x="113544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9" name="正方形/長方形 688">
          <a:extLst>
            <a:ext uri="{FF2B5EF4-FFF2-40B4-BE49-F238E27FC236}">
              <a16:creationId xmlns:a16="http://schemas.microsoft.com/office/drawing/2014/main" id="{61520D42-400D-42EE-B423-66E63E68154B}"/>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0" name="正方形/長方形 689">
          <a:extLst>
            <a:ext uri="{FF2B5EF4-FFF2-40B4-BE49-F238E27FC236}">
              <a16:creationId xmlns:a16="http://schemas.microsoft.com/office/drawing/2014/main" id="{D0621634-75FD-43E7-A85F-7337653B8404}"/>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1" name="正方形/長方形 690">
          <a:extLst>
            <a:ext uri="{FF2B5EF4-FFF2-40B4-BE49-F238E27FC236}">
              <a16:creationId xmlns:a16="http://schemas.microsoft.com/office/drawing/2014/main" id="{20796869-8D03-4191-8447-1BBA33A9C44B}"/>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2" name="正方形/長方形 691">
          <a:extLst>
            <a:ext uri="{FF2B5EF4-FFF2-40B4-BE49-F238E27FC236}">
              <a16:creationId xmlns:a16="http://schemas.microsoft.com/office/drawing/2014/main" id="{587D82EA-E29F-470B-B028-E976AC77B85B}"/>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3" name="正方形/長方形 692">
          <a:extLst>
            <a:ext uri="{FF2B5EF4-FFF2-40B4-BE49-F238E27FC236}">
              <a16:creationId xmlns:a16="http://schemas.microsoft.com/office/drawing/2014/main" id="{725D1193-47B8-45EB-BEAA-4B831D19DEE8}"/>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4" name="正方形/長方形 693">
          <a:extLst>
            <a:ext uri="{FF2B5EF4-FFF2-40B4-BE49-F238E27FC236}">
              <a16:creationId xmlns:a16="http://schemas.microsoft.com/office/drawing/2014/main" id="{87AE2D3C-A8E1-466C-A6A8-CA6CCB2BD688}"/>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5" name="正方形/長方形 694">
          <a:extLst>
            <a:ext uri="{FF2B5EF4-FFF2-40B4-BE49-F238E27FC236}">
              <a16:creationId xmlns:a16="http://schemas.microsoft.com/office/drawing/2014/main" id="{80A7D6A9-42DA-43F0-8C8C-7042B4E7A9C2}"/>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6" name="正方形/長方形 695">
          <a:extLst>
            <a:ext uri="{FF2B5EF4-FFF2-40B4-BE49-F238E27FC236}">
              <a16:creationId xmlns:a16="http://schemas.microsoft.com/office/drawing/2014/main" id="{2845F5A4-0F6E-4523-BDE6-4E48F455B04C}"/>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7" name="テキスト ボックス 696">
          <a:extLst>
            <a:ext uri="{FF2B5EF4-FFF2-40B4-BE49-F238E27FC236}">
              <a16:creationId xmlns:a16="http://schemas.microsoft.com/office/drawing/2014/main" id="{4CED3D04-EBF2-4957-9D83-8C5CFE2B812A}"/>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8" name="直線コネクタ 697">
          <a:extLst>
            <a:ext uri="{FF2B5EF4-FFF2-40B4-BE49-F238E27FC236}">
              <a16:creationId xmlns:a16="http://schemas.microsoft.com/office/drawing/2014/main" id="{74A2FBBF-A96D-40B3-A262-BDB950903050}"/>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9" name="直線コネクタ 698">
          <a:extLst>
            <a:ext uri="{FF2B5EF4-FFF2-40B4-BE49-F238E27FC236}">
              <a16:creationId xmlns:a16="http://schemas.microsoft.com/office/drawing/2014/main" id="{F81B25E6-6528-4A4C-8E21-237E81686E95}"/>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00" name="テキスト ボックス 699">
          <a:extLst>
            <a:ext uri="{FF2B5EF4-FFF2-40B4-BE49-F238E27FC236}">
              <a16:creationId xmlns:a16="http://schemas.microsoft.com/office/drawing/2014/main" id="{717611CB-D619-4E65-BA02-2C502942421F}"/>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01" name="直線コネクタ 700">
          <a:extLst>
            <a:ext uri="{FF2B5EF4-FFF2-40B4-BE49-F238E27FC236}">
              <a16:creationId xmlns:a16="http://schemas.microsoft.com/office/drawing/2014/main" id="{2AF9BE7B-2F94-44F0-B423-2C5C254F387D}"/>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2" name="テキスト ボックス 701">
          <a:extLst>
            <a:ext uri="{FF2B5EF4-FFF2-40B4-BE49-F238E27FC236}">
              <a16:creationId xmlns:a16="http://schemas.microsoft.com/office/drawing/2014/main" id="{BFB3D8FA-D880-40CB-8BE7-A6C98FCAEAC7}"/>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3" name="直線コネクタ 702">
          <a:extLst>
            <a:ext uri="{FF2B5EF4-FFF2-40B4-BE49-F238E27FC236}">
              <a16:creationId xmlns:a16="http://schemas.microsoft.com/office/drawing/2014/main" id="{32DB2C62-C5D4-410C-8DBB-6AC930B54C39}"/>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4" name="テキスト ボックス 703">
          <a:extLst>
            <a:ext uri="{FF2B5EF4-FFF2-40B4-BE49-F238E27FC236}">
              <a16:creationId xmlns:a16="http://schemas.microsoft.com/office/drawing/2014/main" id="{42F1AECE-15F7-4D05-A402-CB7F7695EAE7}"/>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5" name="直線コネクタ 704">
          <a:extLst>
            <a:ext uri="{FF2B5EF4-FFF2-40B4-BE49-F238E27FC236}">
              <a16:creationId xmlns:a16="http://schemas.microsoft.com/office/drawing/2014/main" id="{2B7E177D-5048-426A-A556-3BB6476478A7}"/>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6" name="テキスト ボックス 705">
          <a:extLst>
            <a:ext uri="{FF2B5EF4-FFF2-40B4-BE49-F238E27FC236}">
              <a16:creationId xmlns:a16="http://schemas.microsoft.com/office/drawing/2014/main" id="{2C9B5A17-AA64-4C93-92B6-0BE496ACC765}"/>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7" name="直線コネクタ 706">
          <a:extLst>
            <a:ext uri="{FF2B5EF4-FFF2-40B4-BE49-F238E27FC236}">
              <a16:creationId xmlns:a16="http://schemas.microsoft.com/office/drawing/2014/main" id="{EA76E85B-6354-4F20-92F0-F5F2E8E5EDF6}"/>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8" name="テキスト ボックス 707">
          <a:extLst>
            <a:ext uri="{FF2B5EF4-FFF2-40B4-BE49-F238E27FC236}">
              <a16:creationId xmlns:a16="http://schemas.microsoft.com/office/drawing/2014/main" id="{071F00EF-7925-4A7B-A2C1-E4D80FD6BE48}"/>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9" name="直線コネクタ 708">
          <a:extLst>
            <a:ext uri="{FF2B5EF4-FFF2-40B4-BE49-F238E27FC236}">
              <a16:creationId xmlns:a16="http://schemas.microsoft.com/office/drawing/2014/main" id="{839E56FF-5BA5-484B-8367-F61AEC796278}"/>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0" name="テキスト ボックス 709">
          <a:extLst>
            <a:ext uri="{FF2B5EF4-FFF2-40B4-BE49-F238E27FC236}">
              <a16:creationId xmlns:a16="http://schemas.microsoft.com/office/drawing/2014/main" id="{1BF86C5C-4555-44BE-A3B4-24510D39A5C1}"/>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1" name="【児童館】&#10;一人当たり面積グラフ枠">
          <a:extLst>
            <a:ext uri="{FF2B5EF4-FFF2-40B4-BE49-F238E27FC236}">
              <a16:creationId xmlns:a16="http://schemas.microsoft.com/office/drawing/2014/main" id="{FA00B36A-77B3-4780-8EE8-2BE084D228E9}"/>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19050</xdr:rowOff>
    </xdr:to>
    <xdr:cxnSp macro="">
      <xdr:nvCxnSpPr>
        <xdr:cNvPr id="712" name="直線コネクタ 711">
          <a:extLst>
            <a:ext uri="{FF2B5EF4-FFF2-40B4-BE49-F238E27FC236}">
              <a16:creationId xmlns:a16="http://schemas.microsoft.com/office/drawing/2014/main" id="{2DD4439B-A6F0-4733-9CD1-E0CCDC774247}"/>
            </a:ext>
          </a:extLst>
        </xdr:cNvPr>
        <xdr:cNvCxnSpPr/>
      </xdr:nvCxnSpPr>
      <xdr:spPr>
        <a:xfrm flipV="1">
          <a:off x="19951064" y="127952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22877</xdr:rowOff>
    </xdr:from>
    <xdr:ext cx="469744" cy="259045"/>
    <xdr:sp macro="" textlink="">
      <xdr:nvSpPr>
        <xdr:cNvPr id="713" name="【児童館】&#10;一人当たり面積最小値テキスト">
          <a:extLst>
            <a:ext uri="{FF2B5EF4-FFF2-40B4-BE49-F238E27FC236}">
              <a16:creationId xmlns:a16="http://schemas.microsoft.com/office/drawing/2014/main" id="{3D71BC87-2588-4A09-BB9B-71B2422F44AE}"/>
            </a:ext>
          </a:extLst>
        </xdr:cNvPr>
        <xdr:cNvSpPr txBox="1"/>
      </xdr:nvSpPr>
      <xdr:spPr>
        <a:xfrm>
          <a:off x="19989800"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19050</xdr:rowOff>
    </xdr:from>
    <xdr:to>
      <xdr:col>116</xdr:col>
      <xdr:colOff>152400</xdr:colOff>
      <xdr:row>86</xdr:row>
      <xdr:rowOff>19050</xdr:rowOff>
    </xdr:to>
    <xdr:cxnSp macro="">
      <xdr:nvCxnSpPr>
        <xdr:cNvPr id="714" name="直線コネクタ 713">
          <a:extLst>
            <a:ext uri="{FF2B5EF4-FFF2-40B4-BE49-F238E27FC236}">
              <a16:creationId xmlns:a16="http://schemas.microsoft.com/office/drawing/2014/main" id="{459101E6-CB97-4F7C-88A5-B2F95B531C91}"/>
            </a:ext>
          </a:extLst>
        </xdr:cNvPr>
        <xdr:cNvCxnSpPr/>
      </xdr:nvCxnSpPr>
      <xdr:spPr>
        <a:xfrm>
          <a:off x="19881850" y="14224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715" name="【児童館】&#10;一人当たり面積最大値テキスト">
          <a:extLst>
            <a:ext uri="{FF2B5EF4-FFF2-40B4-BE49-F238E27FC236}">
              <a16:creationId xmlns:a16="http://schemas.microsoft.com/office/drawing/2014/main" id="{ED4AF2F7-2333-4C63-B896-F7055AE11084}"/>
            </a:ext>
          </a:extLst>
        </xdr:cNvPr>
        <xdr:cNvSpPr txBox="1"/>
      </xdr:nvSpPr>
      <xdr:spPr>
        <a:xfrm>
          <a:off x="19989800" y="1257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716" name="直線コネクタ 715">
          <a:extLst>
            <a:ext uri="{FF2B5EF4-FFF2-40B4-BE49-F238E27FC236}">
              <a16:creationId xmlns:a16="http://schemas.microsoft.com/office/drawing/2014/main" id="{C13DAF6C-34E8-4AA1-9FDB-26538CE2BE5D}"/>
            </a:ext>
          </a:extLst>
        </xdr:cNvPr>
        <xdr:cNvCxnSpPr/>
      </xdr:nvCxnSpPr>
      <xdr:spPr>
        <a:xfrm>
          <a:off x="19881850" y="12795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717" name="【児童館】&#10;一人当たり面積平均値テキスト">
          <a:extLst>
            <a:ext uri="{FF2B5EF4-FFF2-40B4-BE49-F238E27FC236}">
              <a16:creationId xmlns:a16="http://schemas.microsoft.com/office/drawing/2014/main" id="{7F9D2D0A-F026-4689-8F83-3C6C1F019EAF}"/>
            </a:ext>
          </a:extLst>
        </xdr:cNvPr>
        <xdr:cNvSpPr txBox="1"/>
      </xdr:nvSpPr>
      <xdr:spPr>
        <a:xfrm>
          <a:off x="19989800" y="13881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718" name="フローチャート: 判断 717">
          <a:extLst>
            <a:ext uri="{FF2B5EF4-FFF2-40B4-BE49-F238E27FC236}">
              <a16:creationId xmlns:a16="http://schemas.microsoft.com/office/drawing/2014/main" id="{76ABA6EE-16D2-41CE-BAF5-5EE897F0F26E}"/>
            </a:ext>
          </a:extLst>
        </xdr:cNvPr>
        <xdr:cNvSpPr/>
      </xdr:nvSpPr>
      <xdr:spPr>
        <a:xfrm>
          <a:off x="19900900" y="140296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719" name="フローチャート: 判断 718">
          <a:extLst>
            <a:ext uri="{FF2B5EF4-FFF2-40B4-BE49-F238E27FC236}">
              <a16:creationId xmlns:a16="http://schemas.microsoft.com/office/drawing/2014/main" id="{681B808E-ECF8-4EF8-9F6A-C644F438B347}"/>
            </a:ext>
          </a:extLst>
        </xdr:cNvPr>
        <xdr:cNvSpPr/>
      </xdr:nvSpPr>
      <xdr:spPr>
        <a:xfrm>
          <a:off x="19157950" y="140220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160655</xdr:rowOff>
    </xdr:from>
    <xdr:to>
      <xdr:col>107</xdr:col>
      <xdr:colOff>101600</xdr:colOff>
      <xdr:row>85</xdr:row>
      <xdr:rowOff>90805</xdr:rowOff>
    </xdr:to>
    <xdr:sp macro="" textlink="">
      <xdr:nvSpPr>
        <xdr:cNvPr id="720" name="フローチャート: 判断 719">
          <a:extLst>
            <a:ext uri="{FF2B5EF4-FFF2-40B4-BE49-F238E27FC236}">
              <a16:creationId xmlns:a16="http://schemas.microsoft.com/office/drawing/2014/main" id="{F1390B31-E0BA-4BC3-8416-9AA57804AC40}"/>
            </a:ext>
          </a:extLst>
        </xdr:cNvPr>
        <xdr:cNvSpPr/>
      </xdr:nvSpPr>
      <xdr:spPr>
        <a:xfrm>
          <a:off x="18345150" y="140354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84455</xdr:rowOff>
    </xdr:from>
    <xdr:to>
      <xdr:col>102</xdr:col>
      <xdr:colOff>165100</xdr:colOff>
      <xdr:row>85</xdr:row>
      <xdr:rowOff>14605</xdr:rowOff>
    </xdr:to>
    <xdr:sp macro="" textlink="">
      <xdr:nvSpPr>
        <xdr:cNvPr id="721" name="フローチャート: 判断 720">
          <a:extLst>
            <a:ext uri="{FF2B5EF4-FFF2-40B4-BE49-F238E27FC236}">
              <a16:creationId xmlns:a16="http://schemas.microsoft.com/office/drawing/2014/main" id="{9014ACDB-5473-4D8D-A1D3-BCAF4ED37495}"/>
            </a:ext>
          </a:extLst>
        </xdr:cNvPr>
        <xdr:cNvSpPr/>
      </xdr:nvSpPr>
      <xdr:spPr>
        <a:xfrm>
          <a:off x="17551400" y="139592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57786</xdr:rowOff>
    </xdr:from>
    <xdr:to>
      <xdr:col>98</xdr:col>
      <xdr:colOff>38100</xdr:colOff>
      <xdr:row>84</xdr:row>
      <xdr:rowOff>159386</xdr:rowOff>
    </xdr:to>
    <xdr:sp macro="" textlink="">
      <xdr:nvSpPr>
        <xdr:cNvPr id="722" name="フローチャート: 判断 721">
          <a:extLst>
            <a:ext uri="{FF2B5EF4-FFF2-40B4-BE49-F238E27FC236}">
              <a16:creationId xmlns:a16="http://schemas.microsoft.com/office/drawing/2014/main" id="{567752D3-CBAC-48B4-9F29-D40DDF7CAA73}"/>
            </a:ext>
          </a:extLst>
        </xdr:cNvPr>
        <xdr:cNvSpPr/>
      </xdr:nvSpPr>
      <xdr:spPr>
        <a:xfrm>
          <a:off x="16757650" y="139325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68F86FAC-5DAC-4448-AC75-A14C4E9313BA}"/>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B82B29E7-3474-4088-BE1F-9DF231486FFA}"/>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17E6801D-68B3-47AF-BFF7-D79BF9A3D0D7}"/>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DB43F7DE-55EC-4E77-A128-D02EE04AE7A9}"/>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64C035F1-5A27-4057-9A6A-BBC4BDBCCF0C}"/>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168275</xdr:rowOff>
    </xdr:from>
    <xdr:to>
      <xdr:col>116</xdr:col>
      <xdr:colOff>114300</xdr:colOff>
      <xdr:row>85</xdr:row>
      <xdr:rowOff>98425</xdr:rowOff>
    </xdr:to>
    <xdr:sp macro="" textlink="">
      <xdr:nvSpPr>
        <xdr:cNvPr id="728" name="楕円 727">
          <a:extLst>
            <a:ext uri="{FF2B5EF4-FFF2-40B4-BE49-F238E27FC236}">
              <a16:creationId xmlns:a16="http://schemas.microsoft.com/office/drawing/2014/main" id="{6AB032DE-B3EB-434E-80A8-098B166275F5}"/>
            </a:ext>
          </a:extLst>
        </xdr:cNvPr>
        <xdr:cNvSpPr/>
      </xdr:nvSpPr>
      <xdr:spPr>
        <a:xfrm>
          <a:off x="199009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146702</xdr:rowOff>
    </xdr:from>
    <xdr:ext cx="469744" cy="259045"/>
    <xdr:sp macro="" textlink="">
      <xdr:nvSpPr>
        <xdr:cNvPr id="729" name="【児童館】&#10;一人当たり面積該当値テキスト">
          <a:extLst>
            <a:ext uri="{FF2B5EF4-FFF2-40B4-BE49-F238E27FC236}">
              <a16:creationId xmlns:a16="http://schemas.microsoft.com/office/drawing/2014/main" id="{C4360C80-FD3A-4B0F-B48F-8E59B1914064}"/>
            </a:ext>
          </a:extLst>
        </xdr:cNvPr>
        <xdr:cNvSpPr txBox="1"/>
      </xdr:nvSpPr>
      <xdr:spPr>
        <a:xfrm>
          <a:off x="19989800" y="1402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636</xdr:rowOff>
    </xdr:from>
    <xdr:to>
      <xdr:col>112</xdr:col>
      <xdr:colOff>38100</xdr:colOff>
      <xdr:row>85</xdr:row>
      <xdr:rowOff>102236</xdr:rowOff>
    </xdr:to>
    <xdr:sp macro="" textlink="">
      <xdr:nvSpPr>
        <xdr:cNvPr id="730" name="楕円 729">
          <a:extLst>
            <a:ext uri="{FF2B5EF4-FFF2-40B4-BE49-F238E27FC236}">
              <a16:creationId xmlns:a16="http://schemas.microsoft.com/office/drawing/2014/main" id="{BB05F3E5-0D39-4204-8045-59642C4C972B}"/>
            </a:ext>
          </a:extLst>
        </xdr:cNvPr>
        <xdr:cNvSpPr/>
      </xdr:nvSpPr>
      <xdr:spPr>
        <a:xfrm>
          <a:off x="19157950" y="140404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47625</xdr:rowOff>
    </xdr:from>
    <xdr:to>
      <xdr:col>116</xdr:col>
      <xdr:colOff>63500</xdr:colOff>
      <xdr:row>85</xdr:row>
      <xdr:rowOff>51436</xdr:rowOff>
    </xdr:to>
    <xdr:cxnSp macro="">
      <xdr:nvCxnSpPr>
        <xdr:cNvPr id="731" name="直線コネクタ 730">
          <a:extLst>
            <a:ext uri="{FF2B5EF4-FFF2-40B4-BE49-F238E27FC236}">
              <a16:creationId xmlns:a16="http://schemas.microsoft.com/office/drawing/2014/main" id="{FB038F09-9477-4F1C-A988-01526E3B97CA}"/>
            </a:ext>
          </a:extLst>
        </xdr:cNvPr>
        <xdr:cNvCxnSpPr/>
      </xdr:nvCxnSpPr>
      <xdr:spPr>
        <a:xfrm flipV="1">
          <a:off x="19202400" y="14087475"/>
          <a:ext cx="7493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xdr:rowOff>
    </xdr:from>
    <xdr:to>
      <xdr:col>107</xdr:col>
      <xdr:colOff>101600</xdr:colOff>
      <xdr:row>85</xdr:row>
      <xdr:rowOff>107950</xdr:rowOff>
    </xdr:to>
    <xdr:sp macro="" textlink="">
      <xdr:nvSpPr>
        <xdr:cNvPr id="732" name="楕円 731">
          <a:extLst>
            <a:ext uri="{FF2B5EF4-FFF2-40B4-BE49-F238E27FC236}">
              <a16:creationId xmlns:a16="http://schemas.microsoft.com/office/drawing/2014/main" id="{160C35CC-4357-419D-9967-0364B86AF11F}"/>
            </a:ext>
          </a:extLst>
        </xdr:cNvPr>
        <xdr:cNvSpPr/>
      </xdr:nvSpPr>
      <xdr:spPr>
        <a:xfrm>
          <a:off x="1834515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51436</xdr:rowOff>
    </xdr:from>
    <xdr:to>
      <xdr:col>111</xdr:col>
      <xdr:colOff>177800</xdr:colOff>
      <xdr:row>85</xdr:row>
      <xdr:rowOff>57150</xdr:rowOff>
    </xdr:to>
    <xdr:cxnSp macro="">
      <xdr:nvCxnSpPr>
        <xdr:cNvPr id="733" name="直線コネクタ 732">
          <a:extLst>
            <a:ext uri="{FF2B5EF4-FFF2-40B4-BE49-F238E27FC236}">
              <a16:creationId xmlns:a16="http://schemas.microsoft.com/office/drawing/2014/main" id="{ABEDCBF7-3FD9-4CF1-AD8F-D6C984AD3088}"/>
            </a:ext>
          </a:extLst>
        </xdr:cNvPr>
        <xdr:cNvCxnSpPr/>
      </xdr:nvCxnSpPr>
      <xdr:spPr>
        <a:xfrm flipV="1">
          <a:off x="18395950" y="14091286"/>
          <a:ext cx="80645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734" name="楕円 733">
          <a:extLst>
            <a:ext uri="{FF2B5EF4-FFF2-40B4-BE49-F238E27FC236}">
              <a16:creationId xmlns:a16="http://schemas.microsoft.com/office/drawing/2014/main" id="{410EC112-92C4-4A1E-AD47-CD9CF4574E11}"/>
            </a:ext>
          </a:extLst>
        </xdr:cNvPr>
        <xdr:cNvSpPr/>
      </xdr:nvSpPr>
      <xdr:spPr>
        <a:xfrm>
          <a:off x="175514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57150</xdr:rowOff>
    </xdr:from>
    <xdr:to>
      <xdr:col>107</xdr:col>
      <xdr:colOff>50800</xdr:colOff>
      <xdr:row>85</xdr:row>
      <xdr:rowOff>60961</xdr:rowOff>
    </xdr:to>
    <xdr:cxnSp macro="">
      <xdr:nvCxnSpPr>
        <xdr:cNvPr id="735" name="直線コネクタ 734">
          <a:extLst>
            <a:ext uri="{FF2B5EF4-FFF2-40B4-BE49-F238E27FC236}">
              <a16:creationId xmlns:a16="http://schemas.microsoft.com/office/drawing/2014/main" id="{777C184E-B5D1-4DD0-9174-13E2BF34E5CE}"/>
            </a:ext>
          </a:extLst>
        </xdr:cNvPr>
        <xdr:cNvCxnSpPr/>
      </xdr:nvCxnSpPr>
      <xdr:spPr>
        <a:xfrm flipV="1">
          <a:off x="17602200" y="14097000"/>
          <a:ext cx="79375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12064</xdr:rowOff>
    </xdr:from>
    <xdr:to>
      <xdr:col>98</xdr:col>
      <xdr:colOff>38100</xdr:colOff>
      <xdr:row>85</xdr:row>
      <xdr:rowOff>113664</xdr:rowOff>
    </xdr:to>
    <xdr:sp macro="" textlink="">
      <xdr:nvSpPr>
        <xdr:cNvPr id="736" name="楕円 735">
          <a:extLst>
            <a:ext uri="{FF2B5EF4-FFF2-40B4-BE49-F238E27FC236}">
              <a16:creationId xmlns:a16="http://schemas.microsoft.com/office/drawing/2014/main" id="{8E2384F7-2968-45BE-BDF7-98F22D7AFA6C}"/>
            </a:ext>
          </a:extLst>
        </xdr:cNvPr>
        <xdr:cNvSpPr/>
      </xdr:nvSpPr>
      <xdr:spPr>
        <a:xfrm>
          <a:off x="16757650" y="140519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60961</xdr:rowOff>
    </xdr:from>
    <xdr:to>
      <xdr:col>102</xdr:col>
      <xdr:colOff>114300</xdr:colOff>
      <xdr:row>85</xdr:row>
      <xdr:rowOff>62864</xdr:rowOff>
    </xdr:to>
    <xdr:cxnSp macro="">
      <xdr:nvCxnSpPr>
        <xdr:cNvPr id="737" name="直線コネクタ 736">
          <a:extLst>
            <a:ext uri="{FF2B5EF4-FFF2-40B4-BE49-F238E27FC236}">
              <a16:creationId xmlns:a16="http://schemas.microsoft.com/office/drawing/2014/main" id="{63D60B9C-D0B6-4F2E-A92C-B39E55B50D5C}"/>
            </a:ext>
          </a:extLst>
        </xdr:cNvPr>
        <xdr:cNvCxnSpPr/>
      </xdr:nvCxnSpPr>
      <xdr:spPr>
        <a:xfrm flipV="1">
          <a:off x="16802100" y="14100811"/>
          <a:ext cx="8001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93997</xdr:rowOff>
    </xdr:from>
    <xdr:ext cx="469744" cy="259045"/>
    <xdr:sp macro="" textlink="">
      <xdr:nvSpPr>
        <xdr:cNvPr id="738" name="n_1aveValue【児童館】&#10;一人当たり面積">
          <a:extLst>
            <a:ext uri="{FF2B5EF4-FFF2-40B4-BE49-F238E27FC236}">
              <a16:creationId xmlns:a16="http://schemas.microsoft.com/office/drawing/2014/main" id="{9F9A7900-0626-4973-AE14-3D1CE786F928}"/>
            </a:ext>
          </a:extLst>
        </xdr:cNvPr>
        <xdr:cNvSpPr txBox="1"/>
      </xdr:nvSpPr>
      <xdr:spPr>
        <a:xfrm>
          <a:off x="18980227" y="1380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107332</xdr:rowOff>
    </xdr:from>
    <xdr:ext cx="469744" cy="259045"/>
    <xdr:sp macro="" textlink="">
      <xdr:nvSpPr>
        <xdr:cNvPr id="739" name="n_2aveValue【児童館】&#10;一人当たり面積">
          <a:extLst>
            <a:ext uri="{FF2B5EF4-FFF2-40B4-BE49-F238E27FC236}">
              <a16:creationId xmlns:a16="http://schemas.microsoft.com/office/drawing/2014/main" id="{D5B11BAB-40E4-4642-B2E6-3EED0109EFB8}"/>
            </a:ext>
          </a:extLst>
        </xdr:cNvPr>
        <xdr:cNvSpPr txBox="1"/>
      </xdr:nvSpPr>
      <xdr:spPr>
        <a:xfrm>
          <a:off x="18180127" y="13816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31132</xdr:rowOff>
    </xdr:from>
    <xdr:ext cx="469744" cy="259045"/>
    <xdr:sp macro="" textlink="">
      <xdr:nvSpPr>
        <xdr:cNvPr id="740" name="n_3aveValue【児童館】&#10;一人当たり面積">
          <a:extLst>
            <a:ext uri="{FF2B5EF4-FFF2-40B4-BE49-F238E27FC236}">
              <a16:creationId xmlns:a16="http://schemas.microsoft.com/office/drawing/2014/main" id="{21B346B6-F741-4BED-B062-424A0188D77F}"/>
            </a:ext>
          </a:extLst>
        </xdr:cNvPr>
        <xdr:cNvSpPr txBox="1"/>
      </xdr:nvSpPr>
      <xdr:spPr>
        <a:xfrm>
          <a:off x="17386377" y="1374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4463</xdr:rowOff>
    </xdr:from>
    <xdr:ext cx="469744" cy="259045"/>
    <xdr:sp macro="" textlink="">
      <xdr:nvSpPr>
        <xdr:cNvPr id="741" name="n_4aveValue【児童館】&#10;一人当たり面積">
          <a:extLst>
            <a:ext uri="{FF2B5EF4-FFF2-40B4-BE49-F238E27FC236}">
              <a16:creationId xmlns:a16="http://schemas.microsoft.com/office/drawing/2014/main" id="{F9D12378-65E0-4D9A-B94D-F9D7ED436807}"/>
            </a:ext>
          </a:extLst>
        </xdr:cNvPr>
        <xdr:cNvSpPr txBox="1"/>
      </xdr:nvSpPr>
      <xdr:spPr>
        <a:xfrm>
          <a:off x="16592627" y="1371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93363</xdr:rowOff>
    </xdr:from>
    <xdr:ext cx="469744" cy="259045"/>
    <xdr:sp macro="" textlink="">
      <xdr:nvSpPr>
        <xdr:cNvPr id="742" name="n_1mainValue【児童館】&#10;一人当たり面積">
          <a:extLst>
            <a:ext uri="{FF2B5EF4-FFF2-40B4-BE49-F238E27FC236}">
              <a16:creationId xmlns:a16="http://schemas.microsoft.com/office/drawing/2014/main" id="{346FF83A-BA83-442F-A572-A50905EF93B1}"/>
            </a:ext>
          </a:extLst>
        </xdr:cNvPr>
        <xdr:cNvSpPr txBox="1"/>
      </xdr:nvSpPr>
      <xdr:spPr>
        <a:xfrm>
          <a:off x="18980227" y="1413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99077</xdr:rowOff>
    </xdr:from>
    <xdr:ext cx="469744" cy="259045"/>
    <xdr:sp macro="" textlink="">
      <xdr:nvSpPr>
        <xdr:cNvPr id="743" name="n_2mainValue【児童館】&#10;一人当たり面積">
          <a:extLst>
            <a:ext uri="{FF2B5EF4-FFF2-40B4-BE49-F238E27FC236}">
              <a16:creationId xmlns:a16="http://schemas.microsoft.com/office/drawing/2014/main" id="{0354A166-6015-4D92-B068-0F2ECA0DF9DF}"/>
            </a:ext>
          </a:extLst>
        </xdr:cNvPr>
        <xdr:cNvSpPr txBox="1"/>
      </xdr:nvSpPr>
      <xdr:spPr>
        <a:xfrm>
          <a:off x="181801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102888</xdr:rowOff>
    </xdr:from>
    <xdr:ext cx="469744" cy="259045"/>
    <xdr:sp macro="" textlink="">
      <xdr:nvSpPr>
        <xdr:cNvPr id="744" name="n_3mainValue【児童館】&#10;一人当たり面積">
          <a:extLst>
            <a:ext uri="{FF2B5EF4-FFF2-40B4-BE49-F238E27FC236}">
              <a16:creationId xmlns:a16="http://schemas.microsoft.com/office/drawing/2014/main" id="{6B9B0138-116B-4C0A-A1A5-B54B3B75F792}"/>
            </a:ext>
          </a:extLst>
        </xdr:cNvPr>
        <xdr:cNvSpPr txBox="1"/>
      </xdr:nvSpPr>
      <xdr:spPr>
        <a:xfrm>
          <a:off x="17386377" y="1414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104791</xdr:rowOff>
    </xdr:from>
    <xdr:ext cx="469744" cy="259045"/>
    <xdr:sp macro="" textlink="">
      <xdr:nvSpPr>
        <xdr:cNvPr id="745" name="n_4mainValue【児童館】&#10;一人当たり面積">
          <a:extLst>
            <a:ext uri="{FF2B5EF4-FFF2-40B4-BE49-F238E27FC236}">
              <a16:creationId xmlns:a16="http://schemas.microsoft.com/office/drawing/2014/main" id="{74AD2C23-10C1-4670-AE89-62682CE7A153}"/>
            </a:ext>
          </a:extLst>
        </xdr:cNvPr>
        <xdr:cNvSpPr txBox="1"/>
      </xdr:nvSpPr>
      <xdr:spPr>
        <a:xfrm>
          <a:off x="16592627" y="1414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6" name="正方形/長方形 745">
          <a:extLst>
            <a:ext uri="{FF2B5EF4-FFF2-40B4-BE49-F238E27FC236}">
              <a16:creationId xmlns:a16="http://schemas.microsoft.com/office/drawing/2014/main" id="{16DFCF56-DA6F-4525-9208-DAFAD892F7EF}"/>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7" name="正方形/長方形 746">
          <a:extLst>
            <a:ext uri="{FF2B5EF4-FFF2-40B4-BE49-F238E27FC236}">
              <a16:creationId xmlns:a16="http://schemas.microsoft.com/office/drawing/2014/main" id="{02CE2C37-B194-45F3-822E-5894F3F34A1C}"/>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8" name="正方形/長方形 747">
          <a:extLst>
            <a:ext uri="{FF2B5EF4-FFF2-40B4-BE49-F238E27FC236}">
              <a16:creationId xmlns:a16="http://schemas.microsoft.com/office/drawing/2014/main" id="{C4C5AA1B-C1DA-4A63-811A-C9B44798C78C}"/>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9" name="正方形/長方形 748">
          <a:extLst>
            <a:ext uri="{FF2B5EF4-FFF2-40B4-BE49-F238E27FC236}">
              <a16:creationId xmlns:a16="http://schemas.microsoft.com/office/drawing/2014/main" id="{FFEA3140-31DA-45D1-91D2-0D99CB177463}"/>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0" name="正方形/長方形 749">
          <a:extLst>
            <a:ext uri="{FF2B5EF4-FFF2-40B4-BE49-F238E27FC236}">
              <a16:creationId xmlns:a16="http://schemas.microsoft.com/office/drawing/2014/main" id="{0E8DFB80-57AE-4F9B-AEC8-04199E2F0546}"/>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1" name="正方形/長方形 750">
          <a:extLst>
            <a:ext uri="{FF2B5EF4-FFF2-40B4-BE49-F238E27FC236}">
              <a16:creationId xmlns:a16="http://schemas.microsoft.com/office/drawing/2014/main" id="{F6E0A279-E257-4B83-B054-403E793356C9}"/>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2" name="正方形/長方形 751">
          <a:extLst>
            <a:ext uri="{FF2B5EF4-FFF2-40B4-BE49-F238E27FC236}">
              <a16:creationId xmlns:a16="http://schemas.microsoft.com/office/drawing/2014/main" id="{AA25F491-4FBC-4DF8-8B56-712DF9A24EC1}"/>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正方形/長方形 752">
          <a:extLst>
            <a:ext uri="{FF2B5EF4-FFF2-40B4-BE49-F238E27FC236}">
              <a16:creationId xmlns:a16="http://schemas.microsoft.com/office/drawing/2014/main" id="{D07C48F7-C10A-494D-930A-CE672A2D1654}"/>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4" name="テキスト ボックス 753">
          <a:extLst>
            <a:ext uri="{FF2B5EF4-FFF2-40B4-BE49-F238E27FC236}">
              <a16:creationId xmlns:a16="http://schemas.microsoft.com/office/drawing/2014/main" id="{CC565903-25F7-4B62-8ECE-407D974CC58E}"/>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5" name="直線コネクタ 754">
          <a:extLst>
            <a:ext uri="{FF2B5EF4-FFF2-40B4-BE49-F238E27FC236}">
              <a16:creationId xmlns:a16="http://schemas.microsoft.com/office/drawing/2014/main" id="{E2F533B8-3365-42AC-B3D7-FA7AE2D9DB1A}"/>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6" name="テキスト ボックス 755">
          <a:extLst>
            <a:ext uri="{FF2B5EF4-FFF2-40B4-BE49-F238E27FC236}">
              <a16:creationId xmlns:a16="http://schemas.microsoft.com/office/drawing/2014/main" id="{84FF9FE7-D9F3-4460-AD81-01E717980C20}"/>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7" name="直線コネクタ 756">
          <a:extLst>
            <a:ext uri="{FF2B5EF4-FFF2-40B4-BE49-F238E27FC236}">
              <a16:creationId xmlns:a16="http://schemas.microsoft.com/office/drawing/2014/main" id="{B7EE6FD9-7068-47A1-9D05-12ECA5C71AE2}"/>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8" name="テキスト ボックス 757">
          <a:extLst>
            <a:ext uri="{FF2B5EF4-FFF2-40B4-BE49-F238E27FC236}">
              <a16:creationId xmlns:a16="http://schemas.microsoft.com/office/drawing/2014/main" id="{09AC90F2-EB70-4FEA-9A66-86F35B26206D}"/>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9" name="直線コネクタ 758">
          <a:extLst>
            <a:ext uri="{FF2B5EF4-FFF2-40B4-BE49-F238E27FC236}">
              <a16:creationId xmlns:a16="http://schemas.microsoft.com/office/drawing/2014/main" id="{6F4387A1-2E13-428F-929B-58082BA5FD68}"/>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0" name="テキスト ボックス 759">
          <a:extLst>
            <a:ext uri="{FF2B5EF4-FFF2-40B4-BE49-F238E27FC236}">
              <a16:creationId xmlns:a16="http://schemas.microsoft.com/office/drawing/2014/main" id="{4D4A8050-3596-4A84-B78B-EA5360FEE4CB}"/>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1" name="直線コネクタ 760">
          <a:extLst>
            <a:ext uri="{FF2B5EF4-FFF2-40B4-BE49-F238E27FC236}">
              <a16:creationId xmlns:a16="http://schemas.microsoft.com/office/drawing/2014/main" id="{29231A60-9BBD-4A9B-935F-387BE51D2B4B}"/>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2" name="テキスト ボックス 761">
          <a:extLst>
            <a:ext uri="{FF2B5EF4-FFF2-40B4-BE49-F238E27FC236}">
              <a16:creationId xmlns:a16="http://schemas.microsoft.com/office/drawing/2014/main" id="{7EC88E1C-79AB-4088-BBFD-E358165745CB}"/>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3" name="直線コネクタ 762">
          <a:extLst>
            <a:ext uri="{FF2B5EF4-FFF2-40B4-BE49-F238E27FC236}">
              <a16:creationId xmlns:a16="http://schemas.microsoft.com/office/drawing/2014/main" id="{C5ED37BC-4CF5-4091-A2B8-47CB519F0C64}"/>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4" name="テキスト ボックス 763">
          <a:extLst>
            <a:ext uri="{FF2B5EF4-FFF2-40B4-BE49-F238E27FC236}">
              <a16:creationId xmlns:a16="http://schemas.microsoft.com/office/drawing/2014/main" id="{588A3B3A-062D-493A-8A04-E8E1B1F61CEE}"/>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5" name="直線コネクタ 764">
          <a:extLst>
            <a:ext uri="{FF2B5EF4-FFF2-40B4-BE49-F238E27FC236}">
              <a16:creationId xmlns:a16="http://schemas.microsoft.com/office/drawing/2014/main" id="{8B1A7898-7968-451F-B06C-391F8E4E97A8}"/>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6" name="テキスト ボックス 765">
          <a:extLst>
            <a:ext uri="{FF2B5EF4-FFF2-40B4-BE49-F238E27FC236}">
              <a16:creationId xmlns:a16="http://schemas.microsoft.com/office/drawing/2014/main" id="{ED971AEA-EF0D-4B42-9018-A79AB0AE818C}"/>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7" name="直線コネクタ 766">
          <a:extLst>
            <a:ext uri="{FF2B5EF4-FFF2-40B4-BE49-F238E27FC236}">
              <a16:creationId xmlns:a16="http://schemas.microsoft.com/office/drawing/2014/main" id="{5121843F-3773-4240-9112-67FFE3320148}"/>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8" name="テキスト ボックス 767">
          <a:extLst>
            <a:ext uri="{FF2B5EF4-FFF2-40B4-BE49-F238E27FC236}">
              <a16:creationId xmlns:a16="http://schemas.microsoft.com/office/drawing/2014/main" id="{5C6EAAA0-B0B6-4FE2-A1C7-15885F762B07}"/>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9" name="直線コネクタ 768">
          <a:extLst>
            <a:ext uri="{FF2B5EF4-FFF2-40B4-BE49-F238E27FC236}">
              <a16:creationId xmlns:a16="http://schemas.microsoft.com/office/drawing/2014/main" id="{02CD9E9D-3D47-48F0-85D2-37549C3A1FDC}"/>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0" name="【公民館】&#10;有形固定資産減価償却率グラフ枠">
          <a:extLst>
            <a:ext uri="{FF2B5EF4-FFF2-40B4-BE49-F238E27FC236}">
              <a16:creationId xmlns:a16="http://schemas.microsoft.com/office/drawing/2014/main" id="{13F1DAB2-C23F-4DF2-9B33-0FBCD7AECDBF}"/>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72934</xdr:rowOff>
    </xdr:from>
    <xdr:to>
      <xdr:col>85</xdr:col>
      <xdr:colOff>126364</xdr:colOff>
      <xdr:row>109</xdr:row>
      <xdr:rowOff>35379</xdr:rowOff>
    </xdr:to>
    <xdr:cxnSp macro="">
      <xdr:nvCxnSpPr>
        <xdr:cNvPr id="771" name="直線コネクタ 770">
          <a:extLst>
            <a:ext uri="{FF2B5EF4-FFF2-40B4-BE49-F238E27FC236}">
              <a16:creationId xmlns:a16="http://schemas.microsoft.com/office/drawing/2014/main" id="{E6D77969-BF86-4C99-85A0-A3876057345E}"/>
            </a:ext>
          </a:extLst>
        </xdr:cNvPr>
        <xdr:cNvCxnSpPr/>
      </xdr:nvCxnSpPr>
      <xdr:spPr>
        <a:xfrm flipV="1">
          <a:off x="14699614" y="1664643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72" name="【公民館】&#10;有形固定資産減価償却率最小値テキスト">
          <a:extLst>
            <a:ext uri="{FF2B5EF4-FFF2-40B4-BE49-F238E27FC236}">
              <a16:creationId xmlns:a16="http://schemas.microsoft.com/office/drawing/2014/main" id="{572BD4C8-87DF-4A58-A9A6-CDC166D39D02}"/>
            </a:ext>
          </a:extLst>
        </xdr:cNvPr>
        <xdr:cNvSpPr txBox="1"/>
      </xdr:nvSpPr>
      <xdr:spPr>
        <a:xfrm>
          <a:off x="1473835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3" name="直線コネクタ 772">
          <a:extLst>
            <a:ext uri="{FF2B5EF4-FFF2-40B4-BE49-F238E27FC236}">
              <a16:creationId xmlns:a16="http://schemas.microsoft.com/office/drawing/2014/main" id="{9B2C4943-C913-480F-BE33-6FDDFE9D3CB9}"/>
            </a:ext>
          </a:extLst>
        </xdr:cNvPr>
        <xdr:cNvCxnSpPr/>
      </xdr:nvCxnSpPr>
      <xdr:spPr>
        <a:xfrm>
          <a:off x="146113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19611</xdr:rowOff>
    </xdr:from>
    <xdr:ext cx="340478" cy="259045"/>
    <xdr:sp macro="" textlink="">
      <xdr:nvSpPr>
        <xdr:cNvPr id="774" name="【公民館】&#10;有形固定資産減価償却率最大値テキスト">
          <a:extLst>
            <a:ext uri="{FF2B5EF4-FFF2-40B4-BE49-F238E27FC236}">
              <a16:creationId xmlns:a16="http://schemas.microsoft.com/office/drawing/2014/main" id="{4A5B1BE8-D52B-44B3-AAC5-838E3EABA455}"/>
            </a:ext>
          </a:extLst>
        </xdr:cNvPr>
        <xdr:cNvSpPr txBox="1"/>
      </xdr:nvSpPr>
      <xdr:spPr>
        <a:xfrm>
          <a:off x="14738350" y="164216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72934</xdr:rowOff>
    </xdr:from>
    <xdr:to>
      <xdr:col>86</xdr:col>
      <xdr:colOff>25400</xdr:colOff>
      <xdr:row>100</xdr:row>
      <xdr:rowOff>72934</xdr:rowOff>
    </xdr:to>
    <xdr:cxnSp macro="">
      <xdr:nvCxnSpPr>
        <xdr:cNvPr id="775" name="直線コネクタ 774">
          <a:extLst>
            <a:ext uri="{FF2B5EF4-FFF2-40B4-BE49-F238E27FC236}">
              <a16:creationId xmlns:a16="http://schemas.microsoft.com/office/drawing/2014/main" id="{4DE1CA28-CE98-4CD4-9BF2-435F964FED38}"/>
            </a:ext>
          </a:extLst>
        </xdr:cNvPr>
        <xdr:cNvCxnSpPr/>
      </xdr:nvCxnSpPr>
      <xdr:spPr>
        <a:xfrm>
          <a:off x="14611350" y="166464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64606</xdr:rowOff>
    </xdr:from>
    <xdr:ext cx="405111" cy="259045"/>
    <xdr:sp macro="" textlink="">
      <xdr:nvSpPr>
        <xdr:cNvPr id="776" name="【公民館】&#10;有形固定資産減価償却率平均値テキスト">
          <a:extLst>
            <a:ext uri="{FF2B5EF4-FFF2-40B4-BE49-F238E27FC236}">
              <a16:creationId xmlns:a16="http://schemas.microsoft.com/office/drawing/2014/main" id="{96840B3F-4F9D-49B9-B13B-647C3296CDD5}"/>
            </a:ext>
          </a:extLst>
        </xdr:cNvPr>
        <xdr:cNvSpPr txBox="1"/>
      </xdr:nvSpPr>
      <xdr:spPr>
        <a:xfrm>
          <a:off x="14738350" y="174953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41729</xdr:rowOff>
    </xdr:from>
    <xdr:to>
      <xdr:col>85</xdr:col>
      <xdr:colOff>177800</xdr:colOff>
      <xdr:row>106</xdr:row>
      <xdr:rowOff>143329</xdr:rowOff>
    </xdr:to>
    <xdr:sp macro="" textlink="">
      <xdr:nvSpPr>
        <xdr:cNvPr id="777" name="フローチャート: 判断 776">
          <a:extLst>
            <a:ext uri="{FF2B5EF4-FFF2-40B4-BE49-F238E27FC236}">
              <a16:creationId xmlns:a16="http://schemas.microsoft.com/office/drawing/2014/main" id="{6C9A17C6-293B-4FE4-BF10-7580AA862543}"/>
            </a:ext>
          </a:extLst>
        </xdr:cNvPr>
        <xdr:cNvSpPr/>
      </xdr:nvSpPr>
      <xdr:spPr>
        <a:xfrm>
          <a:off x="14649450" y="1764392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146231</xdr:rowOff>
    </xdr:from>
    <xdr:to>
      <xdr:col>81</xdr:col>
      <xdr:colOff>101600</xdr:colOff>
      <xdr:row>106</xdr:row>
      <xdr:rowOff>76381</xdr:rowOff>
    </xdr:to>
    <xdr:sp macro="" textlink="">
      <xdr:nvSpPr>
        <xdr:cNvPr id="778" name="フローチャート: 判断 777">
          <a:extLst>
            <a:ext uri="{FF2B5EF4-FFF2-40B4-BE49-F238E27FC236}">
              <a16:creationId xmlns:a16="http://schemas.microsoft.com/office/drawing/2014/main" id="{2FD4D662-6003-46EF-93EB-041BCB5C1437}"/>
            </a:ext>
          </a:extLst>
        </xdr:cNvPr>
        <xdr:cNvSpPr/>
      </xdr:nvSpPr>
      <xdr:spPr>
        <a:xfrm>
          <a:off x="13887450" y="1757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10705</xdr:rowOff>
    </xdr:from>
    <xdr:to>
      <xdr:col>76</xdr:col>
      <xdr:colOff>165100</xdr:colOff>
      <xdr:row>106</xdr:row>
      <xdr:rowOff>112305</xdr:rowOff>
    </xdr:to>
    <xdr:sp macro="" textlink="">
      <xdr:nvSpPr>
        <xdr:cNvPr id="779" name="フローチャート: 判断 778">
          <a:extLst>
            <a:ext uri="{FF2B5EF4-FFF2-40B4-BE49-F238E27FC236}">
              <a16:creationId xmlns:a16="http://schemas.microsoft.com/office/drawing/2014/main" id="{8F4C7F19-DA0D-48BF-9117-702E0C5C80CB}"/>
            </a:ext>
          </a:extLst>
        </xdr:cNvPr>
        <xdr:cNvSpPr/>
      </xdr:nvSpPr>
      <xdr:spPr>
        <a:xfrm>
          <a:off x="13093700" y="1761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20501</xdr:rowOff>
    </xdr:from>
    <xdr:to>
      <xdr:col>72</xdr:col>
      <xdr:colOff>38100</xdr:colOff>
      <xdr:row>106</xdr:row>
      <xdr:rowOff>122101</xdr:rowOff>
    </xdr:to>
    <xdr:sp macro="" textlink="">
      <xdr:nvSpPr>
        <xdr:cNvPr id="780" name="フローチャート: 判断 779">
          <a:extLst>
            <a:ext uri="{FF2B5EF4-FFF2-40B4-BE49-F238E27FC236}">
              <a16:creationId xmlns:a16="http://schemas.microsoft.com/office/drawing/2014/main" id="{55C09191-FB48-4B33-8EC1-17B8E03D052F}"/>
            </a:ext>
          </a:extLst>
        </xdr:cNvPr>
        <xdr:cNvSpPr/>
      </xdr:nvSpPr>
      <xdr:spPr>
        <a:xfrm>
          <a:off x="12299950" y="1762270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90714</xdr:rowOff>
    </xdr:from>
    <xdr:to>
      <xdr:col>67</xdr:col>
      <xdr:colOff>101600</xdr:colOff>
      <xdr:row>106</xdr:row>
      <xdr:rowOff>20864</xdr:rowOff>
    </xdr:to>
    <xdr:sp macro="" textlink="">
      <xdr:nvSpPr>
        <xdr:cNvPr id="781" name="フローチャート: 判断 780">
          <a:extLst>
            <a:ext uri="{FF2B5EF4-FFF2-40B4-BE49-F238E27FC236}">
              <a16:creationId xmlns:a16="http://schemas.microsoft.com/office/drawing/2014/main" id="{CCB1519C-66E0-4D01-ACE0-3BCB185329BA}"/>
            </a:ext>
          </a:extLst>
        </xdr:cNvPr>
        <xdr:cNvSpPr/>
      </xdr:nvSpPr>
      <xdr:spPr>
        <a:xfrm>
          <a:off x="11487150" y="1752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C2CB8B22-7BEC-4B75-B638-EEAFB36256EC}"/>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ADA733A3-B5D5-4019-8EC7-CCAA11CF9BDC}"/>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7EC1CA8C-F937-4573-97E3-49546FBB8E88}"/>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943391E1-94E3-42C5-ACE5-FBC2AC90F1A7}"/>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775E2491-B80B-4103-98C9-87F4159FF009}"/>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141332</xdr:rowOff>
    </xdr:from>
    <xdr:to>
      <xdr:col>85</xdr:col>
      <xdr:colOff>177800</xdr:colOff>
      <xdr:row>107</xdr:row>
      <xdr:rowOff>71482</xdr:rowOff>
    </xdr:to>
    <xdr:sp macro="" textlink="">
      <xdr:nvSpPr>
        <xdr:cNvPr id="787" name="楕円 786">
          <a:extLst>
            <a:ext uri="{FF2B5EF4-FFF2-40B4-BE49-F238E27FC236}">
              <a16:creationId xmlns:a16="http://schemas.microsoft.com/office/drawing/2014/main" id="{062CAE01-011F-4FC5-9CB0-C98129CA9B25}"/>
            </a:ext>
          </a:extLst>
        </xdr:cNvPr>
        <xdr:cNvSpPr/>
      </xdr:nvSpPr>
      <xdr:spPr>
        <a:xfrm>
          <a:off x="14649450" y="1774353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119759</xdr:rowOff>
    </xdr:from>
    <xdr:ext cx="405111" cy="259045"/>
    <xdr:sp macro="" textlink="">
      <xdr:nvSpPr>
        <xdr:cNvPr id="788" name="【公民館】&#10;有形固定資産減価償却率該当値テキスト">
          <a:extLst>
            <a:ext uri="{FF2B5EF4-FFF2-40B4-BE49-F238E27FC236}">
              <a16:creationId xmlns:a16="http://schemas.microsoft.com/office/drawing/2014/main" id="{C7B76DA1-8571-44FC-B918-5250DBB3BDA6}"/>
            </a:ext>
          </a:extLst>
        </xdr:cNvPr>
        <xdr:cNvSpPr txBox="1"/>
      </xdr:nvSpPr>
      <xdr:spPr>
        <a:xfrm>
          <a:off x="14738350" y="177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121738</xdr:rowOff>
    </xdr:from>
    <xdr:to>
      <xdr:col>81</xdr:col>
      <xdr:colOff>101600</xdr:colOff>
      <xdr:row>107</xdr:row>
      <xdr:rowOff>51888</xdr:rowOff>
    </xdr:to>
    <xdr:sp macro="" textlink="">
      <xdr:nvSpPr>
        <xdr:cNvPr id="789" name="楕円 788">
          <a:extLst>
            <a:ext uri="{FF2B5EF4-FFF2-40B4-BE49-F238E27FC236}">
              <a16:creationId xmlns:a16="http://schemas.microsoft.com/office/drawing/2014/main" id="{BBB90717-9679-4993-85A0-0EA6B89266BE}"/>
            </a:ext>
          </a:extLst>
        </xdr:cNvPr>
        <xdr:cNvSpPr/>
      </xdr:nvSpPr>
      <xdr:spPr>
        <a:xfrm>
          <a:off x="13887450" y="1772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1088</xdr:rowOff>
    </xdr:from>
    <xdr:to>
      <xdr:col>85</xdr:col>
      <xdr:colOff>127000</xdr:colOff>
      <xdr:row>107</xdr:row>
      <xdr:rowOff>20682</xdr:rowOff>
    </xdr:to>
    <xdr:cxnSp macro="">
      <xdr:nvCxnSpPr>
        <xdr:cNvPr id="790" name="直線コネクタ 789">
          <a:extLst>
            <a:ext uri="{FF2B5EF4-FFF2-40B4-BE49-F238E27FC236}">
              <a16:creationId xmlns:a16="http://schemas.microsoft.com/office/drawing/2014/main" id="{C7E88CB0-17BB-4676-AB3E-B4B98624A393}"/>
            </a:ext>
          </a:extLst>
        </xdr:cNvPr>
        <xdr:cNvCxnSpPr/>
      </xdr:nvCxnSpPr>
      <xdr:spPr>
        <a:xfrm>
          <a:off x="13938250" y="17774738"/>
          <a:ext cx="762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89081</xdr:rowOff>
    </xdr:from>
    <xdr:to>
      <xdr:col>76</xdr:col>
      <xdr:colOff>165100</xdr:colOff>
      <xdr:row>107</xdr:row>
      <xdr:rowOff>19231</xdr:rowOff>
    </xdr:to>
    <xdr:sp macro="" textlink="">
      <xdr:nvSpPr>
        <xdr:cNvPr id="791" name="楕円 790">
          <a:extLst>
            <a:ext uri="{FF2B5EF4-FFF2-40B4-BE49-F238E27FC236}">
              <a16:creationId xmlns:a16="http://schemas.microsoft.com/office/drawing/2014/main" id="{DF168010-BA3B-4447-B0B8-FFE3FE20F3A0}"/>
            </a:ext>
          </a:extLst>
        </xdr:cNvPr>
        <xdr:cNvSpPr/>
      </xdr:nvSpPr>
      <xdr:spPr>
        <a:xfrm>
          <a:off x="13093700" y="1769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139881</xdr:rowOff>
    </xdr:from>
    <xdr:to>
      <xdr:col>81</xdr:col>
      <xdr:colOff>50800</xdr:colOff>
      <xdr:row>107</xdr:row>
      <xdr:rowOff>1088</xdr:rowOff>
    </xdr:to>
    <xdr:cxnSp macro="">
      <xdr:nvCxnSpPr>
        <xdr:cNvPr id="792" name="直線コネクタ 791">
          <a:extLst>
            <a:ext uri="{FF2B5EF4-FFF2-40B4-BE49-F238E27FC236}">
              <a16:creationId xmlns:a16="http://schemas.microsoft.com/office/drawing/2014/main" id="{529172D8-5261-4839-925A-DD19845CDC37}"/>
            </a:ext>
          </a:extLst>
        </xdr:cNvPr>
        <xdr:cNvCxnSpPr/>
      </xdr:nvCxnSpPr>
      <xdr:spPr>
        <a:xfrm>
          <a:off x="13144500" y="17742081"/>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56424</xdr:rowOff>
    </xdr:from>
    <xdr:to>
      <xdr:col>72</xdr:col>
      <xdr:colOff>38100</xdr:colOff>
      <xdr:row>106</xdr:row>
      <xdr:rowOff>158024</xdr:rowOff>
    </xdr:to>
    <xdr:sp macro="" textlink="">
      <xdr:nvSpPr>
        <xdr:cNvPr id="793" name="楕円 792">
          <a:extLst>
            <a:ext uri="{FF2B5EF4-FFF2-40B4-BE49-F238E27FC236}">
              <a16:creationId xmlns:a16="http://schemas.microsoft.com/office/drawing/2014/main" id="{212CB455-B4DF-46E2-BE95-50A7E3B5D720}"/>
            </a:ext>
          </a:extLst>
        </xdr:cNvPr>
        <xdr:cNvSpPr/>
      </xdr:nvSpPr>
      <xdr:spPr>
        <a:xfrm>
          <a:off x="12299950" y="176586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107224</xdr:rowOff>
    </xdr:from>
    <xdr:to>
      <xdr:col>76</xdr:col>
      <xdr:colOff>114300</xdr:colOff>
      <xdr:row>106</xdr:row>
      <xdr:rowOff>139881</xdr:rowOff>
    </xdr:to>
    <xdr:cxnSp macro="">
      <xdr:nvCxnSpPr>
        <xdr:cNvPr id="794" name="直線コネクタ 793">
          <a:extLst>
            <a:ext uri="{FF2B5EF4-FFF2-40B4-BE49-F238E27FC236}">
              <a16:creationId xmlns:a16="http://schemas.microsoft.com/office/drawing/2014/main" id="{A6DFE173-5446-4BF0-AAF0-BF9B4CA90598}"/>
            </a:ext>
          </a:extLst>
        </xdr:cNvPr>
        <xdr:cNvCxnSpPr/>
      </xdr:nvCxnSpPr>
      <xdr:spPr>
        <a:xfrm>
          <a:off x="12344400" y="17709424"/>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41729</xdr:rowOff>
    </xdr:from>
    <xdr:to>
      <xdr:col>67</xdr:col>
      <xdr:colOff>101600</xdr:colOff>
      <xdr:row>106</xdr:row>
      <xdr:rowOff>143329</xdr:rowOff>
    </xdr:to>
    <xdr:sp macro="" textlink="">
      <xdr:nvSpPr>
        <xdr:cNvPr id="795" name="楕円 794">
          <a:extLst>
            <a:ext uri="{FF2B5EF4-FFF2-40B4-BE49-F238E27FC236}">
              <a16:creationId xmlns:a16="http://schemas.microsoft.com/office/drawing/2014/main" id="{EA245E39-05B5-4FAB-9713-A1B10C87BB03}"/>
            </a:ext>
          </a:extLst>
        </xdr:cNvPr>
        <xdr:cNvSpPr/>
      </xdr:nvSpPr>
      <xdr:spPr>
        <a:xfrm>
          <a:off x="11487150" y="1764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92529</xdr:rowOff>
    </xdr:from>
    <xdr:to>
      <xdr:col>71</xdr:col>
      <xdr:colOff>177800</xdr:colOff>
      <xdr:row>106</xdr:row>
      <xdr:rowOff>107224</xdr:rowOff>
    </xdr:to>
    <xdr:cxnSp macro="">
      <xdr:nvCxnSpPr>
        <xdr:cNvPr id="796" name="直線コネクタ 795">
          <a:extLst>
            <a:ext uri="{FF2B5EF4-FFF2-40B4-BE49-F238E27FC236}">
              <a16:creationId xmlns:a16="http://schemas.microsoft.com/office/drawing/2014/main" id="{DAFFD34E-F72C-4B0F-B7BA-1F18B1618B9E}"/>
            </a:ext>
          </a:extLst>
        </xdr:cNvPr>
        <xdr:cNvCxnSpPr/>
      </xdr:nvCxnSpPr>
      <xdr:spPr>
        <a:xfrm>
          <a:off x="11537950" y="17694729"/>
          <a:ext cx="80645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92908</xdr:rowOff>
    </xdr:from>
    <xdr:ext cx="405111" cy="259045"/>
    <xdr:sp macro="" textlink="">
      <xdr:nvSpPr>
        <xdr:cNvPr id="797" name="n_1aveValue【公民館】&#10;有形固定資産減価償却率">
          <a:extLst>
            <a:ext uri="{FF2B5EF4-FFF2-40B4-BE49-F238E27FC236}">
              <a16:creationId xmlns:a16="http://schemas.microsoft.com/office/drawing/2014/main" id="{A6BDF4B1-12C0-42EA-A1FF-9843DF5FD2C2}"/>
            </a:ext>
          </a:extLst>
        </xdr:cNvPr>
        <xdr:cNvSpPr txBox="1"/>
      </xdr:nvSpPr>
      <xdr:spPr>
        <a:xfrm>
          <a:off x="13742044" y="1735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128832</xdr:rowOff>
    </xdr:from>
    <xdr:ext cx="405111" cy="259045"/>
    <xdr:sp macro="" textlink="">
      <xdr:nvSpPr>
        <xdr:cNvPr id="798" name="n_2aveValue【公民館】&#10;有形固定資産減価償却率">
          <a:extLst>
            <a:ext uri="{FF2B5EF4-FFF2-40B4-BE49-F238E27FC236}">
              <a16:creationId xmlns:a16="http://schemas.microsoft.com/office/drawing/2014/main" id="{7E67983C-9A84-4C47-8CC6-B1951CDA3CED}"/>
            </a:ext>
          </a:extLst>
        </xdr:cNvPr>
        <xdr:cNvSpPr txBox="1"/>
      </xdr:nvSpPr>
      <xdr:spPr>
        <a:xfrm>
          <a:off x="12960994" y="1738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138628</xdr:rowOff>
    </xdr:from>
    <xdr:ext cx="405111" cy="259045"/>
    <xdr:sp macro="" textlink="">
      <xdr:nvSpPr>
        <xdr:cNvPr id="799" name="n_3aveValue【公民館】&#10;有形固定資産減価償却率">
          <a:extLst>
            <a:ext uri="{FF2B5EF4-FFF2-40B4-BE49-F238E27FC236}">
              <a16:creationId xmlns:a16="http://schemas.microsoft.com/office/drawing/2014/main" id="{FB223840-493E-4E51-B0BB-2AA1D7A5BE7F}"/>
            </a:ext>
          </a:extLst>
        </xdr:cNvPr>
        <xdr:cNvSpPr txBox="1"/>
      </xdr:nvSpPr>
      <xdr:spPr>
        <a:xfrm>
          <a:off x="12167244" y="1739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37391</xdr:rowOff>
    </xdr:from>
    <xdr:ext cx="405111" cy="259045"/>
    <xdr:sp macro="" textlink="">
      <xdr:nvSpPr>
        <xdr:cNvPr id="800" name="n_4aveValue【公民館】&#10;有形固定資産減価償却率">
          <a:extLst>
            <a:ext uri="{FF2B5EF4-FFF2-40B4-BE49-F238E27FC236}">
              <a16:creationId xmlns:a16="http://schemas.microsoft.com/office/drawing/2014/main" id="{053CC6CB-5079-47BA-93B9-321BD8A0C896}"/>
            </a:ext>
          </a:extLst>
        </xdr:cNvPr>
        <xdr:cNvSpPr txBox="1"/>
      </xdr:nvSpPr>
      <xdr:spPr>
        <a:xfrm>
          <a:off x="11354444" y="1729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43015</xdr:rowOff>
    </xdr:from>
    <xdr:ext cx="405111" cy="259045"/>
    <xdr:sp macro="" textlink="">
      <xdr:nvSpPr>
        <xdr:cNvPr id="801" name="n_1mainValue【公民館】&#10;有形固定資産減価償却率">
          <a:extLst>
            <a:ext uri="{FF2B5EF4-FFF2-40B4-BE49-F238E27FC236}">
              <a16:creationId xmlns:a16="http://schemas.microsoft.com/office/drawing/2014/main" id="{E4B3C0FF-06BD-4535-8057-30AEE9CE8632}"/>
            </a:ext>
          </a:extLst>
        </xdr:cNvPr>
        <xdr:cNvSpPr txBox="1"/>
      </xdr:nvSpPr>
      <xdr:spPr>
        <a:xfrm>
          <a:off x="13742044" y="17816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10358</xdr:rowOff>
    </xdr:from>
    <xdr:ext cx="405111" cy="259045"/>
    <xdr:sp macro="" textlink="">
      <xdr:nvSpPr>
        <xdr:cNvPr id="802" name="n_2mainValue【公民館】&#10;有形固定資産減価償却率">
          <a:extLst>
            <a:ext uri="{FF2B5EF4-FFF2-40B4-BE49-F238E27FC236}">
              <a16:creationId xmlns:a16="http://schemas.microsoft.com/office/drawing/2014/main" id="{21FFC20E-C8F1-4155-87B3-91F2B0876D9F}"/>
            </a:ext>
          </a:extLst>
        </xdr:cNvPr>
        <xdr:cNvSpPr txBox="1"/>
      </xdr:nvSpPr>
      <xdr:spPr>
        <a:xfrm>
          <a:off x="12960994" y="17784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149151</xdr:rowOff>
    </xdr:from>
    <xdr:ext cx="405111" cy="259045"/>
    <xdr:sp macro="" textlink="">
      <xdr:nvSpPr>
        <xdr:cNvPr id="803" name="n_3mainValue【公民館】&#10;有形固定資産減価償却率">
          <a:extLst>
            <a:ext uri="{FF2B5EF4-FFF2-40B4-BE49-F238E27FC236}">
              <a16:creationId xmlns:a16="http://schemas.microsoft.com/office/drawing/2014/main" id="{3F2B0DAF-4151-44FD-BC53-FD51B0BFAC70}"/>
            </a:ext>
          </a:extLst>
        </xdr:cNvPr>
        <xdr:cNvSpPr txBox="1"/>
      </xdr:nvSpPr>
      <xdr:spPr>
        <a:xfrm>
          <a:off x="12167244" y="17751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134456</xdr:rowOff>
    </xdr:from>
    <xdr:ext cx="405111" cy="259045"/>
    <xdr:sp macro="" textlink="">
      <xdr:nvSpPr>
        <xdr:cNvPr id="804" name="n_4mainValue【公民館】&#10;有形固定資産減価償却率">
          <a:extLst>
            <a:ext uri="{FF2B5EF4-FFF2-40B4-BE49-F238E27FC236}">
              <a16:creationId xmlns:a16="http://schemas.microsoft.com/office/drawing/2014/main" id="{89AFEEB0-9F9E-422B-ADB7-BEA2EA225122}"/>
            </a:ext>
          </a:extLst>
        </xdr:cNvPr>
        <xdr:cNvSpPr txBox="1"/>
      </xdr:nvSpPr>
      <xdr:spPr>
        <a:xfrm>
          <a:off x="11354444" y="17736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5" name="正方形/長方形 804">
          <a:extLst>
            <a:ext uri="{FF2B5EF4-FFF2-40B4-BE49-F238E27FC236}">
              <a16:creationId xmlns:a16="http://schemas.microsoft.com/office/drawing/2014/main" id="{DB0674E4-31EF-4DBD-9700-6892FBAA6794}"/>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6" name="正方形/長方形 805">
          <a:extLst>
            <a:ext uri="{FF2B5EF4-FFF2-40B4-BE49-F238E27FC236}">
              <a16:creationId xmlns:a16="http://schemas.microsoft.com/office/drawing/2014/main" id="{D27E7CBB-8F71-4367-B439-277E9D21ECD7}"/>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7" name="正方形/長方形 806">
          <a:extLst>
            <a:ext uri="{FF2B5EF4-FFF2-40B4-BE49-F238E27FC236}">
              <a16:creationId xmlns:a16="http://schemas.microsoft.com/office/drawing/2014/main" id="{39C6914C-E698-4886-827D-A2E0F1B0A637}"/>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8" name="正方形/長方形 807">
          <a:extLst>
            <a:ext uri="{FF2B5EF4-FFF2-40B4-BE49-F238E27FC236}">
              <a16:creationId xmlns:a16="http://schemas.microsoft.com/office/drawing/2014/main" id="{D5FE62D3-4524-4291-A0BD-E390935919AC}"/>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9" name="正方形/長方形 808">
          <a:extLst>
            <a:ext uri="{FF2B5EF4-FFF2-40B4-BE49-F238E27FC236}">
              <a16:creationId xmlns:a16="http://schemas.microsoft.com/office/drawing/2014/main" id="{3278B8E8-B9BD-49DE-8834-64D4708A61D8}"/>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0" name="正方形/長方形 809">
          <a:extLst>
            <a:ext uri="{FF2B5EF4-FFF2-40B4-BE49-F238E27FC236}">
              <a16:creationId xmlns:a16="http://schemas.microsoft.com/office/drawing/2014/main" id="{C0F45CBC-D344-4510-B1E8-523D3B66E0A4}"/>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1" name="正方形/長方形 810">
          <a:extLst>
            <a:ext uri="{FF2B5EF4-FFF2-40B4-BE49-F238E27FC236}">
              <a16:creationId xmlns:a16="http://schemas.microsoft.com/office/drawing/2014/main" id="{615F7582-70BC-4B58-BAE4-3D278EED7940}"/>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2" name="正方形/長方形 811">
          <a:extLst>
            <a:ext uri="{FF2B5EF4-FFF2-40B4-BE49-F238E27FC236}">
              <a16:creationId xmlns:a16="http://schemas.microsoft.com/office/drawing/2014/main" id="{D6ABD9BD-F1CF-4073-88E9-CD8D0ED30D27}"/>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3" name="テキスト ボックス 812">
          <a:extLst>
            <a:ext uri="{FF2B5EF4-FFF2-40B4-BE49-F238E27FC236}">
              <a16:creationId xmlns:a16="http://schemas.microsoft.com/office/drawing/2014/main" id="{0CCF09E6-CE06-4D9A-879A-118AA7465F6E}"/>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4" name="直線コネクタ 813">
          <a:extLst>
            <a:ext uri="{FF2B5EF4-FFF2-40B4-BE49-F238E27FC236}">
              <a16:creationId xmlns:a16="http://schemas.microsoft.com/office/drawing/2014/main" id="{EF724EBC-0248-4DC1-9866-D85B473D567D}"/>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5" name="直線コネクタ 814">
          <a:extLst>
            <a:ext uri="{FF2B5EF4-FFF2-40B4-BE49-F238E27FC236}">
              <a16:creationId xmlns:a16="http://schemas.microsoft.com/office/drawing/2014/main" id="{1A97CFDC-6F95-4207-B7DA-60E24E5A13D5}"/>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6" name="テキスト ボックス 815">
          <a:extLst>
            <a:ext uri="{FF2B5EF4-FFF2-40B4-BE49-F238E27FC236}">
              <a16:creationId xmlns:a16="http://schemas.microsoft.com/office/drawing/2014/main" id="{3FAB0677-9C80-49F6-BE6C-0969C5A14F51}"/>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7" name="直線コネクタ 816">
          <a:extLst>
            <a:ext uri="{FF2B5EF4-FFF2-40B4-BE49-F238E27FC236}">
              <a16:creationId xmlns:a16="http://schemas.microsoft.com/office/drawing/2014/main" id="{4B70862B-3150-4EE3-A3B0-AC0217D7B110}"/>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8" name="テキスト ボックス 817">
          <a:extLst>
            <a:ext uri="{FF2B5EF4-FFF2-40B4-BE49-F238E27FC236}">
              <a16:creationId xmlns:a16="http://schemas.microsoft.com/office/drawing/2014/main" id="{C7F5B594-5A93-401D-A205-984E361A5183}"/>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9" name="直線コネクタ 818">
          <a:extLst>
            <a:ext uri="{FF2B5EF4-FFF2-40B4-BE49-F238E27FC236}">
              <a16:creationId xmlns:a16="http://schemas.microsoft.com/office/drawing/2014/main" id="{15D42E47-420E-4FF3-96ED-8BF92EB11ECE}"/>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0" name="テキスト ボックス 819">
          <a:extLst>
            <a:ext uri="{FF2B5EF4-FFF2-40B4-BE49-F238E27FC236}">
              <a16:creationId xmlns:a16="http://schemas.microsoft.com/office/drawing/2014/main" id="{7152F538-9095-4F15-A56E-512ED246A9B0}"/>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1" name="直線コネクタ 820">
          <a:extLst>
            <a:ext uri="{FF2B5EF4-FFF2-40B4-BE49-F238E27FC236}">
              <a16:creationId xmlns:a16="http://schemas.microsoft.com/office/drawing/2014/main" id="{F4E6A119-33B8-4616-BAF2-607747F8C718}"/>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2" name="テキスト ボックス 821">
          <a:extLst>
            <a:ext uri="{FF2B5EF4-FFF2-40B4-BE49-F238E27FC236}">
              <a16:creationId xmlns:a16="http://schemas.microsoft.com/office/drawing/2014/main" id="{5B711077-47C1-47B4-8A84-D94F511671BC}"/>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3" name="直線コネクタ 822">
          <a:extLst>
            <a:ext uri="{FF2B5EF4-FFF2-40B4-BE49-F238E27FC236}">
              <a16:creationId xmlns:a16="http://schemas.microsoft.com/office/drawing/2014/main" id="{7E658268-FE1B-438E-8365-554F5398E0D5}"/>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4" name="テキスト ボックス 823">
          <a:extLst>
            <a:ext uri="{FF2B5EF4-FFF2-40B4-BE49-F238E27FC236}">
              <a16:creationId xmlns:a16="http://schemas.microsoft.com/office/drawing/2014/main" id="{7E410042-D8BF-4B31-AFF7-C539D05169AE}"/>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a:extLst>
            <a:ext uri="{FF2B5EF4-FFF2-40B4-BE49-F238E27FC236}">
              <a16:creationId xmlns:a16="http://schemas.microsoft.com/office/drawing/2014/main" id="{E4EB743E-E7E2-4E18-B643-9F7670005D9B}"/>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26" name="テキスト ボックス 825">
          <a:extLst>
            <a:ext uri="{FF2B5EF4-FFF2-40B4-BE49-F238E27FC236}">
              <a16:creationId xmlns:a16="http://schemas.microsoft.com/office/drawing/2014/main" id="{53CE6356-5251-4133-A062-9E25B8AAE39C}"/>
            </a:ext>
          </a:extLst>
        </xdr:cNvPr>
        <xdr:cNvSpPr txBox="1"/>
      </xdr:nvSpPr>
      <xdr:spPr>
        <a:xfrm>
          <a:off x="15985051" y="16050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公民館】&#10;一人当たり面積グラフ枠">
          <a:extLst>
            <a:ext uri="{FF2B5EF4-FFF2-40B4-BE49-F238E27FC236}">
              <a16:creationId xmlns:a16="http://schemas.microsoft.com/office/drawing/2014/main" id="{EA5DF2AB-41AC-42D7-BC3C-8A2876F04FC1}"/>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71819</xdr:rowOff>
    </xdr:from>
    <xdr:to>
      <xdr:col>116</xdr:col>
      <xdr:colOff>62864</xdr:colOff>
      <xdr:row>108</xdr:row>
      <xdr:rowOff>127825</xdr:rowOff>
    </xdr:to>
    <xdr:cxnSp macro="">
      <xdr:nvCxnSpPr>
        <xdr:cNvPr id="828" name="直線コネクタ 827">
          <a:extLst>
            <a:ext uri="{FF2B5EF4-FFF2-40B4-BE49-F238E27FC236}">
              <a16:creationId xmlns:a16="http://schemas.microsoft.com/office/drawing/2014/main" id="{F43637CC-8A3F-403E-B155-87D1CF278823}"/>
            </a:ext>
          </a:extLst>
        </xdr:cNvPr>
        <xdr:cNvCxnSpPr/>
      </xdr:nvCxnSpPr>
      <xdr:spPr>
        <a:xfrm flipV="1">
          <a:off x="19951064" y="16645319"/>
          <a:ext cx="0" cy="1427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131652</xdr:rowOff>
    </xdr:from>
    <xdr:ext cx="469744" cy="259045"/>
    <xdr:sp macro="" textlink="">
      <xdr:nvSpPr>
        <xdr:cNvPr id="829" name="【公民館】&#10;一人当たり面積最小値テキスト">
          <a:extLst>
            <a:ext uri="{FF2B5EF4-FFF2-40B4-BE49-F238E27FC236}">
              <a16:creationId xmlns:a16="http://schemas.microsoft.com/office/drawing/2014/main" id="{9F5B2CB9-C594-406E-A4D6-F76BCB983FDB}"/>
            </a:ext>
          </a:extLst>
        </xdr:cNvPr>
        <xdr:cNvSpPr txBox="1"/>
      </xdr:nvSpPr>
      <xdr:spPr>
        <a:xfrm>
          <a:off x="19989800" y="18076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127825</xdr:rowOff>
    </xdr:from>
    <xdr:to>
      <xdr:col>116</xdr:col>
      <xdr:colOff>152400</xdr:colOff>
      <xdr:row>108</xdr:row>
      <xdr:rowOff>127825</xdr:rowOff>
    </xdr:to>
    <xdr:cxnSp macro="">
      <xdr:nvCxnSpPr>
        <xdr:cNvPr id="830" name="直線コネクタ 829">
          <a:extLst>
            <a:ext uri="{FF2B5EF4-FFF2-40B4-BE49-F238E27FC236}">
              <a16:creationId xmlns:a16="http://schemas.microsoft.com/office/drawing/2014/main" id="{8ACF79D4-EC07-4DA1-96F6-ADEEB49C0AF7}"/>
            </a:ext>
          </a:extLst>
        </xdr:cNvPr>
        <xdr:cNvCxnSpPr/>
      </xdr:nvCxnSpPr>
      <xdr:spPr>
        <a:xfrm>
          <a:off x="19881850" y="180729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18496</xdr:rowOff>
    </xdr:from>
    <xdr:ext cx="469744" cy="259045"/>
    <xdr:sp macro="" textlink="">
      <xdr:nvSpPr>
        <xdr:cNvPr id="831" name="【公民館】&#10;一人当たり面積最大値テキスト">
          <a:extLst>
            <a:ext uri="{FF2B5EF4-FFF2-40B4-BE49-F238E27FC236}">
              <a16:creationId xmlns:a16="http://schemas.microsoft.com/office/drawing/2014/main" id="{9AD39663-0BF7-49EF-A972-634B44E5F9F7}"/>
            </a:ext>
          </a:extLst>
        </xdr:cNvPr>
        <xdr:cNvSpPr txBox="1"/>
      </xdr:nvSpPr>
      <xdr:spPr>
        <a:xfrm>
          <a:off x="19989800" y="16420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71819</xdr:rowOff>
    </xdr:from>
    <xdr:to>
      <xdr:col>116</xdr:col>
      <xdr:colOff>152400</xdr:colOff>
      <xdr:row>100</xdr:row>
      <xdr:rowOff>71819</xdr:rowOff>
    </xdr:to>
    <xdr:cxnSp macro="">
      <xdr:nvCxnSpPr>
        <xdr:cNvPr id="832" name="直線コネクタ 831">
          <a:extLst>
            <a:ext uri="{FF2B5EF4-FFF2-40B4-BE49-F238E27FC236}">
              <a16:creationId xmlns:a16="http://schemas.microsoft.com/office/drawing/2014/main" id="{30519C3D-9F3E-465C-B766-2D96ECFE6D15}"/>
            </a:ext>
          </a:extLst>
        </xdr:cNvPr>
        <xdr:cNvCxnSpPr/>
      </xdr:nvCxnSpPr>
      <xdr:spPr>
        <a:xfrm>
          <a:off x="19881850" y="166453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101807</xdr:rowOff>
    </xdr:from>
    <xdr:ext cx="469744" cy="259045"/>
    <xdr:sp macro="" textlink="">
      <xdr:nvSpPr>
        <xdr:cNvPr id="833" name="【公民館】&#10;一人当たり面積平均値テキスト">
          <a:extLst>
            <a:ext uri="{FF2B5EF4-FFF2-40B4-BE49-F238E27FC236}">
              <a16:creationId xmlns:a16="http://schemas.microsoft.com/office/drawing/2014/main" id="{7D9C0465-187E-496E-A6AA-52AF7EF0E0C9}"/>
            </a:ext>
          </a:extLst>
        </xdr:cNvPr>
        <xdr:cNvSpPr txBox="1"/>
      </xdr:nvSpPr>
      <xdr:spPr>
        <a:xfrm>
          <a:off x="19989800" y="17704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78930</xdr:rowOff>
    </xdr:from>
    <xdr:to>
      <xdr:col>116</xdr:col>
      <xdr:colOff>114300</xdr:colOff>
      <xdr:row>108</xdr:row>
      <xdr:rowOff>9080</xdr:rowOff>
    </xdr:to>
    <xdr:sp macro="" textlink="">
      <xdr:nvSpPr>
        <xdr:cNvPr id="834" name="フローチャート: 判断 833">
          <a:extLst>
            <a:ext uri="{FF2B5EF4-FFF2-40B4-BE49-F238E27FC236}">
              <a16:creationId xmlns:a16="http://schemas.microsoft.com/office/drawing/2014/main" id="{F529E6AE-26FB-4828-8F56-7E5D02258EB7}"/>
            </a:ext>
          </a:extLst>
        </xdr:cNvPr>
        <xdr:cNvSpPr/>
      </xdr:nvSpPr>
      <xdr:spPr>
        <a:xfrm>
          <a:off x="19900900" y="1785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108268</xdr:rowOff>
    </xdr:from>
    <xdr:to>
      <xdr:col>112</xdr:col>
      <xdr:colOff>38100</xdr:colOff>
      <xdr:row>108</xdr:row>
      <xdr:rowOff>38418</xdr:rowOff>
    </xdr:to>
    <xdr:sp macro="" textlink="">
      <xdr:nvSpPr>
        <xdr:cNvPr id="835" name="フローチャート: 判断 834">
          <a:extLst>
            <a:ext uri="{FF2B5EF4-FFF2-40B4-BE49-F238E27FC236}">
              <a16:creationId xmlns:a16="http://schemas.microsoft.com/office/drawing/2014/main" id="{7F5B9689-EFC7-4684-AED9-A659F9EF384A}"/>
            </a:ext>
          </a:extLst>
        </xdr:cNvPr>
        <xdr:cNvSpPr/>
      </xdr:nvSpPr>
      <xdr:spPr>
        <a:xfrm>
          <a:off x="19157950" y="1788191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109220</xdr:rowOff>
    </xdr:from>
    <xdr:to>
      <xdr:col>107</xdr:col>
      <xdr:colOff>101600</xdr:colOff>
      <xdr:row>108</xdr:row>
      <xdr:rowOff>39370</xdr:rowOff>
    </xdr:to>
    <xdr:sp macro="" textlink="">
      <xdr:nvSpPr>
        <xdr:cNvPr id="836" name="フローチャート: 判断 835">
          <a:extLst>
            <a:ext uri="{FF2B5EF4-FFF2-40B4-BE49-F238E27FC236}">
              <a16:creationId xmlns:a16="http://schemas.microsoft.com/office/drawing/2014/main" id="{758F1668-626D-4DC0-90F3-24983DE22519}"/>
            </a:ext>
          </a:extLst>
        </xdr:cNvPr>
        <xdr:cNvSpPr/>
      </xdr:nvSpPr>
      <xdr:spPr>
        <a:xfrm>
          <a:off x="1834515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115888</xdr:rowOff>
    </xdr:from>
    <xdr:to>
      <xdr:col>102</xdr:col>
      <xdr:colOff>165100</xdr:colOff>
      <xdr:row>108</xdr:row>
      <xdr:rowOff>46038</xdr:rowOff>
    </xdr:to>
    <xdr:sp macro="" textlink="">
      <xdr:nvSpPr>
        <xdr:cNvPr id="837" name="フローチャート: 判断 836">
          <a:extLst>
            <a:ext uri="{FF2B5EF4-FFF2-40B4-BE49-F238E27FC236}">
              <a16:creationId xmlns:a16="http://schemas.microsoft.com/office/drawing/2014/main" id="{4498CD3E-9137-4284-B30E-420C3B09E1CE}"/>
            </a:ext>
          </a:extLst>
        </xdr:cNvPr>
        <xdr:cNvSpPr/>
      </xdr:nvSpPr>
      <xdr:spPr>
        <a:xfrm>
          <a:off x="17551400" y="1788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105220</xdr:rowOff>
    </xdr:from>
    <xdr:to>
      <xdr:col>98</xdr:col>
      <xdr:colOff>38100</xdr:colOff>
      <xdr:row>108</xdr:row>
      <xdr:rowOff>35370</xdr:rowOff>
    </xdr:to>
    <xdr:sp macro="" textlink="">
      <xdr:nvSpPr>
        <xdr:cNvPr id="838" name="フローチャート: 判断 837">
          <a:extLst>
            <a:ext uri="{FF2B5EF4-FFF2-40B4-BE49-F238E27FC236}">
              <a16:creationId xmlns:a16="http://schemas.microsoft.com/office/drawing/2014/main" id="{D1F17484-F9B8-402E-934B-E420452D3CDC}"/>
            </a:ext>
          </a:extLst>
        </xdr:cNvPr>
        <xdr:cNvSpPr/>
      </xdr:nvSpPr>
      <xdr:spPr>
        <a:xfrm>
          <a:off x="16757650" y="178788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65CB358F-B576-499D-BCE1-9BE12BE3A006}"/>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967B62B2-93BB-4708-98DB-B90F4DF8404D}"/>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88DA8D79-C07B-4CFF-8971-DBD6D7E271A4}"/>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BBC503B8-E8C2-4765-BC5D-050D7363235A}"/>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615186E3-E215-4EAD-A9D4-162DEF4E92C8}"/>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27496</xdr:rowOff>
    </xdr:from>
    <xdr:to>
      <xdr:col>116</xdr:col>
      <xdr:colOff>114300</xdr:colOff>
      <xdr:row>108</xdr:row>
      <xdr:rowOff>129096</xdr:rowOff>
    </xdr:to>
    <xdr:sp macro="" textlink="">
      <xdr:nvSpPr>
        <xdr:cNvPr id="844" name="楕円 843">
          <a:extLst>
            <a:ext uri="{FF2B5EF4-FFF2-40B4-BE49-F238E27FC236}">
              <a16:creationId xmlns:a16="http://schemas.microsoft.com/office/drawing/2014/main" id="{DD46CA24-35C5-4117-9E98-DB4D7EC4C667}"/>
            </a:ext>
          </a:extLst>
        </xdr:cNvPr>
        <xdr:cNvSpPr/>
      </xdr:nvSpPr>
      <xdr:spPr>
        <a:xfrm>
          <a:off x="19900900" y="1797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113873</xdr:rowOff>
    </xdr:from>
    <xdr:ext cx="469744" cy="259045"/>
    <xdr:sp macro="" textlink="">
      <xdr:nvSpPr>
        <xdr:cNvPr id="845" name="【公民館】&#10;一人当たり面積該当値テキスト">
          <a:extLst>
            <a:ext uri="{FF2B5EF4-FFF2-40B4-BE49-F238E27FC236}">
              <a16:creationId xmlns:a16="http://schemas.microsoft.com/office/drawing/2014/main" id="{635C4CE8-FADE-44B8-A6C0-CE55A3FD0D9B}"/>
            </a:ext>
          </a:extLst>
        </xdr:cNvPr>
        <xdr:cNvSpPr txBox="1"/>
      </xdr:nvSpPr>
      <xdr:spPr>
        <a:xfrm>
          <a:off x="19989800" y="1788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28829</xdr:rowOff>
    </xdr:from>
    <xdr:to>
      <xdr:col>112</xdr:col>
      <xdr:colOff>38100</xdr:colOff>
      <xdr:row>108</xdr:row>
      <xdr:rowOff>130429</xdr:rowOff>
    </xdr:to>
    <xdr:sp macro="" textlink="">
      <xdr:nvSpPr>
        <xdr:cNvPr id="846" name="楕円 845">
          <a:extLst>
            <a:ext uri="{FF2B5EF4-FFF2-40B4-BE49-F238E27FC236}">
              <a16:creationId xmlns:a16="http://schemas.microsoft.com/office/drawing/2014/main" id="{46894A1A-27F7-4FAA-89D0-26E9ACD2C13C}"/>
            </a:ext>
          </a:extLst>
        </xdr:cNvPr>
        <xdr:cNvSpPr/>
      </xdr:nvSpPr>
      <xdr:spPr>
        <a:xfrm>
          <a:off x="19157950" y="179739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78296</xdr:rowOff>
    </xdr:from>
    <xdr:to>
      <xdr:col>116</xdr:col>
      <xdr:colOff>63500</xdr:colOff>
      <xdr:row>108</xdr:row>
      <xdr:rowOff>79629</xdr:rowOff>
    </xdr:to>
    <xdr:cxnSp macro="">
      <xdr:nvCxnSpPr>
        <xdr:cNvPr id="847" name="直線コネクタ 846">
          <a:extLst>
            <a:ext uri="{FF2B5EF4-FFF2-40B4-BE49-F238E27FC236}">
              <a16:creationId xmlns:a16="http://schemas.microsoft.com/office/drawing/2014/main" id="{17F285F7-2F2C-4AA8-9B7F-EDED11ACE52F}"/>
            </a:ext>
          </a:extLst>
        </xdr:cNvPr>
        <xdr:cNvCxnSpPr/>
      </xdr:nvCxnSpPr>
      <xdr:spPr>
        <a:xfrm flipV="1">
          <a:off x="19202400" y="18023396"/>
          <a:ext cx="7493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30163</xdr:rowOff>
    </xdr:from>
    <xdr:to>
      <xdr:col>107</xdr:col>
      <xdr:colOff>101600</xdr:colOff>
      <xdr:row>108</xdr:row>
      <xdr:rowOff>131763</xdr:rowOff>
    </xdr:to>
    <xdr:sp macro="" textlink="">
      <xdr:nvSpPr>
        <xdr:cNvPr id="848" name="楕円 847">
          <a:extLst>
            <a:ext uri="{FF2B5EF4-FFF2-40B4-BE49-F238E27FC236}">
              <a16:creationId xmlns:a16="http://schemas.microsoft.com/office/drawing/2014/main" id="{C80CCDE2-5353-4D3E-B37F-35253A97AAF5}"/>
            </a:ext>
          </a:extLst>
        </xdr:cNvPr>
        <xdr:cNvSpPr/>
      </xdr:nvSpPr>
      <xdr:spPr>
        <a:xfrm>
          <a:off x="18345150" y="1797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79629</xdr:rowOff>
    </xdr:from>
    <xdr:to>
      <xdr:col>111</xdr:col>
      <xdr:colOff>177800</xdr:colOff>
      <xdr:row>108</xdr:row>
      <xdr:rowOff>80963</xdr:rowOff>
    </xdr:to>
    <xdr:cxnSp macro="">
      <xdr:nvCxnSpPr>
        <xdr:cNvPr id="849" name="直線コネクタ 848">
          <a:extLst>
            <a:ext uri="{FF2B5EF4-FFF2-40B4-BE49-F238E27FC236}">
              <a16:creationId xmlns:a16="http://schemas.microsoft.com/office/drawing/2014/main" id="{105D1104-612A-44E7-8B71-A835BC069188}"/>
            </a:ext>
          </a:extLst>
        </xdr:cNvPr>
        <xdr:cNvCxnSpPr/>
      </xdr:nvCxnSpPr>
      <xdr:spPr>
        <a:xfrm flipV="1">
          <a:off x="18395950" y="18024729"/>
          <a:ext cx="80645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31305</xdr:rowOff>
    </xdr:from>
    <xdr:to>
      <xdr:col>102</xdr:col>
      <xdr:colOff>165100</xdr:colOff>
      <xdr:row>108</xdr:row>
      <xdr:rowOff>132905</xdr:rowOff>
    </xdr:to>
    <xdr:sp macro="" textlink="">
      <xdr:nvSpPr>
        <xdr:cNvPr id="850" name="楕円 849">
          <a:extLst>
            <a:ext uri="{FF2B5EF4-FFF2-40B4-BE49-F238E27FC236}">
              <a16:creationId xmlns:a16="http://schemas.microsoft.com/office/drawing/2014/main" id="{C187D1C9-218A-4E79-A2F4-7738593BD68F}"/>
            </a:ext>
          </a:extLst>
        </xdr:cNvPr>
        <xdr:cNvSpPr/>
      </xdr:nvSpPr>
      <xdr:spPr>
        <a:xfrm>
          <a:off x="17551400" y="1797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80963</xdr:rowOff>
    </xdr:from>
    <xdr:to>
      <xdr:col>107</xdr:col>
      <xdr:colOff>50800</xdr:colOff>
      <xdr:row>108</xdr:row>
      <xdr:rowOff>82105</xdr:rowOff>
    </xdr:to>
    <xdr:cxnSp macro="">
      <xdr:nvCxnSpPr>
        <xdr:cNvPr id="851" name="直線コネクタ 850">
          <a:extLst>
            <a:ext uri="{FF2B5EF4-FFF2-40B4-BE49-F238E27FC236}">
              <a16:creationId xmlns:a16="http://schemas.microsoft.com/office/drawing/2014/main" id="{8A8B5E3D-889C-40E8-B43B-6EE783AC611C}"/>
            </a:ext>
          </a:extLst>
        </xdr:cNvPr>
        <xdr:cNvCxnSpPr/>
      </xdr:nvCxnSpPr>
      <xdr:spPr>
        <a:xfrm flipV="1">
          <a:off x="17602200" y="18026063"/>
          <a:ext cx="79375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32068</xdr:rowOff>
    </xdr:from>
    <xdr:to>
      <xdr:col>98</xdr:col>
      <xdr:colOff>38100</xdr:colOff>
      <xdr:row>108</xdr:row>
      <xdr:rowOff>133668</xdr:rowOff>
    </xdr:to>
    <xdr:sp macro="" textlink="">
      <xdr:nvSpPr>
        <xdr:cNvPr id="852" name="楕円 851">
          <a:extLst>
            <a:ext uri="{FF2B5EF4-FFF2-40B4-BE49-F238E27FC236}">
              <a16:creationId xmlns:a16="http://schemas.microsoft.com/office/drawing/2014/main" id="{F2F635C4-7BD4-4E94-A128-5D14FFE62E7B}"/>
            </a:ext>
          </a:extLst>
        </xdr:cNvPr>
        <xdr:cNvSpPr/>
      </xdr:nvSpPr>
      <xdr:spPr>
        <a:xfrm>
          <a:off x="16757650" y="179771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82105</xdr:rowOff>
    </xdr:from>
    <xdr:to>
      <xdr:col>102</xdr:col>
      <xdr:colOff>114300</xdr:colOff>
      <xdr:row>108</xdr:row>
      <xdr:rowOff>82868</xdr:rowOff>
    </xdr:to>
    <xdr:cxnSp macro="">
      <xdr:nvCxnSpPr>
        <xdr:cNvPr id="853" name="直線コネクタ 852">
          <a:extLst>
            <a:ext uri="{FF2B5EF4-FFF2-40B4-BE49-F238E27FC236}">
              <a16:creationId xmlns:a16="http://schemas.microsoft.com/office/drawing/2014/main" id="{8D782A9A-6C9B-4DB2-A858-61E16E3866E4}"/>
            </a:ext>
          </a:extLst>
        </xdr:cNvPr>
        <xdr:cNvCxnSpPr/>
      </xdr:nvCxnSpPr>
      <xdr:spPr>
        <a:xfrm flipV="1">
          <a:off x="16802100" y="18027205"/>
          <a:ext cx="8001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54945</xdr:rowOff>
    </xdr:from>
    <xdr:ext cx="469744" cy="259045"/>
    <xdr:sp macro="" textlink="">
      <xdr:nvSpPr>
        <xdr:cNvPr id="854" name="n_1aveValue【公民館】&#10;一人当たり面積">
          <a:extLst>
            <a:ext uri="{FF2B5EF4-FFF2-40B4-BE49-F238E27FC236}">
              <a16:creationId xmlns:a16="http://schemas.microsoft.com/office/drawing/2014/main" id="{7596E12C-A360-4AAA-8339-7C2641D7E5C1}"/>
            </a:ext>
          </a:extLst>
        </xdr:cNvPr>
        <xdr:cNvSpPr txBox="1"/>
      </xdr:nvSpPr>
      <xdr:spPr>
        <a:xfrm>
          <a:off x="18980227" y="17657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855" name="n_2aveValue【公民館】&#10;一人当たり面積">
          <a:extLst>
            <a:ext uri="{FF2B5EF4-FFF2-40B4-BE49-F238E27FC236}">
              <a16:creationId xmlns:a16="http://schemas.microsoft.com/office/drawing/2014/main" id="{09ACA649-E1C6-48F9-92A5-58E88F333E88}"/>
            </a:ext>
          </a:extLst>
        </xdr:cNvPr>
        <xdr:cNvSpPr txBox="1"/>
      </xdr:nvSpPr>
      <xdr:spPr>
        <a:xfrm>
          <a:off x="18180127" y="1765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62565</xdr:rowOff>
    </xdr:from>
    <xdr:ext cx="469744" cy="259045"/>
    <xdr:sp macro="" textlink="">
      <xdr:nvSpPr>
        <xdr:cNvPr id="856" name="n_3aveValue【公民館】&#10;一人当たり面積">
          <a:extLst>
            <a:ext uri="{FF2B5EF4-FFF2-40B4-BE49-F238E27FC236}">
              <a16:creationId xmlns:a16="http://schemas.microsoft.com/office/drawing/2014/main" id="{D3187A7F-E701-4339-9DC2-6D4D1D84C257}"/>
            </a:ext>
          </a:extLst>
        </xdr:cNvPr>
        <xdr:cNvSpPr txBox="1"/>
      </xdr:nvSpPr>
      <xdr:spPr>
        <a:xfrm>
          <a:off x="17386377" y="17664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51897</xdr:rowOff>
    </xdr:from>
    <xdr:ext cx="469744" cy="259045"/>
    <xdr:sp macro="" textlink="">
      <xdr:nvSpPr>
        <xdr:cNvPr id="857" name="n_4aveValue【公民館】&#10;一人当たり面積">
          <a:extLst>
            <a:ext uri="{FF2B5EF4-FFF2-40B4-BE49-F238E27FC236}">
              <a16:creationId xmlns:a16="http://schemas.microsoft.com/office/drawing/2014/main" id="{B4869DE3-5482-4127-8773-D8D688B83C9D}"/>
            </a:ext>
          </a:extLst>
        </xdr:cNvPr>
        <xdr:cNvSpPr txBox="1"/>
      </xdr:nvSpPr>
      <xdr:spPr>
        <a:xfrm>
          <a:off x="16592627" y="1765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121556</xdr:rowOff>
    </xdr:from>
    <xdr:ext cx="469744" cy="259045"/>
    <xdr:sp macro="" textlink="">
      <xdr:nvSpPr>
        <xdr:cNvPr id="858" name="n_1mainValue【公民館】&#10;一人当たり面積">
          <a:extLst>
            <a:ext uri="{FF2B5EF4-FFF2-40B4-BE49-F238E27FC236}">
              <a16:creationId xmlns:a16="http://schemas.microsoft.com/office/drawing/2014/main" id="{73110DEF-40CA-4DED-98F4-79DF5AED3D9B}"/>
            </a:ext>
          </a:extLst>
        </xdr:cNvPr>
        <xdr:cNvSpPr txBox="1"/>
      </xdr:nvSpPr>
      <xdr:spPr>
        <a:xfrm>
          <a:off x="18980227" y="18066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122890</xdr:rowOff>
    </xdr:from>
    <xdr:ext cx="469744" cy="259045"/>
    <xdr:sp macro="" textlink="">
      <xdr:nvSpPr>
        <xdr:cNvPr id="859" name="n_2mainValue【公民館】&#10;一人当たり面積">
          <a:extLst>
            <a:ext uri="{FF2B5EF4-FFF2-40B4-BE49-F238E27FC236}">
              <a16:creationId xmlns:a16="http://schemas.microsoft.com/office/drawing/2014/main" id="{B28074E0-5F73-4A0B-BAE7-066D154F4812}"/>
            </a:ext>
          </a:extLst>
        </xdr:cNvPr>
        <xdr:cNvSpPr txBox="1"/>
      </xdr:nvSpPr>
      <xdr:spPr>
        <a:xfrm>
          <a:off x="18180127" y="18067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124032</xdr:rowOff>
    </xdr:from>
    <xdr:ext cx="469744" cy="259045"/>
    <xdr:sp macro="" textlink="">
      <xdr:nvSpPr>
        <xdr:cNvPr id="860" name="n_3mainValue【公民館】&#10;一人当たり面積">
          <a:extLst>
            <a:ext uri="{FF2B5EF4-FFF2-40B4-BE49-F238E27FC236}">
              <a16:creationId xmlns:a16="http://schemas.microsoft.com/office/drawing/2014/main" id="{AB15D2C4-3FD8-4E38-9E02-700E08CABC54}"/>
            </a:ext>
          </a:extLst>
        </xdr:cNvPr>
        <xdr:cNvSpPr txBox="1"/>
      </xdr:nvSpPr>
      <xdr:spPr>
        <a:xfrm>
          <a:off x="17386377" y="18069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124795</xdr:rowOff>
    </xdr:from>
    <xdr:ext cx="469744" cy="259045"/>
    <xdr:sp macro="" textlink="">
      <xdr:nvSpPr>
        <xdr:cNvPr id="861" name="n_4mainValue【公民館】&#10;一人当たり面積">
          <a:extLst>
            <a:ext uri="{FF2B5EF4-FFF2-40B4-BE49-F238E27FC236}">
              <a16:creationId xmlns:a16="http://schemas.microsoft.com/office/drawing/2014/main" id="{07305DAF-8466-46D6-8A72-0B4D1FEFA248}"/>
            </a:ext>
          </a:extLst>
        </xdr:cNvPr>
        <xdr:cNvSpPr txBox="1"/>
      </xdr:nvSpPr>
      <xdr:spPr>
        <a:xfrm>
          <a:off x="16592627" y="18069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a:extLst>
            <a:ext uri="{FF2B5EF4-FFF2-40B4-BE49-F238E27FC236}">
              <a16:creationId xmlns:a16="http://schemas.microsoft.com/office/drawing/2014/main" id="{D4344A9E-DFAD-4D31-9B37-369FA229C6EF}"/>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a:extLst>
            <a:ext uri="{FF2B5EF4-FFF2-40B4-BE49-F238E27FC236}">
              <a16:creationId xmlns:a16="http://schemas.microsoft.com/office/drawing/2014/main" id="{B25DB243-5E03-4A17-AF1A-28879232C4EC}"/>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a:extLst>
            <a:ext uri="{FF2B5EF4-FFF2-40B4-BE49-F238E27FC236}">
              <a16:creationId xmlns:a16="http://schemas.microsoft.com/office/drawing/2014/main" id="{0B2ACD88-26FA-4D2C-A794-2D8C0AB8BA3D}"/>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有形固定資産減価償却率は、施設の大半において類似団体平均値と同水準または平均値以下となっているが、児童館及び公民館、特に児童館については建設時期が古いため高水準となっている。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対して、橋りょうや公営住宅の有形固定資産減価償却率については類似団体平均値を大きく下回っている。橋りょうについてはその数が少なく、建設時期も比較的新しいため平均値を下回っている。また、公営住宅については近年の住宅整備や老朽化した住宅の除却等を行うなど適正な運営を図っているためであ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一人当たり面積についてはほぼ類似団体平均値と同水準であり、人口に対しての余剰施設が少ないといえる。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幼稚園等の有形固定資産減価償却率は近年行った施設拡張に伴い類似団体平均値を下回っており、子育て環境の整備が進んでいるといえる。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0BB8D09-CA50-4D9D-8C06-667A1C51A3E1}"/>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FCB2E2D-68AF-4DCE-9A7D-C8210D6D527E}"/>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86174E0-6A62-400E-B988-F296BDF0D809}"/>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8EDE0BC-64A6-4F38-BFD0-F5C2BEDC309E}"/>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88E0B4B-E3D5-444C-8A70-79481FCE6203}"/>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AFC0245-A189-49D8-821C-DFDA986F2832}"/>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B48CAE8-F780-4987-8023-16603B939E18}"/>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BEC1306-1E53-4398-AE47-3717F38AE305}"/>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E1E9D19-FFEA-420F-8327-4619F4894EB5}"/>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6AB2B79-CA6A-4532-9D9E-828FA54F7109}"/>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3,230
3,209
59.77
5,023,330
4,846,376
154,639
2,562,876
4,195,408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95A3D55-3400-4223-A4CB-C1EA7C9919BF}"/>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CC00346-F87E-4099-8337-A85B6E5C4CEE}"/>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DC735B3-BD70-461B-AB95-3F40A0D419F4}"/>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81.6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744CF0E-C212-4EE8-88E0-06373501CB19}"/>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F6FCFAE-B6AE-4752-A847-B92DA4FD6BDE}"/>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18EEC0C-201E-4472-87F3-4B22C33AC8D7}"/>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9C03822-180A-4214-B28B-E62A7DB1E587}"/>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EA29ED9-2E16-46EF-95FA-F0F225C43531}"/>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21B80ED-F85F-46E8-BEB9-8E43CD1BD115}"/>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DF5B891-B62E-4231-923D-92EBD75D0B88}"/>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F2AEF34-4EED-4917-8ADE-1632B7EACF03}"/>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D7F40F1-0576-4D56-A909-B68FB655BC5C}"/>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3134724-5B49-4F4A-AF74-B2435E870B81}"/>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33EAB58-69EF-464A-8B32-3CBF3B6CBA0E}"/>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3E25BA9-5A5B-48C3-9A55-675BFDE08614}"/>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C4B77F0-3DA8-4F49-A92B-A7A8F3E59F57}"/>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F118792-70DE-4619-971F-0130EA860529}"/>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0A67FB8-5586-4938-9656-EBA459C8FC32}"/>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2110DCA-660B-4A69-89C3-4CDA77F4004F}"/>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DE7CBCE-DA75-45E2-9425-EAD0ED5C0F87}"/>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1DA34BE-0F3A-45CB-8BE5-C87CF15F9912}"/>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6EDD4C9-B261-4566-A141-1AE3F2E880FA}"/>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9BF3B66-D157-4446-AF0D-84214C07BB9D}"/>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3C97EC9-1A5B-48B1-96BA-E49DC456572D}"/>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80AD3C3-9401-4C1D-A855-69893069200B}"/>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49439CA-FE9C-4D64-BA09-0B3294CFBFEE}"/>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5DC46E9-82E4-471F-AB90-B2E23FAAAE85}"/>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840521B-03AA-4E35-96C5-63EA50A6C2AA}"/>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47FCDCE-7508-4430-B800-4BB7B9CB7C3A}"/>
            </a:ext>
          </a:extLst>
        </xdr:cNvPr>
        <xdr:cNvSpPr/>
      </xdr:nvSpPr>
      <xdr:spPr>
        <a:xfrm>
          <a:off x="685800" y="51435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7DB59A76-FCC6-4AD7-840B-139701F41AEC}"/>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2321B7BE-ABE9-436F-8183-26FA40D1B5B5}"/>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3A756206-BCEE-40F9-829F-CB0FCB7C363D}"/>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AB8AA3B-27F5-4A29-81BA-8A4871E8F0BD}"/>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BBD8AB67-21D2-4D2E-BC88-71218AC3AA76}"/>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6894D7DA-72B0-428D-A8CE-50E4D96C5054}"/>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8336563C-5FEE-45E5-B94E-579DE024BCF6}"/>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76516179-C93C-4976-B333-21D280E6BF9C}"/>
            </a:ext>
          </a:extLst>
        </xdr:cNvPr>
        <xdr:cNvSpPr/>
      </xdr:nvSpPr>
      <xdr:spPr>
        <a:xfrm>
          <a:off x="5956300" y="51435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6D3D9809-C069-477D-A9BA-3B65AB8F3DE3}"/>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9CCA5731-0B9C-4387-8278-EBA9477D79A1}"/>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2543B949-D4D8-4B4B-A056-73BF672842AC}"/>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E09D7155-5BB7-4615-BC20-0AB14083A810}"/>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7FC7733D-5C42-4BD4-99BC-119207F12BEE}"/>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C20F182A-E423-42D7-B997-44DBAE94BD06}"/>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73BEB155-519E-44D6-B3D1-A45B22ED89E2}"/>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B60E08D3-9369-40DA-975B-10C8933FA883}"/>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7BFD48E2-61E6-4B78-89B5-642328FA6763}"/>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552D4EE9-18EC-4A99-A25F-4AA7143FBBB8}"/>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185294AE-619C-450C-AB96-054A9600E473}"/>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8CC68A14-CD92-4F5C-94DF-5952DFB93770}"/>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B1D2287B-06B1-4CBA-BCE3-4BC7512E71C3}"/>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A4E26F76-D5FD-4874-B385-F165D6BC29CF}"/>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B69E55EF-560C-4E5F-8F7A-175E694CB203}"/>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163C5243-858E-4625-85A0-B6C8D716F89B}"/>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B80169F5-55D1-4C30-9161-B16E5D0998E8}"/>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9B706B55-84F3-4FED-90FB-E6FD72D3CC61}"/>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EFB1D99D-EB74-4C09-8C3F-C3DEF9211FA1}"/>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B68EBDE4-7ED6-4923-AD7D-479CC353C63D}"/>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F55F0A8F-703D-41EA-AB13-F8004A8694CF}"/>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B7EA030F-3820-486C-8BF5-F90C47D1027D}"/>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D7A3C806-0DFD-41FB-AA01-CDC609094649}"/>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AD63DF5F-0C11-4A6A-98A6-7DD13CDB6F38}"/>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32385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85B51FD4-512A-4D03-A8F6-EEA8F136D323}"/>
            </a:ext>
          </a:extLst>
        </xdr:cNvPr>
        <xdr:cNvCxnSpPr/>
      </xdr:nvCxnSpPr>
      <xdr:spPr>
        <a:xfrm flipV="1">
          <a:off x="4177665" y="911923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7CF4AD65-84DA-4B70-8D5B-987DAC63A72A}"/>
            </a:ext>
          </a:extLst>
        </xdr:cNvPr>
        <xdr:cNvSpPr txBox="1"/>
      </xdr:nvSpPr>
      <xdr:spPr>
        <a:xfrm>
          <a:off x="42164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78E64088-7C71-4810-8A68-7796F48E2149}"/>
            </a:ext>
          </a:extLst>
        </xdr:cNvPr>
        <xdr:cNvCxnSpPr/>
      </xdr:nvCxnSpPr>
      <xdr:spPr>
        <a:xfrm>
          <a:off x="41084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150512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C6C7467E-C9C9-4C89-A9F0-448B160D136C}"/>
            </a:ext>
          </a:extLst>
        </xdr:cNvPr>
        <xdr:cNvSpPr txBox="1"/>
      </xdr:nvSpPr>
      <xdr:spPr>
        <a:xfrm>
          <a:off x="4216400" y="8907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32385</xdr:rowOff>
    </xdr:from>
    <xdr:to>
      <xdr:col>24</xdr:col>
      <xdr:colOff>152400</xdr:colOff>
      <xdr:row>55</xdr:row>
      <xdr:rowOff>32385</xdr:rowOff>
    </xdr:to>
    <xdr:cxnSp macro="">
      <xdr:nvCxnSpPr>
        <xdr:cNvPr id="77" name="直線コネクタ 76">
          <a:extLst>
            <a:ext uri="{FF2B5EF4-FFF2-40B4-BE49-F238E27FC236}">
              <a16:creationId xmlns:a16="http://schemas.microsoft.com/office/drawing/2014/main" id="{234A8B7B-35BA-4143-8930-6620642348F7}"/>
            </a:ext>
          </a:extLst>
        </xdr:cNvPr>
        <xdr:cNvCxnSpPr/>
      </xdr:nvCxnSpPr>
      <xdr:spPr>
        <a:xfrm>
          <a:off x="4108450" y="91192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124477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CB1C4C1-54F2-4568-8EE9-063DB609F80B}"/>
            </a:ext>
          </a:extLst>
        </xdr:cNvPr>
        <xdr:cNvSpPr txBox="1"/>
      </xdr:nvSpPr>
      <xdr:spPr>
        <a:xfrm>
          <a:off x="4216400" y="9871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101600</xdr:rowOff>
    </xdr:from>
    <xdr:to>
      <xdr:col>24</xdr:col>
      <xdr:colOff>114300</xdr:colOff>
      <xdr:row>61</xdr:row>
      <xdr:rowOff>31750</xdr:rowOff>
    </xdr:to>
    <xdr:sp macro="" textlink="">
      <xdr:nvSpPr>
        <xdr:cNvPr id="79" name="フローチャート: 判断 78">
          <a:extLst>
            <a:ext uri="{FF2B5EF4-FFF2-40B4-BE49-F238E27FC236}">
              <a16:creationId xmlns:a16="http://schemas.microsoft.com/office/drawing/2014/main" id="{3ADA62FB-8245-46D0-B0D1-9157A72433CC}"/>
            </a:ext>
          </a:extLst>
        </xdr:cNvPr>
        <xdr:cNvSpPr/>
      </xdr:nvSpPr>
      <xdr:spPr>
        <a:xfrm>
          <a:off x="4127500" y="10013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48260</xdr:rowOff>
    </xdr:from>
    <xdr:to>
      <xdr:col>20</xdr:col>
      <xdr:colOff>38100</xdr:colOff>
      <xdr:row>60</xdr:row>
      <xdr:rowOff>149860</xdr:rowOff>
    </xdr:to>
    <xdr:sp macro="" textlink="">
      <xdr:nvSpPr>
        <xdr:cNvPr id="80" name="フローチャート: 判断 79">
          <a:extLst>
            <a:ext uri="{FF2B5EF4-FFF2-40B4-BE49-F238E27FC236}">
              <a16:creationId xmlns:a16="http://schemas.microsoft.com/office/drawing/2014/main" id="{433D02AD-FF4B-42F3-BC40-BFF021FD143C}"/>
            </a:ext>
          </a:extLst>
        </xdr:cNvPr>
        <xdr:cNvSpPr/>
      </xdr:nvSpPr>
      <xdr:spPr>
        <a:xfrm>
          <a:off x="3384550" y="99606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81" name="フローチャート: 判断 80">
          <a:extLst>
            <a:ext uri="{FF2B5EF4-FFF2-40B4-BE49-F238E27FC236}">
              <a16:creationId xmlns:a16="http://schemas.microsoft.com/office/drawing/2014/main" id="{33AB4379-71D4-4B66-85F4-B6FFD373C0BF}"/>
            </a:ext>
          </a:extLst>
        </xdr:cNvPr>
        <xdr:cNvSpPr/>
      </xdr:nvSpPr>
      <xdr:spPr>
        <a:xfrm>
          <a:off x="2571750" y="99117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166370</xdr:rowOff>
    </xdr:from>
    <xdr:to>
      <xdr:col>10</xdr:col>
      <xdr:colOff>165100</xdr:colOff>
      <xdr:row>59</xdr:row>
      <xdr:rowOff>96520</xdr:rowOff>
    </xdr:to>
    <xdr:sp macro="" textlink="">
      <xdr:nvSpPr>
        <xdr:cNvPr id="82" name="フローチャート: 判断 81">
          <a:extLst>
            <a:ext uri="{FF2B5EF4-FFF2-40B4-BE49-F238E27FC236}">
              <a16:creationId xmlns:a16="http://schemas.microsoft.com/office/drawing/2014/main" id="{B11C93A9-9F62-480B-9F50-F1850FF0B091}"/>
            </a:ext>
          </a:extLst>
        </xdr:cNvPr>
        <xdr:cNvSpPr/>
      </xdr:nvSpPr>
      <xdr:spPr>
        <a:xfrm>
          <a:off x="1778000" y="97485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4445</xdr:rowOff>
    </xdr:from>
    <xdr:to>
      <xdr:col>6</xdr:col>
      <xdr:colOff>38100</xdr:colOff>
      <xdr:row>61</xdr:row>
      <xdr:rowOff>106045</xdr:rowOff>
    </xdr:to>
    <xdr:sp macro="" textlink="">
      <xdr:nvSpPr>
        <xdr:cNvPr id="83" name="フローチャート: 判断 82">
          <a:extLst>
            <a:ext uri="{FF2B5EF4-FFF2-40B4-BE49-F238E27FC236}">
              <a16:creationId xmlns:a16="http://schemas.microsoft.com/office/drawing/2014/main" id="{B93B31F9-8FD6-43E5-876F-B3B300BA90D4}"/>
            </a:ext>
          </a:extLst>
        </xdr:cNvPr>
        <xdr:cNvSpPr/>
      </xdr:nvSpPr>
      <xdr:spPr>
        <a:xfrm>
          <a:off x="984250" y="100818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BC206961-C02B-4D17-8860-6D8193DB2B75}"/>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EFDE69B8-6043-49D3-B05A-3A14B08301FA}"/>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B693E727-07F7-48CE-A494-811342C90BCC}"/>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AF380A6E-B0AE-43D2-8DCD-C33496DF50E8}"/>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DC4F9E82-7B9F-421B-9C53-3CA7964C5746}"/>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46355</xdr:rowOff>
    </xdr:from>
    <xdr:to>
      <xdr:col>24</xdr:col>
      <xdr:colOff>114300</xdr:colOff>
      <xdr:row>62</xdr:row>
      <xdr:rowOff>147955</xdr:rowOff>
    </xdr:to>
    <xdr:sp macro="" textlink="">
      <xdr:nvSpPr>
        <xdr:cNvPr id="89" name="楕円 88">
          <a:extLst>
            <a:ext uri="{FF2B5EF4-FFF2-40B4-BE49-F238E27FC236}">
              <a16:creationId xmlns:a16="http://schemas.microsoft.com/office/drawing/2014/main" id="{47745A4D-D88C-4A62-B5A0-1090738A10AD}"/>
            </a:ext>
          </a:extLst>
        </xdr:cNvPr>
        <xdr:cNvSpPr/>
      </xdr:nvSpPr>
      <xdr:spPr>
        <a:xfrm>
          <a:off x="4127500" y="102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24782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2F6DD839-B430-42DF-B494-1C263B0CE00D}"/>
            </a:ext>
          </a:extLst>
        </xdr:cNvPr>
        <xdr:cNvSpPr txBox="1"/>
      </xdr:nvSpPr>
      <xdr:spPr>
        <a:xfrm>
          <a:off x="4216400" y="10267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4445</xdr:rowOff>
    </xdr:from>
    <xdr:to>
      <xdr:col>20</xdr:col>
      <xdr:colOff>38100</xdr:colOff>
      <xdr:row>62</xdr:row>
      <xdr:rowOff>106045</xdr:rowOff>
    </xdr:to>
    <xdr:sp macro="" textlink="">
      <xdr:nvSpPr>
        <xdr:cNvPr id="91" name="楕円 90">
          <a:extLst>
            <a:ext uri="{FF2B5EF4-FFF2-40B4-BE49-F238E27FC236}">
              <a16:creationId xmlns:a16="http://schemas.microsoft.com/office/drawing/2014/main" id="{C65061E7-BFBB-4F5D-84E3-7BDA0F0BDEF2}"/>
            </a:ext>
          </a:extLst>
        </xdr:cNvPr>
        <xdr:cNvSpPr/>
      </xdr:nvSpPr>
      <xdr:spPr>
        <a:xfrm>
          <a:off x="3384550" y="102469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55245</xdr:rowOff>
    </xdr:from>
    <xdr:to>
      <xdr:col>24</xdr:col>
      <xdr:colOff>63500</xdr:colOff>
      <xdr:row>62</xdr:row>
      <xdr:rowOff>97155</xdr:rowOff>
    </xdr:to>
    <xdr:cxnSp macro="">
      <xdr:nvCxnSpPr>
        <xdr:cNvPr id="92" name="直線コネクタ 91">
          <a:extLst>
            <a:ext uri="{FF2B5EF4-FFF2-40B4-BE49-F238E27FC236}">
              <a16:creationId xmlns:a16="http://schemas.microsoft.com/office/drawing/2014/main" id="{7BA82C24-0922-4B30-A4A2-9E68C4B9CC7E}"/>
            </a:ext>
          </a:extLst>
        </xdr:cNvPr>
        <xdr:cNvCxnSpPr/>
      </xdr:nvCxnSpPr>
      <xdr:spPr>
        <a:xfrm>
          <a:off x="3429000" y="10297795"/>
          <a:ext cx="7493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143510</xdr:rowOff>
    </xdr:from>
    <xdr:to>
      <xdr:col>15</xdr:col>
      <xdr:colOff>101600</xdr:colOff>
      <xdr:row>62</xdr:row>
      <xdr:rowOff>73660</xdr:rowOff>
    </xdr:to>
    <xdr:sp macro="" textlink="">
      <xdr:nvSpPr>
        <xdr:cNvPr id="93" name="楕円 92">
          <a:extLst>
            <a:ext uri="{FF2B5EF4-FFF2-40B4-BE49-F238E27FC236}">
              <a16:creationId xmlns:a16="http://schemas.microsoft.com/office/drawing/2014/main" id="{5625A19B-289C-4C8C-B703-EED657F109E6}"/>
            </a:ext>
          </a:extLst>
        </xdr:cNvPr>
        <xdr:cNvSpPr/>
      </xdr:nvSpPr>
      <xdr:spPr>
        <a:xfrm>
          <a:off x="2571750" y="102209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22860</xdr:rowOff>
    </xdr:from>
    <xdr:to>
      <xdr:col>19</xdr:col>
      <xdr:colOff>177800</xdr:colOff>
      <xdr:row>62</xdr:row>
      <xdr:rowOff>55245</xdr:rowOff>
    </xdr:to>
    <xdr:cxnSp macro="">
      <xdr:nvCxnSpPr>
        <xdr:cNvPr id="94" name="直線コネクタ 93">
          <a:extLst>
            <a:ext uri="{FF2B5EF4-FFF2-40B4-BE49-F238E27FC236}">
              <a16:creationId xmlns:a16="http://schemas.microsoft.com/office/drawing/2014/main" id="{DAF662AA-8B66-4D70-928C-599FF622EEA8}"/>
            </a:ext>
          </a:extLst>
        </xdr:cNvPr>
        <xdr:cNvCxnSpPr/>
      </xdr:nvCxnSpPr>
      <xdr:spPr>
        <a:xfrm>
          <a:off x="2622550" y="10265410"/>
          <a:ext cx="8064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101600</xdr:rowOff>
    </xdr:from>
    <xdr:to>
      <xdr:col>10</xdr:col>
      <xdr:colOff>165100</xdr:colOff>
      <xdr:row>62</xdr:row>
      <xdr:rowOff>31750</xdr:rowOff>
    </xdr:to>
    <xdr:sp macro="" textlink="">
      <xdr:nvSpPr>
        <xdr:cNvPr id="95" name="楕円 94">
          <a:extLst>
            <a:ext uri="{FF2B5EF4-FFF2-40B4-BE49-F238E27FC236}">
              <a16:creationId xmlns:a16="http://schemas.microsoft.com/office/drawing/2014/main" id="{8EC6936E-21B4-46C6-85A4-0C6CE3FD5789}"/>
            </a:ext>
          </a:extLst>
        </xdr:cNvPr>
        <xdr:cNvSpPr/>
      </xdr:nvSpPr>
      <xdr:spPr>
        <a:xfrm>
          <a:off x="1778000" y="1017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152400</xdr:rowOff>
    </xdr:from>
    <xdr:to>
      <xdr:col>15</xdr:col>
      <xdr:colOff>50800</xdr:colOff>
      <xdr:row>62</xdr:row>
      <xdr:rowOff>22860</xdr:rowOff>
    </xdr:to>
    <xdr:cxnSp macro="">
      <xdr:nvCxnSpPr>
        <xdr:cNvPr id="96" name="直線コネクタ 95">
          <a:extLst>
            <a:ext uri="{FF2B5EF4-FFF2-40B4-BE49-F238E27FC236}">
              <a16:creationId xmlns:a16="http://schemas.microsoft.com/office/drawing/2014/main" id="{5EE2FB0B-A645-4986-8ADB-D89B92E58825}"/>
            </a:ext>
          </a:extLst>
        </xdr:cNvPr>
        <xdr:cNvCxnSpPr/>
      </xdr:nvCxnSpPr>
      <xdr:spPr>
        <a:xfrm>
          <a:off x="1828800" y="10229850"/>
          <a:ext cx="79375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59690</xdr:rowOff>
    </xdr:from>
    <xdr:to>
      <xdr:col>6</xdr:col>
      <xdr:colOff>38100</xdr:colOff>
      <xdr:row>61</xdr:row>
      <xdr:rowOff>161290</xdr:rowOff>
    </xdr:to>
    <xdr:sp macro="" textlink="">
      <xdr:nvSpPr>
        <xdr:cNvPr id="97" name="楕円 96">
          <a:extLst>
            <a:ext uri="{FF2B5EF4-FFF2-40B4-BE49-F238E27FC236}">
              <a16:creationId xmlns:a16="http://schemas.microsoft.com/office/drawing/2014/main" id="{4CF53407-518F-40A7-B185-544158DD57D5}"/>
            </a:ext>
          </a:extLst>
        </xdr:cNvPr>
        <xdr:cNvSpPr/>
      </xdr:nvSpPr>
      <xdr:spPr>
        <a:xfrm>
          <a:off x="984250" y="101371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110490</xdr:rowOff>
    </xdr:from>
    <xdr:to>
      <xdr:col>10</xdr:col>
      <xdr:colOff>114300</xdr:colOff>
      <xdr:row>61</xdr:row>
      <xdr:rowOff>152400</xdr:rowOff>
    </xdr:to>
    <xdr:cxnSp macro="">
      <xdr:nvCxnSpPr>
        <xdr:cNvPr id="98" name="直線コネクタ 97">
          <a:extLst>
            <a:ext uri="{FF2B5EF4-FFF2-40B4-BE49-F238E27FC236}">
              <a16:creationId xmlns:a16="http://schemas.microsoft.com/office/drawing/2014/main" id="{F0D1A646-F8F5-4EF3-8137-BD2D41543E1D}"/>
            </a:ext>
          </a:extLst>
        </xdr:cNvPr>
        <xdr:cNvCxnSpPr/>
      </xdr:nvCxnSpPr>
      <xdr:spPr>
        <a:xfrm>
          <a:off x="1028700" y="10187940"/>
          <a:ext cx="8001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166387</xdr:rowOff>
    </xdr:from>
    <xdr:ext cx="405111" cy="259045"/>
    <xdr:sp macro="" textlink="">
      <xdr:nvSpPr>
        <xdr:cNvPr id="99" name="n_1aveValue【体育館・プール】&#10;有形固定資産減価償却率">
          <a:extLst>
            <a:ext uri="{FF2B5EF4-FFF2-40B4-BE49-F238E27FC236}">
              <a16:creationId xmlns:a16="http://schemas.microsoft.com/office/drawing/2014/main" id="{027F9BED-EC66-4E60-BE50-980B205D1C0C}"/>
            </a:ext>
          </a:extLst>
        </xdr:cNvPr>
        <xdr:cNvSpPr txBox="1"/>
      </xdr:nvSpPr>
      <xdr:spPr>
        <a:xfrm>
          <a:off x="3239144" y="974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00" name="n_2aveValue【体育館・プール】&#10;有形固定資産減価償却率">
          <a:extLst>
            <a:ext uri="{FF2B5EF4-FFF2-40B4-BE49-F238E27FC236}">
              <a16:creationId xmlns:a16="http://schemas.microsoft.com/office/drawing/2014/main" id="{63DE6492-3EB7-442E-8DB3-1C5DC54A7B63}"/>
            </a:ext>
          </a:extLst>
        </xdr:cNvPr>
        <xdr:cNvSpPr txBox="1"/>
      </xdr:nvSpPr>
      <xdr:spPr>
        <a:xfrm>
          <a:off x="2439044" y="969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113047</xdr:rowOff>
    </xdr:from>
    <xdr:ext cx="405111" cy="259045"/>
    <xdr:sp macro="" textlink="">
      <xdr:nvSpPr>
        <xdr:cNvPr id="101" name="n_3aveValue【体育館・プール】&#10;有形固定資産減価償却率">
          <a:extLst>
            <a:ext uri="{FF2B5EF4-FFF2-40B4-BE49-F238E27FC236}">
              <a16:creationId xmlns:a16="http://schemas.microsoft.com/office/drawing/2014/main" id="{E1B9722B-1B3D-4EB6-BB8D-9A9AFE6457D1}"/>
            </a:ext>
          </a:extLst>
        </xdr:cNvPr>
        <xdr:cNvSpPr txBox="1"/>
      </xdr:nvSpPr>
      <xdr:spPr>
        <a:xfrm>
          <a:off x="1645294" y="9530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122572</xdr:rowOff>
    </xdr:from>
    <xdr:ext cx="405111" cy="259045"/>
    <xdr:sp macro="" textlink="">
      <xdr:nvSpPr>
        <xdr:cNvPr id="102" name="n_4aveValue【体育館・プール】&#10;有形固定資産減価償却率">
          <a:extLst>
            <a:ext uri="{FF2B5EF4-FFF2-40B4-BE49-F238E27FC236}">
              <a16:creationId xmlns:a16="http://schemas.microsoft.com/office/drawing/2014/main" id="{E15C7921-1218-4C03-8DE5-36E0FAFBB29F}"/>
            </a:ext>
          </a:extLst>
        </xdr:cNvPr>
        <xdr:cNvSpPr txBox="1"/>
      </xdr:nvSpPr>
      <xdr:spPr>
        <a:xfrm>
          <a:off x="851544" y="9869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97172</xdr:rowOff>
    </xdr:from>
    <xdr:ext cx="405111" cy="259045"/>
    <xdr:sp macro="" textlink="">
      <xdr:nvSpPr>
        <xdr:cNvPr id="103" name="n_1mainValue【体育館・プール】&#10;有形固定資産減価償却率">
          <a:extLst>
            <a:ext uri="{FF2B5EF4-FFF2-40B4-BE49-F238E27FC236}">
              <a16:creationId xmlns:a16="http://schemas.microsoft.com/office/drawing/2014/main" id="{EA7A70EA-F7FC-4736-9DDF-BCCA4619F1D4}"/>
            </a:ext>
          </a:extLst>
        </xdr:cNvPr>
        <xdr:cNvSpPr txBox="1"/>
      </xdr:nvSpPr>
      <xdr:spPr>
        <a:xfrm>
          <a:off x="3239144" y="10339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64787</xdr:rowOff>
    </xdr:from>
    <xdr:ext cx="405111" cy="259045"/>
    <xdr:sp macro="" textlink="">
      <xdr:nvSpPr>
        <xdr:cNvPr id="104" name="n_2mainValue【体育館・プール】&#10;有形固定資産減価償却率">
          <a:extLst>
            <a:ext uri="{FF2B5EF4-FFF2-40B4-BE49-F238E27FC236}">
              <a16:creationId xmlns:a16="http://schemas.microsoft.com/office/drawing/2014/main" id="{85C16A4B-21C4-4BA9-BB66-F3718EFDB7EA}"/>
            </a:ext>
          </a:extLst>
        </xdr:cNvPr>
        <xdr:cNvSpPr txBox="1"/>
      </xdr:nvSpPr>
      <xdr:spPr>
        <a:xfrm>
          <a:off x="2439044" y="1030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22877</xdr:rowOff>
    </xdr:from>
    <xdr:ext cx="405111" cy="259045"/>
    <xdr:sp macro="" textlink="">
      <xdr:nvSpPr>
        <xdr:cNvPr id="105" name="n_3mainValue【体育館・プール】&#10;有形固定資産減価償却率">
          <a:extLst>
            <a:ext uri="{FF2B5EF4-FFF2-40B4-BE49-F238E27FC236}">
              <a16:creationId xmlns:a16="http://schemas.microsoft.com/office/drawing/2014/main" id="{A0F4980A-8F8C-4FE6-8FB0-63400517CA07}"/>
            </a:ext>
          </a:extLst>
        </xdr:cNvPr>
        <xdr:cNvSpPr txBox="1"/>
      </xdr:nvSpPr>
      <xdr:spPr>
        <a:xfrm>
          <a:off x="1645294" y="10265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152417</xdr:rowOff>
    </xdr:from>
    <xdr:ext cx="405111" cy="259045"/>
    <xdr:sp macro="" textlink="">
      <xdr:nvSpPr>
        <xdr:cNvPr id="106" name="n_4mainValue【体育館・プール】&#10;有形固定資産減価償却率">
          <a:extLst>
            <a:ext uri="{FF2B5EF4-FFF2-40B4-BE49-F238E27FC236}">
              <a16:creationId xmlns:a16="http://schemas.microsoft.com/office/drawing/2014/main" id="{A2E00C26-71B1-4E22-B41E-DB1D23D3493D}"/>
            </a:ext>
          </a:extLst>
        </xdr:cNvPr>
        <xdr:cNvSpPr txBox="1"/>
      </xdr:nvSpPr>
      <xdr:spPr>
        <a:xfrm>
          <a:off x="851544"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7CA94914-248B-4AB3-82E2-3998779EAAB5}"/>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F14E5A49-2AB7-4200-9E1F-0075E9360693}"/>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14300632-DC2E-48AE-B07A-0795FEF44DA6}"/>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3621751C-7A92-461B-A400-B23A6B6E07FF}"/>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59025648-3E7B-435E-8DB5-584DF4BB1C2A}"/>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DC861736-0725-433D-ACE0-E212FC56F385}"/>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A2740FA6-72F3-4FC1-8053-6759C1B1F160}"/>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9E2E9698-82E6-4D4E-9031-62963513B7C4}"/>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559277E8-6BCF-4B2E-9083-19F63B219DD3}"/>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16EB4C03-7054-40FB-9A7E-348F2E9489D4}"/>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id="{166B78B6-579E-4F71-8C29-F6871BAB0655}"/>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a16="http://schemas.microsoft.com/office/drawing/2014/main" id="{83A10565-9827-45B7-91F6-2414AB07479A}"/>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id="{DA3375A9-355E-4F35-A275-9C8E331B38A8}"/>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a16="http://schemas.microsoft.com/office/drawing/2014/main" id="{62FF8757-E324-4235-A10B-1A38DA17D757}"/>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id="{15406176-7D68-43FB-8184-A028380DC86B}"/>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a16="http://schemas.microsoft.com/office/drawing/2014/main" id="{91E48833-6373-400F-9C0E-F5BC7B67F60F}"/>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id="{0E976A40-180D-470A-9CBC-255BBE8CA9D9}"/>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a16="http://schemas.microsoft.com/office/drawing/2014/main" id="{D705AD9D-518F-4C29-824F-D554728FCD9D}"/>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id="{FECB3BC8-50C2-4FB3-8C48-D63D32231032}"/>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a16="http://schemas.microsoft.com/office/drawing/2014/main" id="{1626BF18-0B00-4C88-9FAD-AFA2902BB785}"/>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68AAF49B-A871-40AD-B107-AA2D40F72C75}"/>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a:extLst>
            <a:ext uri="{FF2B5EF4-FFF2-40B4-BE49-F238E27FC236}">
              <a16:creationId xmlns:a16="http://schemas.microsoft.com/office/drawing/2014/main" id="{7BD760A1-B0EA-4047-B212-28BF505B8D76}"/>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28B14DD6-1F89-4343-A433-6C10C7A6C6E8}"/>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72390</xdr:rowOff>
    </xdr:from>
    <xdr:to>
      <xdr:col>54</xdr:col>
      <xdr:colOff>189865</xdr:colOff>
      <xdr:row>64</xdr:row>
      <xdr:rowOff>22860</xdr:rowOff>
    </xdr:to>
    <xdr:cxnSp macro="">
      <xdr:nvCxnSpPr>
        <xdr:cNvPr id="130" name="直線コネクタ 129">
          <a:extLst>
            <a:ext uri="{FF2B5EF4-FFF2-40B4-BE49-F238E27FC236}">
              <a16:creationId xmlns:a16="http://schemas.microsoft.com/office/drawing/2014/main" id="{B16BE484-89FB-4BA7-8682-33DFA8D09354}"/>
            </a:ext>
          </a:extLst>
        </xdr:cNvPr>
        <xdr:cNvCxnSpPr/>
      </xdr:nvCxnSpPr>
      <xdr:spPr>
        <a:xfrm flipV="1">
          <a:off x="9429115" y="915924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26687</xdr:rowOff>
    </xdr:from>
    <xdr:ext cx="469744" cy="259045"/>
    <xdr:sp macro="" textlink="">
      <xdr:nvSpPr>
        <xdr:cNvPr id="131" name="【体育館・プール】&#10;一人当たり面積最小値テキスト">
          <a:extLst>
            <a:ext uri="{FF2B5EF4-FFF2-40B4-BE49-F238E27FC236}">
              <a16:creationId xmlns:a16="http://schemas.microsoft.com/office/drawing/2014/main" id="{2BA28186-50ED-425B-B534-D7003760CE11}"/>
            </a:ext>
          </a:extLst>
        </xdr:cNvPr>
        <xdr:cNvSpPr txBox="1"/>
      </xdr:nvSpPr>
      <xdr:spPr>
        <a:xfrm>
          <a:off x="9467850" y="105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22860</xdr:rowOff>
    </xdr:from>
    <xdr:to>
      <xdr:col>55</xdr:col>
      <xdr:colOff>88900</xdr:colOff>
      <xdr:row>64</xdr:row>
      <xdr:rowOff>22860</xdr:rowOff>
    </xdr:to>
    <xdr:cxnSp macro="">
      <xdr:nvCxnSpPr>
        <xdr:cNvPr id="132" name="直線コネクタ 131">
          <a:extLst>
            <a:ext uri="{FF2B5EF4-FFF2-40B4-BE49-F238E27FC236}">
              <a16:creationId xmlns:a16="http://schemas.microsoft.com/office/drawing/2014/main" id="{D9A99CA7-2BC6-42F0-B6DB-6F3D3B9F282F}"/>
            </a:ext>
          </a:extLst>
        </xdr:cNvPr>
        <xdr:cNvCxnSpPr/>
      </xdr:nvCxnSpPr>
      <xdr:spPr>
        <a:xfrm>
          <a:off x="9359900" y="105956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19067</xdr:rowOff>
    </xdr:from>
    <xdr:ext cx="469744" cy="259045"/>
    <xdr:sp macro="" textlink="">
      <xdr:nvSpPr>
        <xdr:cNvPr id="133" name="【体育館・プール】&#10;一人当たり面積最大値テキスト">
          <a:extLst>
            <a:ext uri="{FF2B5EF4-FFF2-40B4-BE49-F238E27FC236}">
              <a16:creationId xmlns:a16="http://schemas.microsoft.com/office/drawing/2014/main" id="{EA6457CD-20AF-47EF-800B-FC1E081F9B23}"/>
            </a:ext>
          </a:extLst>
        </xdr:cNvPr>
        <xdr:cNvSpPr txBox="1"/>
      </xdr:nvSpPr>
      <xdr:spPr>
        <a:xfrm>
          <a:off x="9467850" y="894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72390</xdr:rowOff>
    </xdr:from>
    <xdr:to>
      <xdr:col>55</xdr:col>
      <xdr:colOff>88900</xdr:colOff>
      <xdr:row>55</xdr:row>
      <xdr:rowOff>72390</xdr:rowOff>
    </xdr:to>
    <xdr:cxnSp macro="">
      <xdr:nvCxnSpPr>
        <xdr:cNvPr id="134" name="直線コネクタ 133">
          <a:extLst>
            <a:ext uri="{FF2B5EF4-FFF2-40B4-BE49-F238E27FC236}">
              <a16:creationId xmlns:a16="http://schemas.microsoft.com/office/drawing/2014/main" id="{4474E5CA-147E-4A54-A573-0B213F3E04EF}"/>
            </a:ext>
          </a:extLst>
        </xdr:cNvPr>
        <xdr:cNvCxnSpPr/>
      </xdr:nvCxnSpPr>
      <xdr:spPr>
        <a:xfrm>
          <a:off x="9359900" y="91592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131335</xdr:rowOff>
    </xdr:from>
    <xdr:ext cx="469744" cy="259045"/>
    <xdr:sp macro="" textlink="">
      <xdr:nvSpPr>
        <xdr:cNvPr id="135" name="【体育館・プール】&#10;一人当たり面積平均値テキスト">
          <a:extLst>
            <a:ext uri="{FF2B5EF4-FFF2-40B4-BE49-F238E27FC236}">
              <a16:creationId xmlns:a16="http://schemas.microsoft.com/office/drawing/2014/main" id="{B71738C4-15D5-47F7-8BCF-0283ABADC845}"/>
            </a:ext>
          </a:extLst>
        </xdr:cNvPr>
        <xdr:cNvSpPr txBox="1"/>
      </xdr:nvSpPr>
      <xdr:spPr>
        <a:xfrm>
          <a:off x="9467850" y="10043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108458</xdr:rowOff>
    </xdr:from>
    <xdr:to>
      <xdr:col>55</xdr:col>
      <xdr:colOff>50800</xdr:colOff>
      <xdr:row>62</xdr:row>
      <xdr:rowOff>38608</xdr:rowOff>
    </xdr:to>
    <xdr:sp macro="" textlink="">
      <xdr:nvSpPr>
        <xdr:cNvPr id="136" name="フローチャート: 判断 135">
          <a:extLst>
            <a:ext uri="{FF2B5EF4-FFF2-40B4-BE49-F238E27FC236}">
              <a16:creationId xmlns:a16="http://schemas.microsoft.com/office/drawing/2014/main" id="{3855E5DD-C084-4D0D-BD08-540DDFF23869}"/>
            </a:ext>
          </a:extLst>
        </xdr:cNvPr>
        <xdr:cNvSpPr/>
      </xdr:nvSpPr>
      <xdr:spPr>
        <a:xfrm>
          <a:off x="9398000" y="101859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161798</xdr:rowOff>
    </xdr:from>
    <xdr:to>
      <xdr:col>50</xdr:col>
      <xdr:colOff>165100</xdr:colOff>
      <xdr:row>62</xdr:row>
      <xdr:rowOff>91948</xdr:rowOff>
    </xdr:to>
    <xdr:sp macro="" textlink="">
      <xdr:nvSpPr>
        <xdr:cNvPr id="137" name="フローチャート: 判断 136">
          <a:extLst>
            <a:ext uri="{FF2B5EF4-FFF2-40B4-BE49-F238E27FC236}">
              <a16:creationId xmlns:a16="http://schemas.microsoft.com/office/drawing/2014/main" id="{8A966DAA-EAC7-4805-AD0F-F2C093E7B0A0}"/>
            </a:ext>
          </a:extLst>
        </xdr:cNvPr>
        <xdr:cNvSpPr/>
      </xdr:nvSpPr>
      <xdr:spPr>
        <a:xfrm>
          <a:off x="8636000" y="102392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9017</xdr:rowOff>
    </xdr:from>
    <xdr:to>
      <xdr:col>46</xdr:col>
      <xdr:colOff>38100</xdr:colOff>
      <xdr:row>62</xdr:row>
      <xdr:rowOff>110617</xdr:rowOff>
    </xdr:to>
    <xdr:sp macro="" textlink="">
      <xdr:nvSpPr>
        <xdr:cNvPr id="138" name="フローチャート: 判断 137">
          <a:extLst>
            <a:ext uri="{FF2B5EF4-FFF2-40B4-BE49-F238E27FC236}">
              <a16:creationId xmlns:a16="http://schemas.microsoft.com/office/drawing/2014/main" id="{41A81952-E7F5-4B06-9892-856460D6C5A2}"/>
            </a:ext>
          </a:extLst>
        </xdr:cNvPr>
        <xdr:cNvSpPr/>
      </xdr:nvSpPr>
      <xdr:spPr>
        <a:xfrm>
          <a:off x="7842250" y="1025156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157988</xdr:rowOff>
    </xdr:from>
    <xdr:to>
      <xdr:col>41</xdr:col>
      <xdr:colOff>101600</xdr:colOff>
      <xdr:row>62</xdr:row>
      <xdr:rowOff>88138</xdr:rowOff>
    </xdr:to>
    <xdr:sp macro="" textlink="">
      <xdr:nvSpPr>
        <xdr:cNvPr id="139" name="フローチャート: 判断 138">
          <a:extLst>
            <a:ext uri="{FF2B5EF4-FFF2-40B4-BE49-F238E27FC236}">
              <a16:creationId xmlns:a16="http://schemas.microsoft.com/office/drawing/2014/main" id="{33A4EC1A-43D2-4085-96D2-F5CA27DE711B}"/>
            </a:ext>
          </a:extLst>
        </xdr:cNvPr>
        <xdr:cNvSpPr/>
      </xdr:nvSpPr>
      <xdr:spPr>
        <a:xfrm>
          <a:off x="7029450" y="102354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7493</xdr:rowOff>
    </xdr:from>
    <xdr:to>
      <xdr:col>36</xdr:col>
      <xdr:colOff>165100</xdr:colOff>
      <xdr:row>62</xdr:row>
      <xdr:rowOff>109093</xdr:rowOff>
    </xdr:to>
    <xdr:sp macro="" textlink="">
      <xdr:nvSpPr>
        <xdr:cNvPr id="140" name="フローチャート: 判断 139">
          <a:extLst>
            <a:ext uri="{FF2B5EF4-FFF2-40B4-BE49-F238E27FC236}">
              <a16:creationId xmlns:a16="http://schemas.microsoft.com/office/drawing/2014/main" id="{C100672E-27F8-40A0-9C45-D6A325EA6458}"/>
            </a:ext>
          </a:extLst>
        </xdr:cNvPr>
        <xdr:cNvSpPr/>
      </xdr:nvSpPr>
      <xdr:spPr>
        <a:xfrm>
          <a:off x="6235700" y="1025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63A3CBD-7405-4780-959E-62DD6DDB7EEB}"/>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F81019F9-98EE-4090-A80E-72AB77052B4A}"/>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F171A07A-62AE-43B9-BE8B-E06E2040E971}"/>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A0149ED1-1767-4E5F-A176-8F183D94E760}"/>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D4B8FD46-9133-45FF-9553-B37F3589B1A5}"/>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128651</xdr:rowOff>
    </xdr:from>
    <xdr:to>
      <xdr:col>55</xdr:col>
      <xdr:colOff>50800</xdr:colOff>
      <xdr:row>63</xdr:row>
      <xdr:rowOff>58801</xdr:rowOff>
    </xdr:to>
    <xdr:sp macro="" textlink="">
      <xdr:nvSpPr>
        <xdr:cNvPr id="146" name="楕円 145">
          <a:extLst>
            <a:ext uri="{FF2B5EF4-FFF2-40B4-BE49-F238E27FC236}">
              <a16:creationId xmlns:a16="http://schemas.microsoft.com/office/drawing/2014/main" id="{FA6D4CF1-C931-479A-9E96-373D675D9EF6}"/>
            </a:ext>
          </a:extLst>
        </xdr:cNvPr>
        <xdr:cNvSpPr/>
      </xdr:nvSpPr>
      <xdr:spPr>
        <a:xfrm>
          <a:off x="9398000" y="1037120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107078</xdr:rowOff>
    </xdr:from>
    <xdr:ext cx="469744" cy="259045"/>
    <xdr:sp macro="" textlink="">
      <xdr:nvSpPr>
        <xdr:cNvPr id="147" name="【体育館・プール】&#10;一人当たり面積該当値テキスト">
          <a:extLst>
            <a:ext uri="{FF2B5EF4-FFF2-40B4-BE49-F238E27FC236}">
              <a16:creationId xmlns:a16="http://schemas.microsoft.com/office/drawing/2014/main" id="{183D2C60-B167-4454-B2B9-E7D52212C3A6}"/>
            </a:ext>
          </a:extLst>
        </xdr:cNvPr>
        <xdr:cNvSpPr txBox="1"/>
      </xdr:nvSpPr>
      <xdr:spPr>
        <a:xfrm>
          <a:off x="9467850" y="10349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132842</xdr:rowOff>
    </xdr:from>
    <xdr:to>
      <xdr:col>50</xdr:col>
      <xdr:colOff>165100</xdr:colOff>
      <xdr:row>63</xdr:row>
      <xdr:rowOff>62992</xdr:rowOff>
    </xdr:to>
    <xdr:sp macro="" textlink="">
      <xdr:nvSpPr>
        <xdr:cNvPr id="148" name="楕円 147">
          <a:extLst>
            <a:ext uri="{FF2B5EF4-FFF2-40B4-BE49-F238E27FC236}">
              <a16:creationId xmlns:a16="http://schemas.microsoft.com/office/drawing/2014/main" id="{84786EBA-435B-40BB-BB8F-3263CFC12940}"/>
            </a:ext>
          </a:extLst>
        </xdr:cNvPr>
        <xdr:cNvSpPr/>
      </xdr:nvSpPr>
      <xdr:spPr>
        <a:xfrm>
          <a:off x="8636000" y="103753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8001</xdr:rowOff>
    </xdr:from>
    <xdr:to>
      <xdr:col>55</xdr:col>
      <xdr:colOff>0</xdr:colOff>
      <xdr:row>63</xdr:row>
      <xdr:rowOff>12192</xdr:rowOff>
    </xdr:to>
    <xdr:cxnSp macro="">
      <xdr:nvCxnSpPr>
        <xdr:cNvPr id="149" name="直線コネクタ 148">
          <a:extLst>
            <a:ext uri="{FF2B5EF4-FFF2-40B4-BE49-F238E27FC236}">
              <a16:creationId xmlns:a16="http://schemas.microsoft.com/office/drawing/2014/main" id="{E208B36D-B4D1-47C4-8886-5D874D5BC9B3}"/>
            </a:ext>
          </a:extLst>
        </xdr:cNvPr>
        <xdr:cNvCxnSpPr/>
      </xdr:nvCxnSpPr>
      <xdr:spPr>
        <a:xfrm flipV="1">
          <a:off x="8686800" y="10415651"/>
          <a:ext cx="74295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137033</xdr:rowOff>
    </xdr:from>
    <xdr:to>
      <xdr:col>46</xdr:col>
      <xdr:colOff>38100</xdr:colOff>
      <xdr:row>63</xdr:row>
      <xdr:rowOff>67183</xdr:rowOff>
    </xdr:to>
    <xdr:sp macro="" textlink="">
      <xdr:nvSpPr>
        <xdr:cNvPr id="150" name="楕円 149">
          <a:extLst>
            <a:ext uri="{FF2B5EF4-FFF2-40B4-BE49-F238E27FC236}">
              <a16:creationId xmlns:a16="http://schemas.microsoft.com/office/drawing/2014/main" id="{DAB2E7DB-62C0-4B9D-9CF0-E127F96D97D6}"/>
            </a:ext>
          </a:extLst>
        </xdr:cNvPr>
        <xdr:cNvSpPr/>
      </xdr:nvSpPr>
      <xdr:spPr>
        <a:xfrm>
          <a:off x="7842250" y="1037958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12192</xdr:rowOff>
    </xdr:from>
    <xdr:to>
      <xdr:col>50</xdr:col>
      <xdr:colOff>114300</xdr:colOff>
      <xdr:row>63</xdr:row>
      <xdr:rowOff>16383</xdr:rowOff>
    </xdr:to>
    <xdr:cxnSp macro="">
      <xdr:nvCxnSpPr>
        <xdr:cNvPr id="151" name="直線コネクタ 150">
          <a:extLst>
            <a:ext uri="{FF2B5EF4-FFF2-40B4-BE49-F238E27FC236}">
              <a16:creationId xmlns:a16="http://schemas.microsoft.com/office/drawing/2014/main" id="{B06C0299-F9FE-43FD-97AA-A824001981B9}"/>
            </a:ext>
          </a:extLst>
        </xdr:cNvPr>
        <xdr:cNvCxnSpPr/>
      </xdr:nvCxnSpPr>
      <xdr:spPr>
        <a:xfrm flipV="1">
          <a:off x="7886700" y="10419842"/>
          <a:ext cx="8001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141224</xdr:rowOff>
    </xdr:from>
    <xdr:to>
      <xdr:col>41</xdr:col>
      <xdr:colOff>101600</xdr:colOff>
      <xdr:row>63</xdr:row>
      <xdr:rowOff>71374</xdr:rowOff>
    </xdr:to>
    <xdr:sp macro="" textlink="">
      <xdr:nvSpPr>
        <xdr:cNvPr id="152" name="楕円 151">
          <a:extLst>
            <a:ext uri="{FF2B5EF4-FFF2-40B4-BE49-F238E27FC236}">
              <a16:creationId xmlns:a16="http://schemas.microsoft.com/office/drawing/2014/main" id="{17E4372D-B40C-45C0-9EE5-21C59C21A78C}"/>
            </a:ext>
          </a:extLst>
        </xdr:cNvPr>
        <xdr:cNvSpPr/>
      </xdr:nvSpPr>
      <xdr:spPr>
        <a:xfrm>
          <a:off x="7029450" y="1038377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16383</xdr:rowOff>
    </xdr:from>
    <xdr:to>
      <xdr:col>45</xdr:col>
      <xdr:colOff>177800</xdr:colOff>
      <xdr:row>63</xdr:row>
      <xdr:rowOff>20574</xdr:rowOff>
    </xdr:to>
    <xdr:cxnSp macro="">
      <xdr:nvCxnSpPr>
        <xdr:cNvPr id="153" name="直線コネクタ 152">
          <a:extLst>
            <a:ext uri="{FF2B5EF4-FFF2-40B4-BE49-F238E27FC236}">
              <a16:creationId xmlns:a16="http://schemas.microsoft.com/office/drawing/2014/main" id="{0B8511C5-C9BC-44AF-8EFC-6F5733730718}"/>
            </a:ext>
          </a:extLst>
        </xdr:cNvPr>
        <xdr:cNvCxnSpPr/>
      </xdr:nvCxnSpPr>
      <xdr:spPr>
        <a:xfrm flipV="1">
          <a:off x="7080250" y="10424033"/>
          <a:ext cx="80645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143510</xdr:rowOff>
    </xdr:from>
    <xdr:to>
      <xdr:col>36</xdr:col>
      <xdr:colOff>165100</xdr:colOff>
      <xdr:row>63</xdr:row>
      <xdr:rowOff>73660</xdr:rowOff>
    </xdr:to>
    <xdr:sp macro="" textlink="">
      <xdr:nvSpPr>
        <xdr:cNvPr id="154" name="楕円 153">
          <a:extLst>
            <a:ext uri="{FF2B5EF4-FFF2-40B4-BE49-F238E27FC236}">
              <a16:creationId xmlns:a16="http://schemas.microsoft.com/office/drawing/2014/main" id="{F241D868-5599-4D0F-BCF6-D0518F3D2341}"/>
            </a:ext>
          </a:extLst>
        </xdr:cNvPr>
        <xdr:cNvSpPr/>
      </xdr:nvSpPr>
      <xdr:spPr>
        <a:xfrm>
          <a:off x="6235700" y="103860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20574</xdr:rowOff>
    </xdr:from>
    <xdr:to>
      <xdr:col>41</xdr:col>
      <xdr:colOff>50800</xdr:colOff>
      <xdr:row>63</xdr:row>
      <xdr:rowOff>22860</xdr:rowOff>
    </xdr:to>
    <xdr:cxnSp macro="">
      <xdr:nvCxnSpPr>
        <xdr:cNvPr id="155" name="直線コネクタ 154">
          <a:extLst>
            <a:ext uri="{FF2B5EF4-FFF2-40B4-BE49-F238E27FC236}">
              <a16:creationId xmlns:a16="http://schemas.microsoft.com/office/drawing/2014/main" id="{67B80F00-ADE3-4135-A5DE-2827DF74FA91}"/>
            </a:ext>
          </a:extLst>
        </xdr:cNvPr>
        <xdr:cNvCxnSpPr/>
      </xdr:nvCxnSpPr>
      <xdr:spPr>
        <a:xfrm flipV="1">
          <a:off x="6286500" y="10428224"/>
          <a:ext cx="7937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108475</xdr:rowOff>
    </xdr:from>
    <xdr:ext cx="469744" cy="259045"/>
    <xdr:sp macro="" textlink="">
      <xdr:nvSpPr>
        <xdr:cNvPr id="156" name="n_1aveValue【体育館・プール】&#10;一人当たり面積">
          <a:extLst>
            <a:ext uri="{FF2B5EF4-FFF2-40B4-BE49-F238E27FC236}">
              <a16:creationId xmlns:a16="http://schemas.microsoft.com/office/drawing/2014/main" id="{B49E6033-A443-4774-9CBE-7C41648AFE0F}"/>
            </a:ext>
          </a:extLst>
        </xdr:cNvPr>
        <xdr:cNvSpPr txBox="1"/>
      </xdr:nvSpPr>
      <xdr:spPr>
        <a:xfrm>
          <a:off x="8458277" y="10020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127144</xdr:rowOff>
    </xdr:from>
    <xdr:ext cx="469744" cy="259045"/>
    <xdr:sp macro="" textlink="">
      <xdr:nvSpPr>
        <xdr:cNvPr id="157" name="n_2aveValue【体育館・プール】&#10;一人当たり面積">
          <a:extLst>
            <a:ext uri="{FF2B5EF4-FFF2-40B4-BE49-F238E27FC236}">
              <a16:creationId xmlns:a16="http://schemas.microsoft.com/office/drawing/2014/main" id="{C55AC322-0CA6-4C59-878D-83AA37E9C72E}"/>
            </a:ext>
          </a:extLst>
        </xdr:cNvPr>
        <xdr:cNvSpPr txBox="1"/>
      </xdr:nvSpPr>
      <xdr:spPr>
        <a:xfrm>
          <a:off x="7677227" y="10039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104665</xdr:rowOff>
    </xdr:from>
    <xdr:ext cx="469744" cy="259045"/>
    <xdr:sp macro="" textlink="">
      <xdr:nvSpPr>
        <xdr:cNvPr id="158" name="n_3aveValue【体育館・プール】&#10;一人当たり面積">
          <a:extLst>
            <a:ext uri="{FF2B5EF4-FFF2-40B4-BE49-F238E27FC236}">
              <a16:creationId xmlns:a16="http://schemas.microsoft.com/office/drawing/2014/main" id="{255F000F-6653-4474-BF44-1E0455F19CBD}"/>
            </a:ext>
          </a:extLst>
        </xdr:cNvPr>
        <xdr:cNvSpPr txBox="1"/>
      </xdr:nvSpPr>
      <xdr:spPr>
        <a:xfrm>
          <a:off x="6864427" y="1001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125620</xdr:rowOff>
    </xdr:from>
    <xdr:ext cx="469744" cy="259045"/>
    <xdr:sp macro="" textlink="">
      <xdr:nvSpPr>
        <xdr:cNvPr id="159" name="n_4aveValue【体育館・プール】&#10;一人当たり面積">
          <a:extLst>
            <a:ext uri="{FF2B5EF4-FFF2-40B4-BE49-F238E27FC236}">
              <a16:creationId xmlns:a16="http://schemas.microsoft.com/office/drawing/2014/main" id="{99888FE3-CCB0-4E0D-BF32-92DE66F94964}"/>
            </a:ext>
          </a:extLst>
        </xdr:cNvPr>
        <xdr:cNvSpPr txBox="1"/>
      </xdr:nvSpPr>
      <xdr:spPr>
        <a:xfrm>
          <a:off x="6070677" y="10037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54119</xdr:rowOff>
    </xdr:from>
    <xdr:ext cx="469744" cy="259045"/>
    <xdr:sp macro="" textlink="">
      <xdr:nvSpPr>
        <xdr:cNvPr id="160" name="n_1mainValue【体育館・プール】&#10;一人当たり面積">
          <a:extLst>
            <a:ext uri="{FF2B5EF4-FFF2-40B4-BE49-F238E27FC236}">
              <a16:creationId xmlns:a16="http://schemas.microsoft.com/office/drawing/2014/main" id="{BF110931-7DDC-4A1A-A92D-179C88D7510C}"/>
            </a:ext>
          </a:extLst>
        </xdr:cNvPr>
        <xdr:cNvSpPr txBox="1"/>
      </xdr:nvSpPr>
      <xdr:spPr>
        <a:xfrm>
          <a:off x="8458277" y="1046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58310</xdr:rowOff>
    </xdr:from>
    <xdr:ext cx="469744" cy="259045"/>
    <xdr:sp macro="" textlink="">
      <xdr:nvSpPr>
        <xdr:cNvPr id="161" name="n_2mainValue【体育館・プール】&#10;一人当たり面積">
          <a:extLst>
            <a:ext uri="{FF2B5EF4-FFF2-40B4-BE49-F238E27FC236}">
              <a16:creationId xmlns:a16="http://schemas.microsoft.com/office/drawing/2014/main" id="{5CEBA12C-2DAE-4499-944E-E0CC8D638710}"/>
            </a:ext>
          </a:extLst>
        </xdr:cNvPr>
        <xdr:cNvSpPr txBox="1"/>
      </xdr:nvSpPr>
      <xdr:spPr>
        <a:xfrm>
          <a:off x="7677227" y="1046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62501</xdr:rowOff>
    </xdr:from>
    <xdr:ext cx="469744" cy="259045"/>
    <xdr:sp macro="" textlink="">
      <xdr:nvSpPr>
        <xdr:cNvPr id="162" name="n_3mainValue【体育館・プール】&#10;一人当たり面積">
          <a:extLst>
            <a:ext uri="{FF2B5EF4-FFF2-40B4-BE49-F238E27FC236}">
              <a16:creationId xmlns:a16="http://schemas.microsoft.com/office/drawing/2014/main" id="{08EF811F-E6AD-4C8B-8A8E-EC6D4F3947BC}"/>
            </a:ext>
          </a:extLst>
        </xdr:cNvPr>
        <xdr:cNvSpPr txBox="1"/>
      </xdr:nvSpPr>
      <xdr:spPr>
        <a:xfrm>
          <a:off x="6864427" y="1047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64787</xdr:rowOff>
    </xdr:from>
    <xdr:ext cx="469744" cy="259045"/>
    <xdr:sp macro="" textlink="">
      <xdr:nvSpPr>
        <xdr:cNvPr id="163" name="n_4mainValue【体育館・プール】&#10;一人当たり面積">
          <a:extLst>
            <a:ext uri="{FF2B5EF4-FFF2-40B4-BE49-F238E27FC236}">
              <a16:creationId xmlns:a16="http://schemas.microsoft.com/office/drawing/2014/main" id="{C81FEB6E-11D3-4E71-A769-045C15650891}"/>
            </a:ext>
          </a:extLst>
        </xdr:cNvPr>
        <xdr:cNvSpPr txBox="1"/>
      </xdr:nvSpPr>
      <xdr:spPr>
        <a:xfrm>
          <a:off x="6070677" y="1047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3620CF05-9CEF-4C95-A432-9FBFBA00EC31}"/>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AD3D0D3C-800C-473D-B64E-38D8A58EECDC}"/>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21E53369-3447-4ECC-86AE-AB8E438029E7}"/>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B6291358-C361-400A-9EF9-A7E0E9B77E35}"/>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1AEFB688-17DB-40AE-A31D-D03A50C990D0}"/>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E9C988B0-C30A-452D-B1FD-B050A92F4119}"/>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FCF8B57E-54F0-4701-B164-030498CD5948}"/>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C77CE102-24FC-4050-8C6F-C5440C9007AA}"/>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9EED79FF-0358-4E82-BA61-E644BC935D94}"/>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2277A0F9-37FE-493A-BE9F-6B3DBCEEAC1D}"/>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088CC5EC-B4A2-4FD2-B46F-D1725CD7D9E0}"/>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5" name="直線コネクタ 174">
          <a:extLst>
            <a:ext uri="{FF2B5EF4-FFF2-40B4-BE49-F238E27FC236}">
              <a16:creationId xmlns:a16="http://schemas.microsoft.com/office/drawing/2014/main" id="{09D2DD70-CF86-4DA1-8643-F9352535B40C}"/>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6" name="テキスト ボックス 175">
          <a:extLst>
            <a:ext uri="{FF2B5EF4-FFF2-40B4-BE49-F238E27FC236}">
              <a16:creationId xmlns:a16="http://schemas.microsoft.com/office/drawing/2014/main" id="{54E8F0B3-B85C-41A8-AA27-544DA9B9C11C}"/>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7" name="直線コネクタ 176">
          <a:extLst>
            <a:ext uri="{FF2B5EF4-FFF2-40B4-BE49-F238E27FC236}">
              <a16:creationId xmlns:a16="http://schemas.microsoft.com/office/drawing/2014/main" id="{29B29A1A-7755-4E46-97FC-488C8BBEAA28}"/>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8" name="テキスト ボックス 177">
          <a:extLst>
            <a:ext uri="{FF2B5EF4-FFF2-40B4-BE49-F238E27FC236}">
              <a16:creationId xmlns:a16="http://schemas.microsoft.com/office/drawing/2014/main" id="{1D25F612-4641-451F-84C8-98FD0F064645}"/>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9" name="直線コネクタ 178">
          <a:extLst>
            <a:ext uri="{FF2B5EF4-FFF2-40B4-BE49-F238E27FC236}">
              <a16:creationId xmlns:a16="http://schemas.microsoft.com/office/drawing/2014/main" id="{B8217251-7724-413A-904D-8117D34D3F7E}"/>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0" name="テキスト ボックス 179">
          <a:extLst>
            <a:ext uri="{FF2B5EF4-FFF2-40B4-BE49-F238E27FC236}">
              <a16:creationId xmlns:a16="http://schemas.microsoft.com/office/drawing/2014/main" id="{1EBD4B97-8980-46E1-8BC2-15642E360A32}"/>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1" name="直線コネクタ 180">
          <a:extLst>
            <a:ext uri="{FF2B5EF4-FFF2-40B4-BE49-F238E27FC236}">
              <a16:creationId xmlns:a16="http://schemas.microsoft.com/office/drawing/2014/main" id="{75C96440-90DB-4BA6-8745-8BEB27BBDE26}"/>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2" name="テキスト ボックス 181">
          <a:extLst>
            <a:ext uri="{FF2B5EF4-FFF2-40B4-BE49-F238E27FC236}">
              <a16:creationId xmlns:a16="http://schemas.microsoft.com/office/drawing/2014/main" id="{9738FBCB-1A26-423D-9268-A9ECDC860FD0}"/>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3" name="直線コネクタ 182">
          <a:extLst>
            <a:ext uri="{FF2B5EF4-FFF2-40B4-BE49-F238E27FC236}">
              <a16:creationId xmlns:a16="http://schemas.microsoft.com/office/drawing/2014/main" id="{2440B9A3-B49D-495B-AD47-83A58D14A90A}"/>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4" name="テキスト ボックス 183">
          <a:extLst>
            <a:ext uri="{FF2B5EF4-FFF2-40B4-BE49-F238E27FC236}">
              <a16:creationId xmlns:a16="http://schemas.microsoft.com/office/drawing/2014/main" id="{1B82A853-2678-400D-8EB3-C05647CFD4D4}"/>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a:extLst>
            <a:ext uri="{FF2B5EF4-FFF2-40B4-BE49-F238E27FC236}">
              <a16:creationId xmlns:a16="http://schemas.microsoft.com/office/drawing/2014/main" id="{B77636E2-22A3-4615-BC3A-17F60B13592A}"/>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6" name="テキスト ボックス 185">
          <a:extLst>
            <a:ext uri="{FF2B5EF4-FFF2-40B4-BE49-F238E27FC236}">
              <a16:creationId xmlns:a16="http://schemas.microsoft.com/office/drawing/2014/main" id="{D0D19FBF-A791-495B-8322-21FEFF1A833D}"/>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8D3EAB30-DF54-4B09-92D2-60385B1DF0DE}"/>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110489</xdr:rowOff>
    </xdr:from>
    <xdr:to>
      <xdr:col>24</xdr:col>
      <xdr:colOff>62865</xdr:colOff>
      <xdr:row>86</xdr:row>
      <xdr:rowOff>81914</xdr:rowOff>
    </xdr:to>
    <xdr:cxnSp macro="">
      <xdr:nvCxnSpPr>
        <xdr:cNvPr id="188" name="直線コネクタ 187">
          <a:extLst>
            <a:ext uri="{FF2B5EF4-FFF2-40B4-BE49-F238E27FC236}">
              <a16:creationId xmlns:a16="http://schemas.microsoft.com/office/drawing/2014/main" id="{9C07D0BF-2B0A-4D7A-BA60-C4228310B65D}"/>
            </a:ext>
          </a:extLst>
        </xdr:cNvPr>
        <xdr:cNvCxnSpPr/>
      </xdr:nvCxnSpPr>
      <xdr:spPr>
        <a:xfrm flipV="1">
          <a:off x="4177665" y="12829539"/>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189" name="【福祉施設】&#10;有形固定資産減価償却率最小値テキスト">
          <a:extLst>
            <a:ext uri="{FF2B5EF4-FFF2-40B4-BE49-F238E27FC236}">
              <a16:creationId xmlns:a16="http://schemas.microsoft.com/office/drawing/2014/main" id="{3F287FA0-628C-44DF-936C-EBFD651D2DF5}"/>
            </a:ext>
          </a:extLst>
        </xdr:cNvPr>
        <xdr:cNvSpPr txBox="1"/>
      </xdr:nvSpPr>
      <xdr:spPr>
        <a:xfrm>
          <a:off x="4216400" y="1429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190" name="直線コネクタ 189">
          <a:extLst>
            <a:ext uri="{FF2B5EF4-FFF2-40B4-BE49-F238E27FC236}">
              <a16:creationId xmlns:a16="http://schemas.microsoft.com/office/drawing/2014/main" id="{067DFB05-4342-4ADF-8A34-311CD9138320}"/>
            </a:ext>
          </a:extLst>
        </xdr:cNvPr>
        <xdr:cNvCxnSpPr/>
      </xdr:nvCxnSpPr>
      <xdr:spPr>
        <a:xfrm>
          <a:off x="4108450" y="142868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57166</xdr:rowOff>
    </xdr:from>
    <xdr:ext cx="405111" cy="259045"/>
    <xdr:sp macro="" textlink="">
      <xdr:nvSpPr>
        <xdr:cNvPr id="191" name="【福祉施設】&#10;有形固定資産減価償却率最大値テキスト">
          <a:extLst>
            <a:ext uri="{FF2B5EF4-FFF2-40B4-BE49-F238E27FC236}">
              <a16:creationId xmlns:a16="http://schemas.microsoft.com/office/drawing/2014/main" id="{38815772-880B-4927-905B-FC6A36600E55}"/>
            </a:ext>
          </a:extLst>
        </xdr:cNvPr>
        <xdr:cNvSpPr txBox="1"/>
      </xdr:nvSpPr>
      <xdr:spPr>
        <a:xfrm>
          <a:off x="4216400" y="12611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110489</xdr:rowOff>
    </xdr:from>
    <xdr:to>
      <xdr:col>24</xdr:col>
      <xdr:colOff>152400</xdr:colOff>
      <xdr:row>77</xdr:row>
      <xdr:rowOff>110489</xdr:rowOff>
    </xdr:to>
    <xdr:cxnSp macro="">
      <xdr:nvCxnSpPr>
        <xdr:cNvPr id="192" name="直線コネクタ 191">
          <a:extLst>
            <a:ext uri="{FF2B5EF4-FFF2-40B4-BE49-F238E27FC236}">
              <a16:creationId xmlns:a16="http://schemas.microsoft.com/office/drawing/2014/main" id="{091E8EE6-2EF4-4C60-A421-7B65E49F8BB3}"/>
            </a:ext>
          </a:extLst>
        </xdr:cNvPr>
        <xdr:cNvCxnSpPr/>
      </xdr:nvCxnSpPr>
      <xdr:spPr>
        <a:xfrm>
          <a:off x="4108450" y="128295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25416</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A9C5A4EA-AE30-42E6-ACB2-48CBE9DFBBB5}"/>
            </a:ext>
          </a:extLst>
        </xdr:cNvPr>
        <xdr:cNvSpPr txBox="1"/>
      </xdr:nvSpPr>
      <xdr:spPr>
        <a:xfrm>
          <a:off x="4216400" y="13239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2539</xdr:rowOff>
    </xdr:from>
    <xdr:to>
      <xdr:col>24</xdr:col>
      <xdr:colOff>114300</xdr:colOff>
      <xdr:row>81</xdr:row>
      <xdr:rowOff>104139</xdr:rowOff>
    </xdr:to>
    <xdr:sp macro="" textlink="">
      <xdr:nvSpPr>
        <xdr:cNvPr id="194" name="フローチャート: 判断 193">
          <a:extLst>
            <a:ext uri="{FF2B5EF4-FFF2-40B4-BE49-F238E27FC236}">
              <a16:creationId xmlns:a16="http://schemas.microsoft.com/office/drawing/2014/main" id="{A706871E-97A3-4AA6-B02C-1E37F519AAAF}"/>
            </a:ext>
          </a:extLst>
        </xdr:cNvPr>
        <xdr:cNvSpPr/>
      </xdr:nvSpPr>
      <xdr:spPr>
        <a:xfrm>
          <a:off x="4127500" y="1338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160655</xdr:rowOff>
    </xdr:from>
    <xdr:to>
      <xdr:col>20</xdr:col>
      <xdr:colOff>38100</xdr:colOff>
      <xdr:row>81</xdr:row>
      <xdr:rowOff>90805</xdr:rowOff>
    </xdr:to>
    <xdr:sp macro="" textlink="">
      <xdr:nvSpPr>
        <xdr:cNvPr id="195" name="フローチャート: 判断 194">
          <a:extLst>
            <a:ext uri="{FF2B5EF4-FFF2-40B4-BE49-F238E27FC236}">
              <a16:creationId xmlns:a16="http://schemas.microsoft.com/office/drawing/2014/main" id="{0DD14E94-E917-41EE-8C39-51E654521FEB}"/>
            </a:ext>
          </a:extLst>
        </xdr:cNvPr>
        <xdr:cNvSpPr/>
      </xdr:nvSpPr>
      <xdr:spPr>
        <a:xfrm>
          <a:off x="3384550" y="133750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120650</xdr:rowOff>
    </xdr:from>
    <xdr:to>
      <xdr:col>15</xdr:col>
      <xdr:colOff>101600</xdr:colOff>
      <xdr:row>81</xdr:row>
      <xdr:rowOff>50800</xdr:rowOff>
    </xdr:to>
    <xdr:sp macro="" textlink="">
      <xdr:nvSpPr>
        <xdr:cNvPr id="196" name="フローチャート: 判断 195">
          <a:extLst>
            <a:ext uri="{FF2B5EF4-FFF2-40B4-BE49-F238E27FC236}">
              <a16:creationId xmlns:a16="http://schemas.microsoft.com/office/drawing/2014/main" id="{ED3849EE-3128-48B5-BF05-AC50C6B1C7C9}"/>
            </a:ext>
          </a:extLst>
        </xdr:cNvPr>
        <xdr:cNvSpPr/>
      </xdr:nvSpPr>
      <xdr:spPr>
        <a:xfrm>
          <a:off x="2571750" y="13335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164464</xdr:rowOff>
    </xdr:from>
    <xdr:to>
      <xdr:col>10</xdr:col>
      <xdr:colOff>165100</xdr:colOff>
      <xdr:row>81</xdr:row>
      <xdr:rowOff>94614</xdr:rowOff>
    </xdr:to>
    <xdr:sp macro="" textlink="">
      <xdr:nvSpPr>
        <xdr:cNvPr id="197" name="フローチャート: 判断 196">
          <a:extLst>
            <a:ext uri="{FF2B5EF4-FFF2-40B4-BE49-F238E27FC236}">
              <a16:creationId xmlns:a16="http://schemas.microsoft.com/office/drawing/2014/main" id="{50047869-2F2E-43DC-9A2E-4E891F4223DB}"/>
            </a:ext>
          </a:extLst>
        </xdr:cNvPr>
        <xdr:cNvSpPr/>
      </xdr:nvSpPr>
      <xdr:spPr>
        <a:xfrm>
          <a:off x="1778000" y="133788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21589</xdr:rowOff>
    </xdr:from>
    <xdr:to>
      <xdr:col>6</xdr:col>
      <xdr:colOff>38100</xdr:colOff>
      <xdr:row>81</xdr:row>
      <xdr:rowOff>123189</xdr:rowOff>
    </xdr:to>
    <xdr:sp macro="" textlink="">
      <xdr:nvSpPr>
        <xdr:cNvPr id="198" name="フローチャート: 判断 197">
          <a:extLst>
            <a:ext uri="{FF2B5EF4-FFF2-40B4-BE49-F238E27FC236}">
              <a16:creationId xmlns:a16="http://schemas.microsoft.com/office/drawing/2014/main" id="{33A318FE-6218-4878-8E1F-6AB1E65BF09E}"/>
            </a:ext>
          </a:extLst>
        </xdr:cNvPr>
        <xdr:cNvSpPr/>
      </xdr:nvSpPr>
      <xdr:spPr>
        <a:xfrm>
          <a:off x="984250" y="134010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FEF456D3-CF07-4109-99D1-B2E84AA671A4}"/>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B47151C6-BB4E-4EF1-8292-A2815EDDA444}"/>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881BF8C-041C-487A-86E4-431EE9515EE6}"/>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D625F0A7-A81A-45D0-85D3-D0332E97DE37}"/>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F83D0F51-6C43-4958-8998-7BE11D4797AA}"/>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61595</xdr:rowOff>
    </xdr:from>
    <xdr:to>
      <xdr:col>24</xdr:col>
      <xdr:colOff>114300</xdr:colOff>
      <xdr:row>85</xdr:row>
      <xdr:rowOff>163195</xdr:rowOff>
    </xdr:to>
    <xdr:sp macro="" textlink="">
      <xdr:nvSpPr>
        <xdr:cNvPr id="204" name="楕円 203">
          <a:extLst>
            <a:ext uri="{FF2B5EF4-FFF2-40B4-BE49-F238E27FC236}">
              <a16:creationId xmlns:a16="http://schemas.microsoft.com/office/drawing/2014/main" id="{A36945A9-F2B0-48F1-87A6-4BBC74BF433A}"/>
            </a:ext>
          </a:extLst>
        </xdr:cNvPr>
        <xdr:cNvSpPr/>
      </xdr:nvSpPr>
      <xdr:spPr>
        <a:xfrm>
          <a:off x="4127500" y="1410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40022</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F2F05FAE-9A2A-45A9-B582-1667083FAC30}"/>
            </a:ext>
          </a:extLst>
        </xdr:cNvPr>
        <xdr:cNvSpPr txBox="1"/>
      </xdr:nvSpPr>
      <xdr:spPr>
        <a:xfrm>
          <a:off x="4216400"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25400</xdr:rowOff>
    </xdr:from>
    <xdr:to>
      <xdr:col>20</xdr:col>
      <xdr:colOff>38100</xdr:colOff>
      <xdr:row>85</xdr:row>
      <xdr:rowOff>127000</xdr:rowOff>
    </xdr:to>
    <xdr:sp macro="" textlink="">
      <xdr:nvSpPr>
        <xdr:cNvPr id="206" name="楕円 205">
          <a:extLst>
            <a:ext uri="{FF2B5EF4-FFF2-40B4-BE49-F238E27FC236}">
              <a16:creationId xmlns:a16="http://schemas.microsoft.com/office/drawing/2014/main" id="{0560CB99-9110-4D2A-8413-E49603B36C35}"/>
            </a:ext>
          </a:extLst>
        </xdr:cNvPr>
        <xdr:cNvSpPr/>
      </xdr:nvSpPr>
      <xdr:spPr>
        <a:xfrm>
          <a:off x="3384550" y="140652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76200</xdr:rowOff>
    </xdr:from>
    <xdr:to>
      <xdr:col>24</xdr:col>
      <xdr:colOff>63500</xdr:colOff>
      <xdr:row>85</xdr:row>
      <xdr:rowOff>112395</xdr:rowOff>
    </xdr:to>
    <xdr:cxnSp macro="">
      <xdr:nvCxnSpPr>
        <xdr:cNvPr id="207" name="直線コネクタ 206">
          <a:extLst>
            <a:ext uri="{FF2B5EF4-FFF2-40B4-BE49-F238E27FC236}">
              <a16:creationId xmlns:a16="http://schemas.microsoft.com/office/drawing/2014/main" id="{A7595C30-E171-4324-A01B-0699AA872B13}"/>
            </a:ext>
          </a:extLst>
        </xdr:cNvPr>
        <xdr:cNvCxnSpPr/>
      </xdr:nvCxnSpPr>
      <xdr:spPr>
        <a:xfrm>
          <a:off x="3429000" y="14116050"/>
          <a:ext cx="7493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158750</xdr:rowOff>
    </xdr:from>
    <xdr:to>
      <xdr:col>15</xdr:col>
      <xdr:colOff>101600</xdr:colOff>
      <xdr:row>85</xdr:row>
      <xdr:rowOff>88900</xdr:rowOff>
    </xdr:to>
    <xdr:sp macro="" textlink="">
      <xdr:nvSpPr>
        <xdr:cNvPr id="208" name="楕円 207">
          <a:extLst>
            <a:ext uri="{FF2B5EF4-FFF2-40B4-BE49-F238E27FC236}">
              <a16:creationId xmlns:a16="http://schemas.microsoft.com/office/drawing/2014/main" id="{4D6B51CC-CACB-4D67-A9F5-7F7EB85AD8BA}"/>
            </a:ext>
          </a:extLst>
        </xdr:cNvPr>
        <xdr:cNvSpPr/>
      </xdr:nvSpPr>
      <xdr:spPr>
        <a:xfrm>
          <a:off x="2571750" y="140335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38100</xdr:rowOff>
    </xdr:from>
    <xdr:to>
      <xdr:col>19</xdr:col>
      <xdr:colOff>177800</xdr:colOff>
      <xdr:row>85</xdr:row>
      <xdr:rowOff>76200</xdr:rowOff>
    </xdr:to>
    <xdr:cxnSp macro="">
      <xdr:nvCxnSpPr>
        <xdr:cNvPr id="209" name="直線コネクタ 208">
          <a:extLst>
            <a:ext uri="{FF2B5EF4-FFF2-40B4-BE49-F238E27FC236}">
              <a16:creationId xmlns:a16="http://schemas.microsoft.com/office/drawing/2014/main" id="{46DBBD32-E5AD-4DD8-8367-1B8D9E8791F3}"/>
            </a:ext>
          </a:extLst>
        </xdr:cNvPr>
        <xdr:cNvCxnSpPr/>
      </xdr:nvCxnSpPr>
      <xdr:spPr>
        <a:xfrm>
          <a:off x="2622550" y="14077950"/>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122555</xdr:rowOff>
    </xdr:from>
    <xdr:to>
      <xdr:col>10</xdr:col>
      <xdr:colOff>165100</xdr:colOff>
      <xdr:row>85</xdr:row>
      <xdr:rowOff>52705</xdr:rowOff>
    </xdr:to>
    <xdr:sp macro="" textlink="">
      <xdr:nvSpPr>
        <xdr:cNvPr id="210" name="楕円 209">
          <a:extLst>
            <a:ext uri="{FF2B5EF4-FFF2-40B4-BE49-F238E27FC236}">
              <a16:creationId xmlns:a16="http://schemas.microsoft.com/office/drawing/2014/main" id="{EAA7661F-3B83-4258-BDF6-3073F543EF51}"/>
            </a:ext>
          </a:extLst>
        </xdr:cNvPr>
        <xdr:cNvSpPr/>
      </xdr:nvSpPr>
      <xdr:spPr>
        <a:xfrm>
          <a:off x="1778000" y="139973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1905</xdr:rowOff>
    </xdr:from>
    <xdr:to>
      <xdr:col>15</xdr:col>
      <xdr:colOff>50800</xdr:colOff>
      <xdr:row>85</xdr:row>
      <xdr:rowOff>38100</xdr:rowOff>
    </xdr:to>
    <xdr:cxnSp macro="">
      <xdr:nvCxnSpPr>
        <xdr:cNvPr id="211" name="直線コネクタ 210">
          <a:extLst>
            <a:ext uri="{FF2B5EF4-FFF2-40B4-BE49-F238E27FC236}">
              <a16:creationId xmlns:a16="http://schemas.microsoft.com/office/drawing/2014/main" id="{B0015943-B16B-4780-AB5A-8AA4893E87D1}"/>
            </a:ext>
          </a:extLst>
        </xdr:cNvPr>
        <xdr:cNvCxnSpPr/>
      </xdr:nvCxnSpPr>
      <xdr:spPr>
        <a:xfrm>
          <a:off x="1828800" y="14041755"/>
          <a:ext cx="7937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84455</xdr:rowOff>
    </xdr:from>
    <xdr:to>
      <xdr:col>6</xdr:col>
      <xdr:colOff>38100</xdr:colOff>
      <xdr:row>85</xdr:row>
      <xdr:rowOff>14605</xdr:rowOff>
    </xdr:to>
    <xdr:sp macro="" textlink="">
      <xdr:nvSpPr>
        <xdr:cNvPr id="212" name="楕円 211">
          <a:extLst>
            <a:ext uri="{FF2B5EF4-FFF2-40B4-BE49-F238E27FC236}">
              <a16:creationId xmlns:a16="http://schemas.microsoft.com/office/drawing/2014/main" id="{3205652A-E74E-4E51-AE59-04514A98BD46}"/>
            </a:ext>
          </a:extLst>
        </xdr:cNvPr>
        <xdr:cNvSpPr/>
      </xdr:nvSpPr>
      <xdr:spPr>
        <a:xfrm>
          <a:off x="984250" y="139592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135255</xdr:rowOff>
    </xdr:from>
    <xdr:to>
      <xdr:col>10</xdr:col>
      <xdr:colOff>114300</xdr:colOff>
      <xdr:row>85</xdr:row>
      <xdr:rowOff>1905</xdr:rowOff>
    </xdr:to>
    <xdr:cxnSp macro="">
      <xdr:nvCxnSpPr>
        <xdr:cNvPr id="213" name="直線コネクタ 212">
          <a:extLst>
            <a:ext uri="{FF2B5EF4-FFF2-40B4-BE49-F238E27FC236}">
              <a16:creationId xmlns:a16="http://schemas.microsoft.com/office/drawing/2014/main" id="{5538E23A-7E7D-4D0D-AC02-497C8A447783}"/>
            </a:ext>
          </a:extLst>
        </xdr:cNvPr>
        <xdr:cNvCxnSpPr/>
      </xdr:nvCxnSpPr>
      <xdr:spPr>
        <a:xfrm>
          <a:off x="1028700" y="14010005"/>
          <a:ext cx="8001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107332</xdr:rowOff>
    </xdr:from>
    <xdr:ext cx="405111" cy="259045"/>
    <xdr:sp macro="" textlink="">
      <xdr:nvSpPr>
        <xdr:cNvPr id="214" name="n_1aveValue【福祉施設】&#10;有形固定資産減価償却率">
          <a:extLst>
            <a:ext uri="{FF2B5EF4-FFF2-40B4-BE49-F238E27FC236}">
              <a16:creationId xmlns:a16="http://schemas.microsoft.com/office/drawing/2014/main" id="{07DCE1FF-0ACB-4F71-840F-DCC935C14CC1}"/>
            </a:ext>
          </a:extLst>
        </xdr:cNvPr>
        <xdr:cNvSpPr txBox="1"/>
      </xdr:nvSpPr>
      <xdr:spPr>
        <a:xfrm>
          <a:off x="3239144" y="1315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67327</xdr:rowOff>
    </xdr:from>
    <xdr:ext cx="405111" cy="259045"/>
    <xdr:sp macro="" textlink="">
      <xdr:nvSpPr>
        <xdr:cNvPr id="215" name="n_2aveValue【福祉施設】&#10;有形固定資産減価償却率">
          <a:extLst>
            <a:ext uri="{FF2B5EF4-FFF2-40B4-BE49-F238E27FC236}">
              <a16:creationId xmlns:a16="http://schemas.microsoft.com/office/drawing/2014/main" id="{CF9558D5-1B9E-420D-9695-74AA40D81FEE}"/>
            </a:ext>
          </a:extLst>
        </xdr:cNvPr>
        <xdr:cNvSpPr txBox="1"/>
      </xdr:nvSpPr>
      <xdr:spPr>
        <a:xfrm>
          <a:off x="2439044" y="1311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111141</xdr:rowOff>
    </xdr:from>
    <xdr:ext cx="405111" cy="259045"/>
    <xdr:sp macro="" textlink="">
      <xdr:nvSpPr>
        <xdr:cNvPr id="216" name="n_3aveValue【福祉施設】&#10;有形固定資産減価償却率">
          <a:extLst>
            <a:ext uri="{FF2B5EF4-FFF2-40B4-BE49-F238E27FC236}">
              <a16:creationId xmlns:a16="http://schemas.microsoft.com/office/drawing/2014/main" id="{46346DD9-2B0D-49C7-B08D-E7D2F2D2D71A}"/>
            </a:ext>
          </a:extLst>
        </xdr:cNvPr>
        <xdr:cNvSpPr txBox="1"/>
      </xdr:nvSpPr>
      <xdr:spPr>
        <a:xfrm>
          <a:off x="1645294" y="1316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139716</xdr:rowOff>
    </xdr:from>
    <xdr:ext cx="405111" cy="259045"/>
    <xdr:sp macro="" textlink="">
      <xdr:nvSpPr>
        <xdr:cNvPr id="217" name="n_4aveValue【福祉施設】&#10;有形固定資産減価償却率">
          <a:extLst>
            <a:ext uri="{FF2B5EF4-FFF2-40B4-BE49-F238E27FC236}">
              <a16:creationId xmlns:a16="http://schemas.microsoft.com/office/drawing/2014/main" id="{0A808251-E95D-4A88-B551-82E842043C93}"/>
            </a:ext>
          </a:extLst>
        </xdr:cNvPr>
        <xdr:cNvSpPr txBox="1"/>
      </xdr:nvSpPr>
      <xdr:spPr>
        <a:xfrm>
          <a:off x="851544" y="1318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118127</xdr:rowOff>
    </xdr:from>
    <xdr:ext cx="405111" cy="259045"/>
    <xdr:sp macro="" textlink="">
      <xdr:nvSpPr>
        <xdr:cNvPr id="218" name="n_1mainValue【福祉施設】&#10;有形固定資産減価償却率">
          <a:extLst>
            <a:ext uri="{FF2B5EF4-FFF2-40B4-BE49-F238E27FC236}">
              <a16:creationId xmlns:a16="http://schemas.microsoft.com/office/drawing/2014/main" id="{FB13BA6F-0143-4E4B-9548-5A939DE3E846}"/>
            </a:ext>
          </a:extLst>
        </xdr:cNvPr>
        <xdr:cNvSpPr txBox="1"/>
      </xdr:nvSpPr>
      <xdr:spPr>
        <a:xfrm>
          <a:off x="3239144"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80027</xdr:rowOff>
    </xdr:from>
    <xdr:ext cx="405111" cy="259045"/>
    <xdr:sp macro="" textlink="">
      <xdr:nvSpPr>
        <xdr:cNvPr id="219" name="n_2mainValue【福祉施設】&#10;有形固定資産減価償却率">
          <a:extLst>
            <a:ext uri="{FF2B5EF4-FFF2-40B4-BE49-F238E27FC236}">
              <a16:creationId xmlns:a16="http://schemas.microsoft.com/office/drawing/2014/main" id="{BC431908-23E9-4B8D-9311-D8067205E9A8}"/>
            </a:ext>
          </a:extLst>
        </xdr:cNvPr>
        <xdr:cNvSpPr txBox="1"/>
      </xdr:nvSpPr>
      <xdr:spPr>
        <a:xfrm>
          <a:off x="24390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43832</xdr:rowOff>
    </xdr:from>
    <xdr:ext cx="405111" cy="259045"/>
    <xdr:sp macro="" textlink="">
      <xdr:nvSpPr>
        <xdr:cNvPr id="220" name="n_3mainValue【福祉施設】&#10;有形固定資産減価償却率">
          <a:extLst>
            <a:ext uri="{FF2B5EF4-FFF2-40B4-BE49-F238E27FC236}">
              <a16:creationId xmlns:a16="http://schemas.microsoft.com/office/drawing/2014/main" id="{5E4CBB19-0358-4B22-902A-77C93067302B}"/>
            </a:ext>
          </a:extLst>
        </xdr:cNvPr>
        <xdr:cNvSpPr txBox="1"/>
      </xdr:nvSpPr>
      <xdr:spPr>
        <a:xfrm>
          <a:off x="164529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5732</xdr:rowOff>
    </xdr:from>
    <xdr:ext cx="405111" cy="259045"/>
    <xdr:sp macro="" textlink="">
      <xdr:nvSpPr>
        <xdr:cNvPr id="221" name="n_4mainValue【福祉施設】&#10;有形固定資産減価償却率">
          <a:extLst>
            <a:ext uri="{FF2B5EF4-FFF2-40B4-BE49-F238E27FC236}">
              <a16:creationId xmlns:a16="http://schemas.microsoft.com/office/drawing/2014/main" id="{978BC96E-6614-4FDA-9FD2-B8084C2C9686}"/>
            </a:ext>
          </a:extLst>
        </xdr:cNvPr>
        <xdr:cNvSpPr txBox="1"/>
      </xdr:nvSpPr>
      <xdr:spPr>
        <a:xfrm>
          <a:off x="851544" y="1404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F325EAF4-B676-491E-845C-8FD6E24BD430}"/>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BC7A3942-E73D-4800-A4BF-CBE5D7FCF4B2}"/>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CB4D19DA-5093-4545-A734-C5B606D721AD}"/>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53F8D12F-87E0-41F1-B014-FD9094E08D7C}"/>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E60F4937-2E44-4090-ADA2-C00F174AABA4}"/>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BC62D1EB-8AA8-40D4-A0EF-C0E62C2C69F7}"/>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DB7FD85C-CEB2-4A9F-82E6-C54390B879C7}"/>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B98817F3-62DC-4B19-8AE8-5A3279AF0967}"/>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BECEDBE5-E2BF-4A7A-A763-071DBCECBDF5}"/>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715DA4FD-79F7-43B6-8CFA-32543DA989D1}"/>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2" name="直線コネクタ 231">
          <a:extLst>
            <a:ext uri="{FF2B5EF4-FFF2-40B4-BE49-F238E27FC236}">
              <a16:creationId xmlns:a16="http://schemas.microsoft.com/office/drawing/2014/main" id="{C5F3F860-7745-49D0-9771-10C0278FB892}"/>
            </a:ext>
          </a:extLst>
        </xdr:cNvPr>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3" name="テキスト ボックス 232">
          <a:extLst>
            <a:ext uri="{FF2B5EF4-FFF2-40B4-BE49-F238E27FC236}">
              <a16:creationId xmlns:a16="http://schemas.microsoft.com/office/drawing/2014/main" id="{22A3FCCF-546F-47EA-B1C5-A12B01A5E902}"/>
            </a:ext>
          </a:extLst>
        </xdr:cNvPr>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4" name="直線コネクタ 233">
          <a:extLst>
            <a:ext uri="{FF2B5EF4-FFF2-40B4-BE49-F238E27FC236}">
              <a16:creationId xmlns:a16="http://schemas.microsoft.com/office/drawing/2014/main" id="{5321BCF4-E068-4F39-81D8-37F57340797F}"/>
            </a:ext>
          </a:extLst>
        </xdr:cNvPr>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5" name="テキスト ボックス 234">
          <a:extLst>
            <a:ext uri="{FF2B5EF4-FFF2-40B4-BE49-F238E27FC236}">
              <a16:creationId xmlns:a16="http://schemas.microsoft.com/office/drawing/2014/main" id="{B5479BA9-6A62-4941-8BFA-ED52DB6DE494}"/>
            </a:ext>
          </a:extLst>
        </xdr:cNvPr>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6" name="直線コネクタ 235">
          <a:extLst>
            <a:ext uri="{FF2B5EF4-FFF2-40B4-BE49-F238E27FC236}">
              <a16:creationId xmlns:a16="http://schemas.microsoft.com/office/drawing/2014/main" id="{683CAD4B-4E36-4657-B0E0-69C4D6B3F232}"/>
            </a:ext>
          </a:extLst>
        </xdr:cNvPr>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7" name="テキスト ボックス 236">
          <a:extLst>
            <a:ext uri="{FF2B5EF4-FFF2-40B4-BE49-F238E27FC236}">
              <a16:creationId xmlns:a16="http://schemas.microsoft.com/office/drawing/2014/main" id="{6DCAA4F1-71D0-4174-812E-72F84A5838EC}"/>
            </a:ext>
          </a:extLst>
        </xdr:cNvPr>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8" name="直線コネクタ 237">
          <a:extLst>
            <a:ext uri="{FF2B5EF4-FFF2-40B4-BE49-F238E27FC236}">
              <a16:creationId xmlns:a16="http://schemas.microsoft.com/office/drawing/2014/main" id="{8B85B74D-DC3A-475E-A851-CB246418CEEF}"/>
            </a:ext>
          </a:extLst>
        </xdr:cNvPr>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9" name="テキスト ボックス 238">
          <a:extLst>
            <a:ext uri="{FF2B5EF4-FFF2-40B4-BE49-F238E27FC236}">
              <a16:creationId xmlns:a16="http://schemas.microsoft.com/office/drawing/2014/main" id="{E58587A6-2D1F-4486-92FC-BE0C6E09DE1C}"/>
            </a:ext>
          </a:extLst>
        </xdr:cNvPr>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4504AB7D-20DB-4B54-8A6B-3C74CB0758C5}"/>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34E9A39C-1EC7-42C2-B942-2B12683C86C5}"/>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DDCC324E-802F-4EEF-A068-0D5CFAA6849A}"/>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170459</xdr:rowOff>
    </xdr:from>
    <xdr:to>
      <xdr:col>54</xdr:col>
      <xdr:colOff>189865</xdr:colOff>
      <xdr:row>86</xdr:row>
      <xdr:rowOff>24385</xdr:rowOff>
    </xdr:to>
    <xdr:cxnSp macro="">
      <xdr:nvCxnSpPr>
        <xdr:cNvPr id="243" name="直線コネクタ 242">
          <a:extLst>
            <a:ext uri="{FF2B5EF4-FFF2-40B4-BE49-F238E27FC236}">
              <a16:creationId xmlns:a16="http://schemas.microsoft.com/office/drawing/2014/main" id="{E2EE07A0-92BB-421A-9759-01765DF08E52}"/>
            </a:ext>
          </a:extLst>
        </xdr:cNvPr>
        <xdr:cNvCxnSpPr/>
      </xdr:nvCxnSpPr>
      <xdr:spPr>
        <a:xfrm flipV="1">
          <a:off x="9429115" y="13048259"/>
          <a:ext cx="0" cy="1181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244" name="【福祉施設】&#10;一人当たり面積最小値テキスト">
          <a:extLst>
            <a:ext uri="{FF2B5EF4-FFF2-40B4-BE49-F238E27FC236}">
              <a16:creationId xmlns:a16="http://schemas.microsoft.com/office/drawing/2014/main" id="{3CA5FC19-E329-4AAE-B459-A1B826465A3B}"/>
            </a:ext>
          </a:extLst>
        </xdr:cNvPr>
        <xdr:cNvSpPr txBox="1"/>
      </xdr:nvSpPr>
      <xdr:spPr>
        <a:xfrm>
          <a:off x="9467850" y="14233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245" name="直線コネクタ 244">
          <a:extLst>
            <a:ext uri="{FF2B5EF4-FFF2-40B4-BE49-F238E27FC236}">
              <a16:creationId xmlns:a16="http://schemas.microsoft.com/office/drawing/2014/main" id="{12680DC7-5D4D-4633-BE45-A22AF7DA082D}"/>
            </a:ext>
          </a:extLst>
        </xdr:cNvPr>
        <xdr:cNvCxnSpPr/>
      </xdr:nvCxnSpPr>
      <xdr:spPr>
        <a:xfrm>
          <a:off x="9359900" y="142293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117136</xdr:rowOff>
    </xdr:from>
    <xdr:ext cx="469744" cy="259045"/>
    <xdr:sp macro="" textlink="">
      <xdr:nvSpPr>
        <xdr:cNvPr id="246" name="【福祉施設】&#10;一人当たり面積最大値テキスト">
          <a:extLst>
            <a:ext uri="{FF2B5EF4-FFF2-40B4-BE49-F238E27FC236}">
              <a16:creationId xmlns:a16="http://schemas.microsoft.com/office/drawing/2014/main" id="{029C6009-BD5E-4DA4-901B-C5834B0094CD}"/>
            </a:ext>
          </a:extLst>
        </xdr:cNvPr>
        <xdr:cNvSpPr txBox="1"/>
      </xdr:nvSpPr>
      <xdr:spPr>
        <a:xfrm>
          <a:off x="9467850" y="1283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170459</xdr:rowOff>
    </xdr:from>
    <xdr:to>
      <xdr:col>55</xdr:col>
      <xdr:colOff>88900</xdr:colOff>
      <xdr:row>78</xdr:row>
      <xdr:rowOff>170459</xdr:rowOff>
    </xdr:to>
    <xdr:cxnSp macro="">
      <xdr:nvCxnSpPr>
        <xdr:cNvPr id="247" name="直線コネクタ 246">
          <a:extLst>
            <a:ext uri="{FF2B5EF4-FFF2-40B4-BE49-F238E27FC236}">
              <a16:creationId xmlns:a16="http://schemas.microsoft.com/office/drawing/2014/main" id="{8F4DA2B4-4159-4C5F-97F9-98DEC6B84722}"/>
            </a:ext>
          </a:extLst>
        </xdr:cNvPr>
        <xdr:cNvCxnSpPr/>
      </xdr:nvCxnSpPr>
      <xdr:spPr>
        <a:xfrm>
          <a:off x="9359900" y="130482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129506</xdr:rowOff>
    </xdr:from>
    <xdr:ext cx="469744" cy="259045"/>
    <xdr:sp macro="" textlink="">
      <xdr:nvSpPr>
        <xdr:cNvPr id="248" name="【福祉施設】&#10;一人当たり面積平均値テキスト">
          <a:extLst>
            <a:ext uri="{FF2B5EF4-FFF2-40B4-BE49-F238E27FC236}">
              <a16:creationId xmlns:a16="http://schemas.microsoft.com/office/drawing/2014/main" id="{14DE9726-95D3-41F8-811B-4F1D11AD8A12}"/>
            </a:ext>
          </a:extLst>
        </xdr:cNvPr>
        <xdr:cNvSpPr txBox="1"/>
      </xdr:nvSpPr>
      <xdr:spPr>
        <a:xfrm>
          <a:off x="9467850" y="138391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106629</xdr:rowOff>
    </xdr:from>
    <xdr:to>
      <xdr:col>55</xdr:col>
      <xdr:colOff>50800</xdr:colOff>
      <xdr:row>85</xdr:row>
      <xdr:rowOff>36779</xdr:rowOff>
    </xdr:to>
    <xdr:sp macro="" textlink="">
      <xdr:nvSpPr>
        <xdr:cNvPr id="249" name="フローチャート: 判断 248">
          <a:extLst>
            <a:ext uri="{FF2B5EF4-FFF2-40B4-BE49-F238E27FC236}">
              <a16:creationId xmlns:a16="http://schemas.microsoft.com/office/drawing/2014/main" id="{4881D7B1-5ECA-4027-866F-B8E0E6240A1E}"/>
            </a:ext>
          </a:extLst>
        </xdr:cNvPr>
        <xdr:cNvSpPr/>
      </xdr:nvSpPr>
      <xdr:spPr>
        <a:xfrm>
          <a:off x="9398000" y="1398137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140919</xdr:rowOff>
    </xdr:from>
    <xdr:to>
      <xdr:col>50</xdr:col>
      <xdr:colOff>165100</xdr:colOff>
      <xdr:row>85</xdr:row>
      <xdr:rowOff>71069</xdr:rowOff>
    </xdr:to>
    <xdr:sp macro="" textlink="">
      <xdr:nvSpPr>
        <xdr:cNvPr id="250" name="フローチャート: 判断 249">
          <a:extLst>
            <a:ext uri="{FF2B5EF4-FFF2-40B4-BE49-F238E27FC236}">
              <a16:creationId xmlns:a16="http://schemas.microsoft.com/office/drawing/2014/main" id="{549E640D-6623-4A1F-9800-30E5881F330F}"/>
            </a:ext>
          </a:extLst>
        </xdr:cNvPr>
        <xdr:cNvSpPr/>
      </xdr:nvSpPr>
      <xdr:spPr>
        <a:xfrm>
          <a:off x="8636000" y="140156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251" name="フローチャート: 判断 250">
          <a:extLst>
            <a:ext uri="{FF2B5EF4-FFF2-40B4-BE49-F238E27FC236}">
              <a16:creationId xmlns:a16="http://schemas.microsoft.com/office/drawing/2014/main" id="{B4408FAE-DAED-474C-9CFB-9F1287762CB7}"/>
            </a:ext>
          </a:extLst>
        </xdr:cNvPr>
        <xdr:cNvSpPr/>
      </xdr:nvSpPr>
      <xdr:spPr>
        <a:xfrm>
          <a:off x="7842250" y="140152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140691</xdr:rowOff>
    </xdr:from>
    <xdr:to>
      <xdr:col>41</xdr:col>
      <xdr:colOff>101600</xdr:colOff>
      <xdr:row>85</xdr:row>
      <xdr:rowOff>70841</xdr:rowOff>
    </xdr:to>
    <xdr:sp macro="" textlink="">
      <xdr:nvSpPr>
        <xdr:cNvPr id="252" name="フローチャート: 判断 251">
          <a:extLst>
            <a:ext uri="{FF2B5EF4-FFF2-40B4-BE49-F238E27FC236}">
              <a16:creationId xmlns:a16="http://schemas.microsoft.com/office/drawing/2014/main" id="{2761E9F2-5A2E-4722-AE3A-617517C78E1B}"/>
            </a:ext>
          </a:extLst>
        </xdr:cNvPr>
        <xdr:cNvSpPr/>
      </xdr:nvSpPr>
      <xdr:spPr>
        <a:xfrm>
          <a:off x="7029450" y="1401544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132004</xdr:rowOff>
    </xdr:from>
    <xdr:to>
      <xdr:col>36</xdr:col>
      <xdr:colOff>165100</xdr:colOff>
      <xdr:row>85</xdr:row>
      <xdr:rowOff>62154</xdr:rowOff>
    </xdr:to>
    <xdr:sp macro="" textlink="">
      <xdr:nvSpPr>
        <xdr:cNvPr id="253" name="フローチャート: 判断 252">
          <a:extLst>
            <a:ext uri="{FF2B5EF4-FFF2-40B4-BE49-F238E27FC236}">
              <a16:creationId xmlns:a16="http://schemas.microsoft.com/office/drawing/2014/main" id="{72E17F1B-4CC1-4681-BD20-DD4E6C6D3A29}"/>
            </a:ext>
          </a:extLst>
        </xdr:cNvPr>
        <xdr:cNvSpPr/>
      </xdr:nvSpPr>
      <xdr:spPr>
        <a:xfrm>
          <a:off x="6235700" y="140067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31A46A3E-3FBC-4E39-B7B3-55A0C527A734}"/>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7A66C85F-2CEF-4210-90C6-B511ED22414D}"/>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F689CA52-F47C-4063-B5DA-1389DF5D9BAE}"/>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F6041087-A044-440E-B691-7CE91A7B00F4}"/>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7499FD6A-6B29-444F-AA96-56ADB855889E}"/>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109144</xdr:rowOff>
    </xdr:from>
    <xdr:to>
      <xdr:col>55</xdr:col>
      <xdr:colOff>50800</xdr:colOff>
      <xdr:row>86</xdr:row>
      <xdr:rowOff>39294</xdr:rowOff>
    </xdr:to>
    <xdr:sp macro="" textlink="">
      <xdr:nvSpPr>
        <xdr:cNvPr id="259" name="楕円 258">
          <a:extLst>
            <a:ext uri="{FF2B5EF4-FFF2-40B4-BE49-F238E27FC236}">
              <a16:creationId xmlns:a16="http://schemas.microsoft.com/office/drawing/2014/main" id="{A508ABFA-ED4A-4A7A-AC6D-F9AC7558672B}"/>
            </a:ext>
          </a:extLst>
        </xdr:cNvPr>
        <xdr:cNvSpPr/>
      </xdr:nvSpPr>
      <xdr:spPr>
        <a:xfrm>
          <a:off x="9398000" y="1414899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24071</xdr:rowOff>
    </xdr:from>
    <xdr:ext cx="469744" cy="259045"/>
    <xdr:sp macro="" textlink="">
      <xdr:nvSpPr>
        <xdr:cNvPr id="260" name="【福祉施設】&#10;一人当たり面積該当値テキスト">
          <a:extLst>
            <a:ext uri="{FF2B5EF4-FFF2-40B4-BE49-F238E27FC236}">
              <a16:creationId xmlns:a16="http://schemas.microsoft.com/office/drawing/2014/main" id="{12E0435D-082A-4F89-81DB-DD79E114CB73}"/>
            </a:ext>
          </a:extLst>
        </xdr:cNvPr>
        <xdr:cNvSpPr txBox="1"/>
      </xdr:nvSpPr>
      <xdr:spPr>
        <a:xfrm>
          <a:off x="9467850" y="140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110058</xdr:rowOff>
    </xdr:from>
    <xdr:to>
      <xdr:col>50</xdr:col>
      <xdr:colOff>165100</xdr:colOff>
      <xdr:row>86</xdr:row>
      <xdr:rowOff>40208</xdr:rowOff>
    </xdr:to>
    <xdr:sp macro="" textlink="">
      <xdr:nvSpPr>
        <xdr:cNvPr id="261" name="楕円 260">
          <a:extLst>
            <a:ext uri="{FF2B5EF4-FFF2-40B4-BE49-F238E27FC236}">
              <a16:creationId xmlns:a16="http://schemas.microsoft.com/office/drawing/2014/main" id="{599BC36F-C8F3-4D2A-AD4B-E7413231F87B}"/>
            </a:ext>
          </a:extLst>
        </xdr:cNvPr>
        <xdr:cNvSpPr/>
      </xdr:nvSpPr>
      <xdr:spPr>
        <a:xfrm>
          <a:off x="8636000" y="141499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159944</xdr:rowOff>
    </xdr:from>
    <xdr:to>
      <xdr:col>55</xdr:col>
      <xdr:colOff>0</xdr:colOff>
      <xdr:row>85</xdr:row>
      <xdr:rowOff>160858</xdr:rowOff>
    </xdr:to>
    <xdr:cxnSp macro="">
      <xdr:nvCxnSpPr>
        <xdr:cNvPr id="262" name="直線コネクタ 261">
          <a:extLst>
            <a:ext uri="{FF2B5EF4-FFF2-40B4-BE49-F238E27FC236}">
              <a16:creationId xmlns:a16="http://schemas.microsoft.com/office/drawing/2014/main" id="{88103B24-2FAA-4706-9598-F23C120F218C}"/>
            </a:ext>
          </a:extLst>
        </xdr:cNvPr>
        <xdr:cNvCxnSpPr/>
      </xdr:nvCxnSpPr>
      <xdr:spPr>
        <a:xfrm flipV="1">
          <a:off x="8686800" y="14199794"/>
          <a:ext cx="74295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110973</xdr:rowOff>
    </xdr:from>
    <xdr:to>
      <xdr:col>46</xdr:col>
      <xdr:colOff>38100</xdr:colOff>
      <xdr:row>86</xdr:row>
      <xdr:rowOff>41123</xdr:rowOff>
    </xdr:to>
    <xdr:sp macro="" textlink="">
      <xdr:nvSpPr>
        <xdr:cNvPr id="263" name="楕円 262">
          <a:extLst>
            <a:ext uri="{FF2B5EF4-FFF2-40B4-BE49-F238E27FC236}">
              <a16:creationId xmlns:a16="http://schemas.microsoft.com/office/drawing/2014/main" id="{9DB2837D-E355-465A-8F0A-D6C3809A2C9A}"/>
            </a:ext>
          </a:extLst>
        </xdr:cNvPr>
        <xdr:cNvSpPr/>
      </xdr:nvSpPr>
      <xdr:spPr>
        <a:xfrm>
          <a:off x="7842250" y="1415082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160858</xdr:rowOff>
    </xdr:from>
    <xdr:to>
      <xdr:col>50</xdr:col>
      <xdr:colOff>114300</xdr:colOff>
      <xdr:row>85</xdr:row>
      <xdr:rowOff>161773</xdr:rowOff>
    </xdr:to>
    <xdr:cxnSp macro="">
      <xdr:nvCxnSpPr>
        <xdr:cNvPr id="264" name="直線コネクタ 263">
          <a:extLst>
            <a:ext uri="{FF2B5EF4-FFF2-40B4-BE49-F238E27FC236}">
              <a16:creationId xmlns:a16="http://schemas.microsoft.com/office/drawing/2014/main" id="{754B6365-E38F-475D-91B4-85F90DFF0FBE}"/>
            </a:ext>
          </a:extLst>
        </xdr:cNvPr>
        <xdr:cNvCxnSpPr/>
      </xdr:nvCxnSpPr>
      <xdr:spPr>
        <a:xfrm flipV="1">
          <a:off x="7886700" y="14200708"/>
          <a:ext cx="8001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111658</xdr:rowOff>
    </xdr:from>
    <xdr:to>
      <xdr:col>41</xdr:col>
      <xdr:colOff>101600</xdr:colOff>
      <xdr:row>86</xdr:row>
      <xdr:rowOff>41808</xdr:rowOff>
    </xdr:to>
    <xdr:sp macro="" textlink="">
      <xdr:nvSpPr>
        <xdr:cNvPr id="265" name="楕円 264">
          <a:extLst>
            <a:ext uri="{FF2B5EF4-FFF2-40B4-BE49-F238E27FC236}">
              <a16:creationId xmlns:a16="http://schemas.microsoft.com/office/drawing/2014/main" id="{9E8B0752-6075-4DF1-9FFE-136758F470BC}"/>
            </a:ext>
          </a:extLst>
        </xdr:cNvPr>
        <xdr:cNvSpPr/>
      </xdr:nvSpPr>
      <xdr:spPr>
        <a:xfrm>
          <a:off x="7029450" y="141515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161773</xdr:rowOff>
    </xdr:from>
    <xdr:to>
      <xdr:col>45</xdr:col>
      <xdr:colOff>177800</xdr:colOff>
      <xdr:row>85</xdr:row>
      <xdr:rowOff>162458</xdr:rowOff>
    </xdr:to>
    <xdr:cxnSp macro="">
      <xdr:nvCxnSpPr>
        <xdr:cNvPr id="266" name="直線コネクタ 265">
          <a:extLst>
            <a:ext uri="{FF2B5EF4-FFF2-40B4-BE49-F238E27FC236}">
              <a16:creationId xmlns:a16="http://schemas.microsoft.com/office/drawing/2014/main" id="{599C1652-8ED0-43E9-BCF3-E55CA15B58CC}"/>
            </a:ext>
          </a:extLst>
        </xdr:cNvPr>
        <xdr:cNvCxnSpPr/>
      </xdr:nvCxnSpPr>
      <xdr:spPr>
        <a:xfrm flipV="1">
          <a:off x="7080250" y="14201623"/>
          <a:ext cx="80645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112116</xdr:rowOff>
    </xdr:from>
    <xdr:to>
      <xdr:col>36</xdr:col>
      <xdr:colOff>165100</xdr:colOff>
      <xdr:row>86</xdr:row>
      <xdr:rowOff>42266</xdr:rowOff>
    </xdr:to>
    <xdr:sp macro="" textlink="">
      <xdr:nvSpPr>
        <xdr:cNvPr id="267" name="楕円 266">
          <a:extLst>
            <a:ext uri="{FF2B5EF4-FFF2-40B4-BE49-F238E27FC236}">
              <a16:creationId xmlns:a16="http://schemas.microsoft.com/office/drawing/2014/main" id="{6D5E52F4-1950-4BFF-BFBA-F19CC399439A}"/>
            </a:ext>
          </a:extLst>
        </xdr:cNvPr>
        <xdr:cNvSpPr/>
      </xdr:nvSpPr>
      <xdr:spPr>
        <a:xfrm>
          <a:off x="6235700" y="141519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162458</xdr:rowOff>
    </xdr:from>
    <xdr:to>
      <xdr:col>41</xdr:col>
      <xdr:colOff>50800</xdr:colOff>
      <xdr:row>85</xdr:row>
      <xdr:rowOff>162916</xdr:rowOff>
    </xdr:to>
    <xdr:cxnSp macro="">
      <xdr:nvCxnSpPr>
        <xdr:cNvPr id="268" name="直線コネクタ 267">
          <a:extLst>
            <a:ext uri="{FF2B5EF4-FFF2-40B4-BE49-F238E27FC236}">
              <a16:creationId xmlns:a16="http://schemas.microsoft.com/office/drawing/2014/main" id="{468F95CF-9A02-444A-9E6E-6BAEDEF6C15C}"/>
            </a:ext>
          </a:extLst>
        </xdr:cNvPr>
        <xdr:cNvCxnSpPr/>
      </xdr:nvCxnSpPr>
      <xdr:spPr>
        <a:xfrm flipV="1">
          <a:off x="6286500" y="14202308"/>
          <a:ext cx="79375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87596</xdr:rowOff>
    </xdr:from>
    <xdr:ext cx="469744" cy="259045"/>
    <xdr:sp macro="" textlink="">
      <xdr:nvSpPr>
        <xdr:cNvPr id="269" name="n_1aveValue【福祉施設】&#10;一人当たり面積">
          <a:extLst>
            <a:ext uri="{FF2B5EF4-FFF2-40B4-BE49-F238E27FC236}">
              <a16:creationId xmlns:a16="http://schemas.microsoft.com/office/drawing/2014/main" id="{B99FFBB7-1EB4-47DF-94D9-8EA559AE383B}"/>
            </a:ext>
          </a:extLst>
        </xdr:cNvPr>
        <xdr:cNvSpPr txBox="1"/>
      </xdr:nvSpPr>
      <xdr:spPr>
        <a:xfrm>
          <a:off x="8458277" y="13797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270" name="n_2aveValue【福祉施設】&#10;一人当たり面積">
          <a:extLst>
            <a:ext uri="{FF2B5EF4-FFF2-40B4-BE49-F238E27FC236}">
              <a16:creationId xmlns:a16="http://schemas.microsoft.com/office/drawing/2014/main" id="{CCB95D87-3CC1-416C-B61F-0D98DB555199}"/>
            </a:ext>
          </a:extLst>
        </xdr:cNvPr>
        <xdr:cNvSpPr txBox="1"/>
      </xdr:nvSpPr>
      <xdr:spPr>
        <a:xfrm>
          <a:off x="7677227" y="1379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87368</xdr:rowOff>
    </xdr:from>
    <xdr:ext cx="469744" cy="259045"/>
    <xdr:sp macro="" textlink="">
      <xdr:nvSpPr>
        <xdr:cNvPr id="271" name="n_3aveValue【福祉施設】&#10;一人当たり面積">
          <a:extLst>
            <a:ext uri="{FF2B5EF4-FFF2-40B4-BE49-F238E27FC236}">
              <a16:creationId xmlns:a16="http://schemas.microsoft.com/office/drawing/2014/main" id="{8D914F13-CDC5-4991-A540-A026ABB51D8F}"/>
            </a:ext>
          </a:extLst>
        </xdr:cNvPr>
        <xdr:cNvSpPr txBox="1"/>
      </xdr:nvSpPr>
      <xdr:spPr>
        <a:xfrm>
          <a:off x="6864427" y="13797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78681</xdr:rowOff>
    </xdr:from>
    <xdr:ext cx="469744" cy="259045"/>
    <xdr:sp macro="" textlink="">
      <xdr:nvSpPr>
        <xdr:cNvPr id="272" name="n_4aveValue【福祉施設】&#10;一人当たり面積">
          <a:extLst>
            <a:ext uri="{FF2B5EF4-FFF2-40B4-BE49-F238E27FC236}">
              <a16:creationId xmlns:a16="http://schemas.microsoft.com/office/drawing/2014/main" id="{3AB9B60B-0313-4ADC-99DD-E7B87952AF40}"/>
            </a:ext>
          </a:extLst>
        </xdr:cNvPr>
        <xdr:cNvSpPr txBox="1"/>
      </xdr:nvSpPr>
      <xdr:spPr>
        <a:xfrm>
          <a:off x="6070677" y="1378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31335</xdr:rowOff>
    </xdr:from>
    <xdr:ext cx="469744" cy="259045"/>
    <xdr:sp macro="" textlink="">
      <xdr:nvSpPr>
        <xdr:cNvPr id="273" name="n_1mainValue【福祉施設】&#10;一人当たり面積">
          <a:extLst>
            <a:ext uri="{FF2B5EF4-FFF2-40B4-BE49-F238E27FC236}">
              <a16:creationId xmlns:a16="http://schemas.microsoft.com/office/drawing/2014/main" id="{C771405B-D33E-4CE4-A9CC-46539CC90B38}"/>
            </a:ext>
          </a:extLst>
        </xdr:cNvPr>
        <xdr:cNvSpPr txBox="1"/>
      </xdr:nvSpPr>
      <xdr:spPr>
        <a:xfrm>
          <a:off x="8458277" y="14236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32250</xdr:rowOff>
    </xdr:from>
    <xdr:ext cx="469744" cy="259045"/>
    <xdr:sp macro="" textlink="">
      <xdr:nvSpPr>
        <xdr:cNvPr id="274" name="n_2mainValue【福祉施設】&#10;一人当たり面積">
          <a:extLst>
            <a:ext uri="{FF2B5EF4-FFF2-40B4-BE49-F238E27FC236}">
              <a16:creationId xmlns:a16="http://schemas.microsoft.com/office/drawing/2014/main" id="{CDE9C850-BD54-4227-89C2-94DC8C623C63}"/>
            </a:ext>
          </a:extLst>
        </xdr:cNvPr>
        <xdr:cNvSpPr txBox="1"/>
      </xdr:nvSpPr>
      <xdr:spPr>
        <a:xfrm>
          <a:off x="7677227" y="14237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32935</xdr:rowOff>
    </xdr:from>
    <xdr:ext cx="469744" cy="259045"/>
    <xdr:sp macro="" textlink="">
      <xdr:nvSpPr>
        <xdr:cNvPr id="275" name="n_3mainValue【福祉施設】&#10;一人当たり面積">
          <a:extLst>
            <a:ext uri="{FF2B5EF4-FFF2-40B4-BE49-F238E27FC236}">
              <a16:creationId xmlns:a16="http://schemas.microsoft.com/office/drawing/2014/main" id="{0C23BE80-BC18-4F72-9E50-96DAE24BF960}"/>
            </a:ext>
          </a:extLst>
        </xdr:cNvPr>
        <xdr:cNvSpPr txBox="1"/>
      </xdr:nvSpPr>
      <xdr:spPr>
        <a:xfrm>
          <a:off x="6864427" y="1423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33393</xdr:rowOff>
    </xdr:from>
    <xdr:ext cx="469744" cy="259045"/>
    <xdr:sp macro="" textlink="">
      <xdr:nvSpPr>
        <xdr:cNvPr id="276" name="n_4mainValue【福祉施設】&#10;一人当たり面積">
          <a:extLst>
            <a:ext uri="{FF2B5EF4-FFF2-40B4-BE49-F238E27FC236}">
              <a16:creationId xmlns:a16="http://schemas.microsoft.com/office/drawing/2014/main" id="{3E76BFE1-C9AF-4C36-9ECB-8CCB1E158A2B}"/>
            </a:ext>
          </a:extLst>
        </xdr:cNvPr>
        <xdr:cNvSpPr txBox="1"/>
      </xdr:nvSpPr>
      <xdr:spPr>
        <a:xfrm>
          <a:off x="6070677" y="1423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4DCD3C50-FBDD-4722-B991-575CB64D280D}"/>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E208A704-6296-4351-B1B2-7BE57D503215}"/>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C467008F-8BDE-456A-B69C-61955F2A190D}"/>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38DA12B8-67F8-4967-BB53-662FDCC43B65}"/>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9D4C3179-DAED-4F8F-B139-98DC020AD1DE}"/>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BCB3D692-483E-415E-B948-FCE0971F1029}"/>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9E2911F1-DF1F-4C7F-8EEC-4207AC668A4C}"/>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C925E4D8-813B-4BF2-B77C-96E55580D092}"/>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a16="http://schemas.microsoft.com/office/drawing/2014/main" id="{B04A2C95-3B04-4F71-8611-BB15E339387B}"/>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a16="http://schemas.microsoft.com/office/drawing/2014/main" id="{4E043666-2D24-4D8A-8AC2-FCD81F545CB7}"/>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a16="http://schemas.microsoft.com/office/drawing/2014/main" id="{F06E7D6A-5905-43C8-ABBF-AE8310E40D5E}"/>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a16="http://schemas.microsoft.com/office/drawing/2014/main" id="{8440D208-F5A9-464F-8D9B-9F73138D24AC}"/>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a16="http://schemas.microsoft.com/office/drawing/2014/main" id="{478C2A96-D176-4147-9CB0-B20CFB18C053}"/>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a16="http://schemas.microsoft.com/office/drawing/2014/main" id="{97C99FFD-1495-4540-8A1B-90FD65CFB264}"/>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a16="http://schemas.microsoft.com/office/drawing/2014/main" id="{54096BFD-3EBF-460E-94D8-00DC8191BE53}"/>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26FD686F-E135-412D-A8A5-5065CA8E0E6D}"/>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9191DCD1-E4D0-477D-B0F1-4B58BD7C2CE0}"/>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B14B99DE-9206-4083-80A5-E5A3F290EFB4}"/>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CD80E04B-974F-41F3-884C-EE9105EBE12C}"/>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149CF4A2-EC82-495C-A9D8-17F472D81DC5}"/>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DFBB0EB8-36FD-4498-8405-252CB80733C5}"/>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0F463542-33E2-44CB-BDF8-108F9F1D6603}"/>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85CFCC39-02A0-433D-8EFF-263AE647E9A2}"/>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8E28518B-0DF3-4F33-BB5B-37F4B72E5A9A}"/>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a:extLst>
            <a:ext uri="{FF2B5EF4-FFF2-40B4-BE49-F238E27FC236}">
              <a16:creationId xmlns:a16="http://schemas.microsoft.com/office/drawing/2014/main" id="{3E6E9CD1-06AF-444C-A65C-50E4A0F8FCBD}"/>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a:extLst>
            <a:ext uri="{FF2B5EF4-FFF2-40B4-BE49-F238E27FC236}">
              <a16:creationId xmlns:a16="http://schemas.microsoft.com/office/drawing/2014/main" id="{5685F662-3F8D-4FD1-A9D2-3F12994C0B9D}"/>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a:extLst>
            <a:ext uri="{FF2B5EF4-FFF2-40B4-BE49-F238E27FC236}">
              <a16:creationId xmlns:a16="http://schemas.microsoft.com/office/drawing/2014/main" id="{4BE6F447-062F-49F9-B698-0A8306662760}"/>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4" name="直線コネクタ 303">
          <a:extLst>
            <a:ext uri="{FF2B5EF4-FFF2-40B4-BE49-F238E27FC236}">
              <a16:creationId xmlns:a16="http://schemas.microsoft.com/office/drawing/2014/main" id="{C5836CA9-ECDD-4E66-897E-FBB67F596001}"/>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5" name="テキスト ボックス 304">
          <a:extLst>
            <a:ext uri="{FF2B5EF4-FFF2-40B4-BE49-F238E27FC236}">
              <a16:creationId xmlns:a16="http://schemas.microsoft.com/office/drawing/2014/main" id="{7A9D23CF-6E2E-44C7-938C-88C546C611D7}"/>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6" name="直線コネクタ 305">
          <a:extLst>
            <a:ext uri="{FF2B5EF4-FFF2-40B4-BE49-F238E27FC236}">
              <a16:creationId xmlns:a16="http://schemas.microsoft.com/office/drawing/2014/main" id="{8BB46ED0-7B20-4EA1-9F1D-E2B242D82C40}"/>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7" name="テキスト ボックス 306">
          <a:extLst>
            <a:ext uri="{FF2B5EF4-FFF2-40B4-BE49-F238E27FC236}">
              <a16:creationId xmlns:a16="http://schemas.microsoft.com/office/drawing/2014/main" id="{DC7B1998-86E9-424B-A4CE-5396F8011727}"/>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8" name="直線コネクタ 307">
          <a:extLst>
            <a:ext uri="{FF2B5EF4-FFF2-40B4-BE49-F238E27FC236}">
              <a16:creationId xmlns:a16="http://schemas.microsoft.com/office/drawing/2014/main" id="{66A3F7A5-C12E-413A-8A5F-B208B67AB38B}"/>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9" name="テキスト ボックス 308">
          <a:extLst>
            <a:ext uri="{FF2B5EF4-FFF2-40B4-BE49-F238E27FC236}">
              <a16:creationId xmlns:a16="http://schemas.microsoft.com/office/drawing/2014/main" id="{74B37303-E02A-4AF5-BF50-8EDBDCD5C60B}"/>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0" name="直線コネクタ 309">
          <a:extLst>
            <a:ext uri="{FF2B5EF4-FFF2-40B4-BE49-F238E27FC236}">
              <a16:creationId xmlns:a16="http://schemas.microsoft.com/office/drawing/2014/main" id="{E9EDFF50-7183-4543-855D-54ED3867A4E5}"/>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1" name="テキスト ボックス 310">
          <a:extLst>
            <a:ext uri="{FF2B5EF4-FFF2-40B4-BE49-F238E27FC236}">
              <a16:creationId xmlns:a16="http://schemas.microsoft.com/office/drawing/2014/main" id="{FB6281E6-CBDD-4EF3-B833-B8CA5BB5C36C}"/>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2" name="直線コネクタ 311">
          <a:extLst>
            <a:ext uri="{FF2B5EF4-FFF2-40B4-BE49-F238E27FC236}">
              <a16:creationId xmlns:a16="http://schemas.microsoft.com/office/drawing/2014/main" id="{CA09A199-50A5-4098-A9F4-5DC76C632B95}"/>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3" name="テキスト ボックス 312">
          <a:extLst>
            <a:ext uri="{FF2B5EF4-FFF2-40B4-BE49-F238E27FC236}">
              <a16:creationId xmlns:a16="http://schemas.microsoft.com/office/drawing/2014/main" id="{9459D4BF-7226-45CA-8357-F1D94BE7FA3F}"/>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4" name="直線コネクタ 313">
          <a:extLst>
            <a:ext uri="{FF2B5EF4-FFF2-40B4-BE49-F238E27FC236}">
              <a16:creationId xmlns:a16="http://schemas.microsoft.com/office/drawing/2014/main" id="{30C49CD7-AC71-42DE-9B6C-6CE5ABF30531}"/>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5" name="テキスト ボックス 314">
          <a:extLst>
            <a:ext uri="{FF2B5EF4-FFF2-40B4-BE49-F238E27FC236}">
              <a16:creationId xmlns:a16="http://schemas.microsoft.com/office/drawing/2014/main" id="{75CE6967-BD9D-4D7B-952A-2E6A8A65D3DE}"/>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6" name="【一般廃棄物処理施設】&#10;有形固定資産減価償却率グラフ枠">
          <a:extLst>
            <a:ext uri="{FF2B5EF4-FFF2-40B4-BE49-F238E27FC236}">
              <a16:creationId xmlns:a16="http://schemas.microsoft.com/office/drawing/2014/main" id="{E6FE1741-A308-41A8-A215-803FA6013F37}"/>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39</xdr:row>
      <xdr:rowOff>129540</xdr:rowOff>
    </xdr:to>
    <xdr:cxnSp macro="">
      <xdr:nvCxnSpPr>
        <xdr:cNvPr id="317" name="直線コネクタ 316">
          <a:extLst>
            <a:ext uri="{FF2B5EF4-FFF2-40B4-BE49-F238E27FC236}">
              <a16:creationId xmlns:a16="http://schemas.microsoft.com/office/drawing/2014/main" id="{261706E9-D299-4FD3-B50A-122CCFB87538}"/>
            </a:ext>
          </a:extLst>
        </xdr:cNvPr>
        <xdr:cNvCxnSpPr/>
      </xdr:nvCxnSpPr>
      <xdr:spPr>
        <a:xfrm flipV="1">
          <a:off x="14699614" y="5449570"/>
          <a:ext cx="0" cy="1125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133367</xdr:rowOff>
    </xdr:from>
    <xdr:ext cx="405111" cy="259045"/>
    <xdr:sp macro="" textlink="">
      <xdr:nvSpPr>
        <xdr:cNvPr id="318" name="【一般廃棄物処理施設】&#10;有形固定資産減価償却率最小値テキスト">
          <a:extLst>
            <a:ext uri="{FF2B5EF4-FFF2-40B4-BE49-F238E27FC236}">
              <a16:creationId xmlns:a16="http://schemas.microsoft.com/office/drawing/2014/main" id="{6E0DD5F0-0A08-4630-AB5F-4948C10ECC42}"/>
            </a:ext>
          </a:extLst>
        </xdr:cNvPr>
        <xdr:cNvSpPr txBox="1"/>
      </xdr:nvSpPr>
      <xdr:spPr>
        <a:xfrm>
          <a:off x="14738350" y="6578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129540</xdr:rowOff>
    </xdr:from>
    <xdr:to>
      <xdr:col>86</xdr:col>
      <xdr:colOff>25400</xdr:colOff>
      <xdr:row>39</xdr:row>
      <xdr:rowOff>129540</xdr:rowOff>
    </xdr:to>
    <xdr:cxnSp macro="">
      <xdr:nvCxnSpPr>
        <xdr:cNvPr id="319" name="直線コネクタ 318">
          <a:extLst>
            <a:ext uri="{FF2B5EF4-FFF2-40B4-BE49-F238E27FC236}">
              <a16:creationId xmlns:a16="http://schemas.microsoft.com/office/drawing/2014/main" id="{4999A760-7013-4F2F-AB21-0855F658D294}"/>
            </a:ext>
          </a:extLst>
        </xdr:cNvPr>
        <xdr:cNvCxnSpPr/>
      </xdr:nvCxnSpPr>
      <xdr:spPr>
        <a:xfrm>
          <a:off x="14611350" y="65747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320" name="【一般廃棄物処理施設】&#10;有形固定資産減価償却率最大値テキスト">
          <a:extLst>
            <a:ext uri="{FF2B5EF4-FFF2-40B4-BE49-F238E27FC236}">
              <a16:creationId xmlns:a16="http://schemas.microsoft.com/office/drawing/2014/main" id="{94FAC7EC-5513-4604-B938-BF214D5DA158}"/>
            </a:ext>
          </a:extLst>
        </xdr:cNvPr>
        <xdr:cNvSpPr txBox="1"/>
      </xdr:nvSpPr>
      <xdr:spPr>
        <a:xfrm>
          <a:off x="14738350" y="523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321" name="直線コネクタ 320">
          <a:extLst>
            <a:ext uri="{FF2B5EF4-FFF2-40B4-BE49-F238E27FC236}">
              <a16:creationId xmlns:a16="http://schemas.microsoft.com/office/drawing/2014/main" id="{9C33C4DF-0138-46E5-B757-D4D5AE9ACD18}"/>
            </a:ext>
          </a:extLst>
        </xdr:cNvPr>
        <xdr:cNvCxnSpPr/>
      </xdr:nvCxnSpPr>
      <xdr:spPr>
        <a:xfrm>
          <a:off x="14611350" y="54495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53992</xdr:rowOff>
    </xdr:from>
    <xdr:ext cx="405111" cy="259045"/>
    <xdr:sp macro="" textlink="">
      <xdr:nvSpPr>
        <xdr:cNvPr id="322" name="【一般廃棄物処理施設】&#10;有形固定資産減価償却率平均値テキスト">
          <a:extLst>
            <a:ext uri="{FF2B5EF4-FFF2-40B4-BE49-F238E27FC236}">
              <a16:creationId xmlns:a16="http://schemas.microsoft.com/office/drawing/2014/main" id="{D723119E-AB04-4315-A8BD-49F116CBD721}"/>
            </a:ext>
          </a:extLst>
        </xdr:cNvPr>
        <xdr:cNvSpPr txBox="1"/>
      </xdr:nvSpPr>
      <xdr:spPr>
        <a:xfrm>
          <a:off x="14738350" y="58388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31115</xdr:rowOff>
    </xdr:from>
    <xdr:to>
      <xdr:col>85</xdr:col>
      <xdr:colOff>177800</xdr:colOff>
      <xdr:row>36</xdr:row>
      <xdr:rowOff>132715</xdr:rowOff>
    </xdr:to>
    <xdr:sp macro="" textlink="">
      <xdr:nvSpPr>
        <xdr:cNvPr id="323" name="フローチャート: 判断 322">
          <a:extLst>
            <a:ext uri="{FF2B5EF4-FFF2-40B4-BE49-F238E27FC236}">
              <a16:creationId xmlns:a16="http://schemas.microsoft.com/office/drawing/2014/main" id="{C5E4A973-62CD-41BF-9721-4509F8F1B818}"/>
            </a:ext>
          </a:extLst>
        </xdr:cNvPr>
        <xdr:cNvSpPr/>
      </xdr:nvSpPr>
      <xdr:spPr>
        <a:xfrm>
          <a:off x="14649450" y="598106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74930</xdr:rowOff>
    </xdr:from>
    <xdr:to>
      <xdr:col>81</xdr:col>
      <xdr:colOff>101600</xdr:colOff>
      <xdr:row>37</xdr:row>
      <xdr:rowOff>5080</xdr:rowOff>
    </xdr:to>
    <xdr:sp macro="" textlink="">
      <xdr:nvSpPr>
        <xdr:cNvPr id="324" name="フローチャート: 判断 323">
          <a:extLst>
            <a:ext uri="{FF2B5EF4-FFF2-40B4-BE49-F238E27FC236}">
              <a16:creationId xmlns:a16="http://schemas.microsoft.com/office/drawing/2014/main" id="{19C0EBDE-06BE-48AC-A37E-62D16E840579}"/>
            </a:ext>
          </a:extLst>
        </xdr:cNvPr>
        <xdr:cNvSpPr/>
      </xdr:nvSpPr>
      <xdr:spPr>
        <a:xfrm>
          <a:off x="13887450" y="60248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33020</xdr:rowOff>
    </xdr:from>
    <xdr:to>
      <xdr:col>76</xdr:col>
      <xdr:colOff>165100</xdr:colOff>
      <xdr:row>36</xdr:row>
      <xdr:rowOff>134620</xdr:rowOff>
    </xdr:to>
    <xdr:sp macro="" textlink="">
      <xdr:nvSpPr>
        <xdr:cNvPr id="325" name="フローチャート: 判断 324">
          <a:extLst>
            <a:ext uri="{FF2B5EF4-FFF2-40B4-BE49-F238E27FC236}">
              <a16:creationId xmlns:a16="http://schemas.microsoft.com/office/drawing/2014/main" id="{4EBE6C1A-1A5E-4C2E-8CD9-A2A586EF8C69}"/>
            </a:ext>
          </a:extLst>
        </xdr:cNvPr>
        <xdr:cNvSpPr/>
      </xdr:nvSpPr>
      <xdr:spPr>
        <a:xfrm>
          <a:off x="13093700" y="598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95885</xdr:rowOff>
    </xdr:from>
    <xdr:to>
      <xdr:col>72</xdr:col>
      <xdr:colOff>38100</xdr:colOff>
      <xdr:row>36</xdr:row>
      <xdr:rowOff>26035</xdr:rowOff>
    </xdr:to>
    <xdr:sp macro="" textlink="">
      <xdr:nvSpPr>
        <xdr:cNvPr id="326" name="フローチャート: 判断 325">
          <a:extLst>
            <a:ext uri="{FF2B5EF4-FFF2-40B4-BE49-F238E27FC236}">
              <a16:creationId xmlns:a16="http://schemas.microsoft.com/office/drawing/2014/main" id="{BAC3DA85-4B2D-4509-B0EB-6B2AEDA6DB1F}"/>
            </a:ext>
          </a:extLst>
        </xdr:cNvPr>
        <xdr:cNvSpPr/>
      </xdr:nvSpPr>
      <xdr:spPr>
        <a:xfrm>
          <a:off x="12299950" y="58807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147320</xdr:rowOff>
    </xdr:from>
    <xdr:to>
      <xdr:col>67</xdr:col>
      <xdr:colOff>101600</xdr:colOff>
      <xdr:row>36</xdr:row>
      <xdr:rowOff>77470</xdr:rowOff>
    </xdr:to>
    <xdr:sp macro="" textlink="">
      <xdr:nvSpPr>
        <xdr:cNvPr id="327" name="フローチャート: 判断 326">
          <a:extLst>
            <a:ext uri="{FF2B5EF4-FFF2-40B4-BE49-F238E27FC236}">
              <a16:creationId xmlns:a16="http://schemas.microsoft.com/office/drawing/2014/main" id="{CF934D26-2AAD-48ED-95CC-2A626F1E9008}"/>
            </a:ext>
          </a:extLst>
        </xdr:cNvPr>
        <xdr:cNvSpPr/>
      </xdr:nvSpPr>
      <xdr:spPr>
        <a:xfrm>
          <a:off x="11487150" y="59321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D2CFDC44-B74E-459D-9541-A0962A848DE7}"/>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B66F2B5A-E1CC-4F95-93B6-CA814E51C831}"/>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94962AB7-3368-4172-8174-7A384B7A6F67}"/>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4636F531-5C93-4BD2-AC57-11A979F8C06E}"/>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F7EB8DA4-7B45-47D8-BB77-81731D4C5360}"/>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151130</xdr:rowOff>
    </xdr:from>
    <xdr:to>
      <xdr:col>85</xdr:col>
      <xdr:colOff>177800</xdr:colOff>
      <xdr:row>37</xdr:row>
      <xdr:rowOff>81280</xdr:rowOff>
    </xdr:to>
    <xdr:sp macro="" textlink="">
      <xdr:nvSpPr>
        <xdr:cNvPr id="333" name="楕円 332">
          <a:extLst>
            <a:ext uri="{FF2B5EF4-FFF2-40B4-BE49-F238E27FC236}">
              <a16:creationId xmlns:a16="http://schemas.microsoft.com/office/drawing/2014/main" id="{0E31B9A5-A2FD-458C-887F-956E0D307426}"/>
            </a:ext>
          </a:extLst>
        </xdr:cNvPr>
        <xdr:cNvSpPr/>
      </xdr:nvSpPr>
      <xdr:spPr>
        <a:xfrm>
          <a:off x="14649450" y="61010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129557</xdr:rowOff>
    </xdr:from>
    <xdr:ext cx="405111" cy="259045"/>
    <xdr:sp macro="" textlink="">
      <xdr:nvSpPr>
        <xdr:cNvPr id="334" name="【一般廃棄物処理施設】&#10;有形固定資産減価償却率該当値テキスト">
          <a:extLst>
            <a:ext uri="{FF2B5EF4-FFF2-40B4-BE49-F238E27FC236}">
              <a16:creationId xmlns:a16="http://schemas.microsoft.com/office/drawing/2014/main" id="{9784DAA9-9771-43DA-932B-BC34856585E8}"/>
            </a:ext>
          </a:extLst>
        </xdr:cNvPr>
        <xdr:cNvSpPr txBox="1"/>
      </xdr:nvSpPr>
      <xdr:spPr>
        <a:xfrm>
          <a:off x="14738350"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114935</xdr:rowOff>
    </xdr:from>
    <xdr:to>
      <xdr:col>81</xdr:col>
      <xdr:colOff>101600</xdr:colOff>
      <xdr:row>37</xdr:row>
      <xdr:rowOff>45085</xdr:rowOff>
    </xdr:to>
    <xdr:sp macro="" textlink="">
      <xdr:nvSpPr>
        <xdr:cNvPr id="335" name="楕円 334">
          <a:extLst>
            <a:ext uri="{FF2B5EF4-FFF2-40B4-BE49-F238E27FC236}">
              <a16:creationId xmlns:a16="http://schemas.microsoft.com/office/drawing/2014/main" id="{6F756871-2747-4EB3-A1B7-22D7545462E1}"/>
            </a:ext>
          </a:extLst>
        </xdr:cNvPr>
        <xdr:cNvSpPr/>
      </xdr:nvSpPr>
      <xdr:spPr>
        <a:xfrm>
          <a:off x="13887450" y="60648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165735</xdr:rowOff>
    </xdr:from>
    <xdr:to>
      <xdr:col>85</xdr:col>
      <xdr:colOff>127000</xdr:colOff>
      <xdr:row>37</xdr:row>
      <xdr:rowOff>30480</xdr:rowOff>
    </xdr:to>
    <xdr:cxnSp macro="">
      <xdr:nvCxnSpPr>
        <xdr:cNvPr id="336" name="直線コネクタ 335">
          <a:extLst>
            <a:ext uri="{FF2B5EF4-FFF2-40B4-BE49-F238E27FC236}">
              <a16:creationId xmlns:a16="http://schemas.microsoft.com/office/drawing/2014/main" id="{B44BAAB3-59BA-4EC1-8876-7467B81A1675}"/>
            </a:ext>
          </a:extLst>
        </xdr:cNvPr>
        <xdr:cNvCxnSpPr/>
      </xdr:nvCxnSpPr>
      <xdr:spPr>
        <a:xfrm>
          <a:off x="13938250" y="6115685"/>
          <a:ext cx="76200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31115</xdr:rowOff>
    </xdr:from>
    <xdr:to>
      <xdr:col>76</xdr:col>
      <xdr:colOff>165100</xdr:colOff>
      <xdr:row>38</xdr:row>
      <xdr:rowOff>132715</xdr:rowOff>
    </xdr:to>
    <xdr:sp macro="" textlink="">
      <xdr:nvSpPr>
        <xdr:cNvPr id="337" name="楕円 336">
          <a:extLst>
            <a:ext uri="{FF2B5EF4-FFF2-40B4-BE49-F238E27FC236}">
              <a16:creationId xmlns:a16="http://schemas.microsoft.com/office/drawing/2014/main" id="{F7F6BBAD-FB9B-4E6E-817C-89DB70BB6F58}"/>
            </a:ext>
          </a:extLst>
        </xdr:cNvPr>
        <xdr:cNvSpPr/>
      </xdr:nvSpPr>
      <xdr:spPr>
        <a:xfrm>
          <a:off x="13093700" y="631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165735</xdr:rowOff>
    </xdr:from>
    <xdr:to>
      <xdr:col>81</xdr:col>
      <xdr:colOff>50800</xdr:colOff>
      <xdr:row>38</xdr:row>
      <xdr:rowOff>81915</xdr:rowOff>
    </xdr:to>
    <xdr:cxnSp macro="">
      <xdr:nvCxnSpPr>
        <xdr:cNvPr id="338" name="直線コネクタ 337">
          <a:extLst>
            <a:ext uri="{FF2B5EF4-FFF2-40B4-BE49-F238E27FC236}">
              <a16:creationId xmlns:a16="http://schemas.microsoft.com/office/drawing/2014/main" id="{9E95876C-519A-4A73-AF0F-523047BAFB60}"/>
            </a:ext>
          </a:extLst>
        </xdr:cNvPr>
        <xdr:cNvCxnSpPr/>
      </xdr:nvCxnSpPr>
      <xdr:spPr>
        <a:xfrm flipV="1">
          <a:off x="13144500" y="6115685"/>
          <a:ext cx="793750" cy="24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168275</xdr:rowOff>
    </xdr:from>
    <xdr:to>
      <xdr:col>72</xdr:col>
      <xdr:colOff>38100</xdr:colOff>
      <xdr:row>38</xdr:row>
      <xdr:rowOff>98425</xdr:rowOff>
    </xdr:to>
    <xdr:sp macro="" textlink="">
      <xdr:nvSpPr>
        <xdr:cNvPr id="339" name="楕円 338">
          <a:extLst>
            <a:ext uri="{FF2B5EF4-FFF2-40B4-BE49-F238E27FC236}">
              <a16:creationId xmlns:a16="http://schemas.microsoft.com/office/drawing/2014/main" id="{415B14BB-33E9-45A9-81B0-EB2A2643C23F}"/>
            </a:ext>
          </a:extLst>
        </xdr:cNvPr>
        <xdr:cNvSpPr/>
      </xdr:nvSpPr>
      <xdr:spPr>
        <a:xfrm>
          <a:off x="12299950" y="62769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47625</xdr:rowOff>
    </xdr:from>
    <xdr:to>
      <xdr:col>76</xdr:col>
      <xdr:colOff>114300</xdr:colOff>
      <xdr:row>38</xdr:row>
      <xdr:rowOff>81915</xdr:rowOff>
    </xdr:to>
    <xdr:cxnSp macro="">
      <xdr:nvCxnSpPr>
        <xdr:cNvPr id="340" name="直線コネクタ 339">
          <a:extLst>
            <a:ext uri="{FF2B5EF4-FFF2-40B4-BE49-F238E27FC236}">
              <a16:creationId xmlns:a16="http://schemas.microsoft.com/office/drawing/2014/main" id="{0D49BE18-A8BC-491B-9843-B4A6BE3E04D5}"/>
            </a:ext>
          </a:extLst>
        </xdr:cNvPr>
        <xdr:cNvCxnSpPr/>
      </xdr:nvCxnSpPr>
      <xdr:spPr>
        <a:xfrm>
          <a:off x="12344400" y="6327775"/>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65405</xdr:rowOff>
    </xdr:from>
    <xdr:to>
      <xdr:col>67</xdr:col>
      <xdr:colOff>101600</xdr:colOff>
      <xdr:row>40</xdr:row>
      <xdr:rowOff>167005</xdr:rowOff>
    </xdr:to>
    <xdr:sp macro="" textlink="">
      <xdr:nvSpPr>
        <xdr:cNvPr id="341" name="楕円 340">
          <a:extLst>
            <a:ext uri="{FF2B5EF4-FFF2-40B4-BE49-F238E27FC236}">
              <a16:creationId xmlns:a16="http://schemas.microsoft.com/office/drawing/2014/main" id="{CEB68AC6-B417-4D4B-B808-1A30165F8A13}"/>
            </a:ext>
          </a:extLst>
        </xdr:cNvPr>
        <xdr:cNvSpPr/>
      </xdr:nvSpPr>
      <xdr:spPr>
        <a:xfrm>
          <a:off x="1148715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47625</xdr:rowOff>
    </xdr:from>
    <xdr:to>
      <xdr:col>71</xdr:col>
      <xdr:colOff>177800</xdr:colOff>
      <xdr:row>40</xdr:row>
      <xdr:rowOff>116205</xdr:rowOff>
    </xdr:to>
    <xdr:cxnSp macro="">
      <xdr:nvCxnSpPr>
        <xdr:cNvPr id="342" name="直線コネクタ 341">
          <a:extLst>
            <a:ext uri="{FF2B5EF4-FFF2-40B4-BE49-F238E27FC236}">
              <a16:creationId xmlns:a16="http://schemas.microsoft.com/office/drawing/2014/main" id="{EAD23A1F-8C48-48ED-AA1B-35A06F12C97F}"/>
            </a:ext>
          </a:extLst>
        </xdr:cNvPr>
        <xdr:cNvCxnSpPr/>
      </xdr:nvCxnSpPr>
      <xdr:spPr>
        <a:xfrm flipV="1">
          <a:off x="11537950" y="6327775"/>
          <a:ext cx="806450" cy="39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21607</xdr:rowOff>
    </xdr:from>
    <xdr:ext cx="405111" cy="259045"/>
    <xdr:sp macro="" textlink="">
      <xdr:nvSpPr>
        <xdr:cNvPr id="343" name="n_1aveValue【一般廃棄物処理施設】&#10;有形固定資産減価償却率">
          <a:extLst>
            <a:ext uri="{FF2B5EF4-FFF2-40B4-BE49-F238E27FC236}">
              <a16:creationId xmlns:a16="http://schemas.microsoft.com/office/drawing/2014/main" id="{0AE5B09F-A3FA-48DD-9083-4EEC17C76202}"/>
            </a:ext>
          </a:extLst>
        </xdr:cNvPr>
        <xdr:cNvSpPr txBox="1"/>
      </xdr:nvSpPr>
      <xdr:spPr>
        <a:xfrm>
          <a:off x="13742044" y="5806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151147</xdr:rowOff>
    </xdr:from>
    <xdr:ext cx="405111" cy="259045"/>
    <xdr:sp macro="" textlink="">
      <xdr:nvSpPr>
        <xdr:cNvPr id="344" name="n_2aveValue【一般廃棄物処理施設】&#10;有形固定資産減価償却率">
          <a:extLst>
            <a:ext uri="{FF2B5EF4-FFF2-40B4-BE49-F238E27FC236}">
              <a16:creationId xmlns:a16="http://schemas.microsoft.com/office/drawing/2014/main" id="{0866E892-7B1C-46CA-AC8E-FE110B3626EA}"/>
            </a:ext>
          </a:extLst>
        </xdr:cNvPr>
        <xdr:cNvSpPr txBox="1"/>
      </xdr:nvSpPr>
      <xdr:spPr>
        <a:xfrm>
          <a:off x="12960994" y="57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42562</xdr:rowOff>
    </xdr:from>
    <xdr:ext cx="405111" cy="259045"/>
    <xdr:sp macro="" textlink="">
      <xdr:nvSpPr>
        <xdr:cNvPr id="345" name="n_3aveValue【一般廃棄物処理施設】&#10;有形固定資産減価償却率">
          <a:extLst>
            <a:ext uri="{FF2B5EF4-FFF2-40B4-BE49-F238E27FC236}">
              <a16:creationId xmlns:a16="http://schemas.microsoft.com/office/drawing/2014/main" id="{F9C059C3-C2C5-48AB-96A3-AFF865327039}"/>
            </a:ext>
          </a:extLst>
        </xdr:cNvPr>
        <xdr:cNvSpPr txBox="1"/>
      </xdr:nvSpPr>
      <xdr:spPr>
        <a:xfrm>
          <a:off x="12167244" y="566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93997</xdr:rowOff>
    </xdr:from>
    <xdr:ext cx="405111" cy="259045"/>
    <xdr:sp macro="" textlink="">
      <xdr:nvSpPr>
        <xdr:cNvPr id="346" name="n_4aveValue【一般廃棄物処理施設】&#10;有形固定資産減価償却率">
          <a:extLst>
            <a:ext uri="{FF2B5EF4-FFF2-40B4-BE49-F238E27FC236}">
              <a16:creationId xmlns:a16="http://schemas.microsoft.com/office/drawing/2014/main" id="{EF3DEC6D-FB6F-42B8-A886-99F10002380D}"/>
            </a:ext>
          </a:extLst>
        </xdr:cNvPr>
        <xdr:cNvSpPr txBox="1"/>
      </xdr:nvSpPr>
      <xdr:spPr>
        <a:xfrm>
          <a:off x="113544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36212</xdr:rowOff>
    </xdr:from>
    <xdr:ext cx="405111" cy="259045"/>
    <xdr:sp macro="" textlink="">
      <xdr:nvSpPr>
        <xdr:cNvPr id="347" name="n_1mainValue【一般廃棄物処理施設】&#10;有形固定資産減価償却率">
          <a:extLst>
            <a:ext uri="{FF2B5EF4-FFF2-40B4-BE49-F238E27FC236}">
              <a16:creationId xmlns:a16="http://schemas.microsoft.com/office/drawing/2014/main" id="{480EB46F-7D3B-4478-BAAB-C71CC489E949}"/>
            </a:ext>
          </a:extLst>
        </xdr:cNvPr>
        <xdr:cNvSpPr txBox="1"/>
      </xdr:nvSpPr>
      <xdr:spPr>
        <a:xfrm>
          <a:off x="13742044" y="6151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123842</xdr:rowOff>
    </xdr:from>
    <xdr:ext cx="405111" cy="259045"/>
    <xdr:sp macro="" textlink="">
      <xdr:nvSpPr>
        <xdr:cNvPr id="348" name="n_2mainValue【一般廃棄物処理施設】&#10;有形固定資産減価償却率">
          <a:extLst>
            <a:ext uri="{FF2B5EF4-FFF2-40B4-BE49-F238E27FC236}">
              <a16:creationId xmlns:a16="http://schemas.microsoft.com/office/drawing/2014/main" id="{F506EDC5-8BCA-4D99-98AC-7D4E6797149B}"/>
            </a:ext>
          </a:extLst>
        </xdr:cNvPr>
        <xdr:cNvSpPr txBox="1"/>
      </xdr:nvSpPr>
      <xdr:spPr>
        <a:xfrm>
          <a:off x="12960994" y="6403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89552</xdr:rowOff>
    </xdr:from>
    <xdr:ext cx="405111" cy="259045"/>
    <xdr:sp macro="" textlink="">
      <xdr:nvSpPr>
        <xdr:cNvPr id="349" name="n_3mainValue【一般廃棄物処理施設】&#10;有形固定資産減価償却率">
          <a:extLst>
            <a:ext uri="{FF2B5EF4-FFF2-40B4-BE49-F238E27FC236}">
              <a16:creationId xmlns:a16="http://schemas.microsoft.com/office/drawing/2014/main" id="{BE213524-6F7E-4CEE-BF9B-0F4EA6F9C4B7}"/>
            </a:ext>
          </a:extLst>
        </xdr:cNvPr>
        <xdr:cNvSpPr txBox="1"/>
      </xdr:nvSpPr>
      <xdr:spPr>
        <a:xfrm>
          <a:off x="12167244" y="6369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158132</xdr:rowOff>
    </xdr:from>
    <xdr:ext cx="405111" cy="259045"/>
    <xdr:sp macro="" textlink="">
      <xdr:nvSpPr>
        <xdr:cNvPr id="350" name="n_4mainValue【一般廃棄物処理施設】&#10;有形固定資産減価償却率">
          <a:extLst>
            <a:ext uri="{FF2B5EF4-FFF2-40B4-BE49-F238E27FC236}">
              <a16:creationId xmlns:a16="http://schemas.microsoft.com/office/drawing/2014/main" id="{423A5660-D670-4600-948C-E728D8FFAE67}"/>
            </a:ext>
          </a:extLst>
        </xdr:cNvPr>
        <xdr:cNvSpPr txBox="1"/>
      </xdr:nvSpPr>
      <xdr:spPr>
        <a:xfrm>
          <a:off x="11354444" y="676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1" name="正方形/長方形 350">
          <a:extLst>
            <a:ext uri="{FF2B5EF4-FFF2-40B4-BE49-F238E27FC236}">
              <a16:creationId xmlns:a16="http://schemas.microsoft.com/office/drawing/2014/main" id="{A66CB6A1-F9E1-40B3-B968-A338E98924B4}"/>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2" name="正方形/長方形 351">
          <a:extLst>
            <a:ext uri="{FF2B5EF4-FFF2-40B4-BE49-F238E27FC236}">
              <a16:creationId xmlns:a16="http://schemas.microsoft.com/office/drawing/2014/main" id="{A73EA643-132E-479F-B356-D6EE4F94DF8F}"/>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3" name="正方形/長方形 352">
          <a:extLst>
            <a:ext uri="{FF2B5EF4-FFF2-40B4-BE49-F238E27FC236}">
              <a16:creationId xmlns:a16="http://schemas.microsoft.com/office/drawing/2014/main" id="{D4C75E29-20FD-424C-A89C-611576E15605}"/>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4" name="正方形/長方形 353">
          <a:extLst>
            <a:ext uri="{FF2B5EF4-FFF2-40B4-BE49-F238E27FC236}">
              <a16:creationId xmlns:a16="http://schemas.microsoft.com/office/drawing/2014/main" id="{CB07E750-F5EC-4D7A-8E34-B7C565C71654}"/>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5" name="正方形/長方形 354">
          <a:extLst>
            <a:ext uri="{FF2B5EF4-FFF2-40B4-BE49-F238E27FC236}">
              <a16:creationId xmlns:a16="http://schemas.microsoft.com/office/drawing/2014/main" id="{38750F18-3C34-4F9E-85F8-F91DDB6165FD}"/>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6" name="正方形/長方形 355">
          <a:extLst>
            <a:ext uri="{FF2B5EF4-FFF2-40B4-BE49-F238E27FC236}">
              <a16:creationId xmlns:a16="http://schemas.microsoft.com/office/drawing/2014/main" id="{588ED6D1-646A-4992-A867-DA38F1D97F32}"/>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7" name="正方形/長方形 356">
          <a:extLst>
            <a:ext uri="{FF2B5EF4-FFF2-40B4-BE49-F238E27FC236}">
              <a16:creationId xmlns:a16="http://schemas.microsoft.com/office/drawing/2014/main" id="{E7A38213-D78D-478F-9F90-33E90F4CD820}"/>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8" name="正方形/長方形 357">
          <a:extLst>
            <a:ext uri="{FF2B5EF4-FFF2-40B4-BE49-F238E27FC236}">
              <a16:creationId xmlns:a16="http://schemas.microsoft.com/office/drawing/2014/main" id="{8791DBE6-1A4D-40E4-A36E-C7D228EC8F1D}"/>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9" name="テキスト ボックス 358">
          <a:extLst>
            <a:ext uri="{FF2B5EF4-FFF2-40B4-BE49-F238E27FC236}">
              <a16:creationId xmlns:a16="http://schemas.microsoft.com/office/drawing/2014/main" id="{B31C4484-0E6D-4468-8CEB-7570FFD1A537}"/>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0" name="直線コネクタ 359">
          <a:extLst>
            <a:ext uri="{FF2B5EF4-FFF2-40B4-BE49-F238E27FC236}">
              <a16:creationId xmlns:a16="http://schemas.microsoft.com/office/drawing/2014/main" id="{A3B8019E-16A9-4D70-AD12-12083C7B13FC}"/>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1" name="直線コネクタ 360">
          <a:extLst>
            <a:ext uri="{FF2B5EF4-FFF2-40B4-BE49-F238E27FC236}">
              <a16:creationId xmlns:a16="http://schemas.microsoft.com/office/drawing/2014/main" id="{51B98FDB-5392-4984-92ED-68A562B323A8}"/>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2" name="テキスト ボックス 361">
          <a:extLst>
            <a:ext uri="{FF2B5EF4-FFF2-40B4-BE49-F238E27FC236}">
              <a16:creationId xmlns:a16="http://schemas.microsoft.com/office/drawing/2014/main" id="{3261D55F-C514-4429-B710-026668653A01}"/>
            </a:ext>
          </a:extLst>
        </xdr:cNvPr>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3" name="直線コネクタ 362">
          <a:extLst>
            <a:ext uri="{FF2B5EF4-FFF2-40B4-BE49-F238E27FC236}">
              <a16:creationId xmlns:a16="http://schemas.microsoft.com/office/drawing/2014/main" id="{98ABABA2-5C0B-45CF-9548-0D676F99D94C}"/>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4" name="テキスト ボックス 363">
          <a:extLst>
            <a:ext uri="{FF2B5EF4-FFF2-40B4-BE49-F238E27FC236}">
              <a16:creationId xmlns:a16="http://schemas.microsoft.com/office/drawing/2014/main" id="{7BC6EB25-32AE-4906-A074-6F713574802A}"/>
            </a:ext>
          </a:extLst>
        </xdr:cNvPr>
        <xdr:cNvSpPr txBox="1"/>
      </xdr:nvSpPr>
      <xdr:spPr>
        <a:xfrm>
          <a:off x="15939981" y="6474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5" name="直線コネクタ 364">
          <a:extLst>
            <a:ext uri="{FF2B5EF4-FFF2-40B4-BE49-F238E27FC236}">
              <a16:creationId xmlns:a16="http://schemas.microsoft.com/office/drawing/2014/main" id="{358EB383-378A-4831-9801-63CE3D80EB9F}"/>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6" name="テキスト ボックス 365">
          <a:extLst>
            <a:ext uri="{FF2B5EF4-FFF2-40B4-BE49-F238E27FC236}">
              <a16:creationId xmlns:a16="http://schemas.microsoft.com/office/drawing/2014/main" id="{4D206155-866A-4997-B596-61AAFC29CB51}"/>
            </a:ext>
          </a:extLst>
        </xdr:cNvPr>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7" name="直線コネクタ 366">
          <a:extLst>
            <a:ext uri="{FF2B5EF4-FFF2-40B4-BE49-F238E27FC236}">
              <a16:creationId xmlns:a16="http://schemas.microsoft.com/office/drawing/2014/main" id="{D9C82D90-8480-4CC0-84B4-625915397C6C}"/>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8" name="テキスト ボックス 367">
          <a:extLst>
            <a:ext uri="{FF2B5EF4-FFF2-40B4-BE49-F238E27FC236}">
              <a16:creationId xmlns:a16="http://schemas.microsoft.com/office/drawing/2014/main" id="{7F569531-34A8-49F0-B306-A8C0F459FEB9}"/>
            </a:ext>
          </a:extLst>
        </xdr:cNvPr>
        <xdr:cNvSpPr txBox="1"/>
      </xdr:nvSpPr>
      <xdr:spPr>
        <a:xfrm>
          <a:off x="1593998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9" name="直線コネクタ 368">
          <a:extLst>
            <a:ext uri="{FF2B5EF4-FFF2-40B4-BE49-F238E27FC236}">
              <a16:creationId xmlns:a16="http://schemas.microsoft.com/office/drawing/2014/main" id="{BD1F2524-02CE-4B99-8FD3-893A950DE2F5}"/>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0" name="テキスト ボックス 369">
          <a:extLst>
            <a:ext uri="{FF2B5EF4-FFF2-40B4-BE49-F238E27FC236}">
              <a16:creationId xmlns:a16="http://schemas.microsoft.com/office/drawing/2014/main" id="{EFA1F83D-A67E-4A11-9B6C-86BAA1C94C19}"/>
            </a:ext>
          </a:extLst>
        </xdr:cNvPr>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a:extLst>
            <a:ext uri="{FF2B5EF4-FFF2-40B4-BE49-F238E27FC236}">
              <a16:creationId xmlns:a16="http://schemas.microsoft.com/office/drawing/2014/main" id="{0A3C38F7-4915-4AD2-8CF9-5F4F6A1D659B}"/>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2" name="テキスト ボックス 371">
          <a:extLst>
            <a:ext uri="{FF2B5EF4-FFF2-40B4-BE49-F238E27FC236}">
              <a16:creationId xmlns:a16="http://schemas.microsoft.com/office/drawing/2014/main" id="{F0F9E5C2-732E-4340-A07D-02C8BD85DA9F}"/>
            </a:ext>
          </a:extLst>
        </xdr:cNvPr>
        <xdr:cNvSpPr txBox="1"/>
      </xdr:nvSpPr>
      <xdr:spPr>
        <a:xfrm>
          <a:off x="15849828" y="5007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一般廃棄物処理施設】&#10;一人当たり有形固定資産（償却資産）額グラフ枠">
          <a:extLst>
            <a:ext uri="{FF2B5EF4-FFF2-40B4-BE49-F238E27FC236}">
              <a16:creationId xmlns:a16="http://schemas.microsoft.com/office/drawing/2014/main" id="{44A097A4-3ACC-49C5-A7E2-BA425B3EDDED}"/>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92556</xdr:rowOff>
    </xdr:from>
    <xdr:to>
      <xdr:col>116</xdr:col>
      <xdr:colOff>62864</xdr:colOff>
      <xdr:row>42</xdr:row>
      <xdr:rowOff>37867</xdr:rowOff>
    </xdr:to>
    <xdr:cxnSp macro="">
      <xdr:nvCxnSpPr>
        <xdr:cNvPr id="374" name="直線コネクタ 373">
          <a:extLst>
            <a:ext uri="{FF2B5EF4-FFF2-40B4-BE49-F238E27FC236}">
              <a16:creationId xmlns:a16="http://schemas.microsoft.com/office/drawing/2014/main" id="{6548035D-E64B-42EB-ACF7-941AFA71000F}"/>
            </a:ext>
          </a:extLst>
        </xdr:cNvPr>
        <xdr:cNvCxnSpPr/>
      </xdr:nvCxnSpPr>
      <xdr:spPr>
        <a:xfrm flipV="1">
          <a:off x="19951064" y="5547206"/>
          <a:ext cx="0" cy="1431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41694</xdr:rowOff>
    </xdr:from>
    <xdr:ext cx="378565" cy="259045"/>
    <xdr:sp macro="" textlink="">
      <xdr:nvSpPr>
        <xdr:cNvPr id="375" name="【一般廃棄物処理施設】&#10;一人当たり有形固定資産（償却資産）額最小値テキスト">
          <a:extLst>
            <a:ext uri="{FF2B5EF4-FFF2-40B4-BE49-F238E27FC236}">
              <a16:creationId xmlns:a16="http://schemas.microsoft.com/office/drawing/2014/main" id="{4B35A18C-5C20-4DE5-B42C-A2BEEFB902E3}"/>
            </a:ext>
          </a:extLst>
        </xdr:cNvPr>
        <xdr:cNvSpPr txBox="1"/>
      </xdr:nvSpPr>
      <xdr:spPr>
        <a:xfrm>
          <a:off x="19989800" y="6982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37867</xdr:rowOff>
    </xdr:from>
    <xdr:to>
      <xdr:col>116</xdr:col>
      <xdr:colOff>152400</xdr:colOff>
      <xdr:row>42</xdr:row>
      <xdr:rowOff>37867</xdr:rowOff>
    </xdr:to>
    <xdr:cxnSp macro="">
      <xdr:nvCxnSpPr>
        <xdr:cNvPr id="376" name="直線コネクタ 375">
          <a:extLst>
            <a:ext uri="{FF2B5EF4-FFF2-40B4-BE49-F238E27FC236}">
              <a16:creationId xmlns:a16="http://schemas.microsoft.com/office/drawing/2014/main" id="{0C3BF435-8EF6-4B82-B1FB-E6C47BCFA6A7}"/>
            </a:ext>
          </a:extLst>
        </xdr:cNvPr>
        <xdr:cNvCxnSpPr/>
      </xdr:nvCxnSpPr>
      <xdr:spPr>
        <a:xfrm>
          <a:off x="19881850" y="69784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39233</xdr:rowOff>
    </xdr:from>
    <xdr:ext cx="599010" cy="259045"/>
    <xdr:sp macro="" textlink="">
      <xdr:nvSpPr>
        <xdr:cNvPr id="377" name="【一般廃棄物処理施設】&#10;一人当たり有形固定資産（償却資産）額最大値テキスト">
          <a:extLst>
            <a:ext uri="{FF2B5EF4-FFF2-40B4-BE49-F238E27FC236}">
              <a16:creationId xmlns:a16="http://schemas.microsoft.com/office/drawing/2014/main" id="{B82611F7-ED82-4274-8527-B300F3C54092}"/>
            </a:ext>
          </a:extLst>
        </xdr:cNvPr>
        <xdr:cNvSpPr txBox="1"/>
      </xdr:nvSpPr>
      <xdr:spPr>
        <a:xfrm>
          <a:off x="19989800" y="5328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92556</xdr:rowOff>
    </xdr:from>
    <xdr:to>
      <xdr:col>116</xdr:col>
      <xdr:colOff>152400</xdr:colOff>
      <xdr:row>33</xdr:row>
      <xdr:rowOff>92556</xdr:rowOff>
    </xdr:to>
    <xdr:cxnSp macro="">
      <xdr:nvCxnSpPr>
        <xdr:cNvPr id="378" name="直線コネクタ 377">
          <a:extLst>
            <a:ext uri="{FF2B5EF4-FFF2-40B4-BE49-F238E27FC236}">
              <a16:creationId xmlns:a16="http://schemas.microsoft.com/office/drawing/2014/main" id="{091C5BCC-CBB4-4A7A-8211-601AA4260650}"/>
            </a:ext>
          </a:extLst>
        </xdr:cNvPr>
        <xdr:cNvCxnSpPr/>
      </xdr:nvCxnSpPr>
      <xdr:spPr>
        <a:xfrm>
          <a:off x="19881850" y="55472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29448</xdr:rowOff>
    </xdr:from>
    <xdr:ext cx="599010" cy="259045"/>
    <xdr:sp macro="" textlink="">
      <xdr:nvSpPr>
        <xdr:cNvPr id="379" name="【一般廃棄物処理施設】&#10;一人当たり有形固定資産（償却資産）額平均値テキスト">
          <a:extLst>
            <a:ext uri="{FF2B5EF4-FFF2-40B4-BE49-F238E27FC236}">
              <a16:creationId xmlns:a16="http://schemas.microsoft.com/office/drawing/2014/main" id="{C81013FA-F1A2-4A5A-A49E-2A4CCCC261C1}"/>
            </a:ext>
          </a:extLst>
        </xdr:cNvPr>
        <xdr:cNvSpPr txBox="1"/>
      </xdr:nvSpPr>
      <xdr:spPr>
        <a:xfrm>
          <a:off x="19989800" y="64746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6571</xdr:rowOff>
    </xdr:from>
    <xdr:to>
      <xdr:col>116</xdr:col>
      <xdr:colOff>114300</xdr:colOff>
      <xdr:row>40</xdr:row>
      <xdr:rowOff>108171</xdr:rowOff>
    </xdr:to>
    <xdr:sp macro="" textlink="">
      <xdr:nvSpPr>
        <xdr:cNvPr id="380" name="フローチャート: 判断 379">
          <a:extLst>
            <a:ext uri="{FF2B5EF4-FFF2-40B4-BE49-F238E27FC236}">
              <a16:creationId xmlns:a16="http://schemas.microsoft.com/office/drawing/2014/main" id="{67B11EAF-D521-4848-9D84-3D40157BC125}"/>
            </a:ext>
          </a:extLst>
        </xdr:cNvPr>
        <xdr:cNvSpPr/>
      </xdr:nvSpPr>
      <xdr:spPr>
        <a:xfrm>
          <a:off x="19900900" y="661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156194</xdr:rowOff>
    </xdr:from>
    <xdr:to>
      <xdr:col>112</xdr:col>
      <xdr:colOff>38100</xdr:colOff>
      <xdr:row>40</xdr:row>
      <xdr:rowOff>86344</xdr:rowOff>
    </xdr:to>
    <xdr:sp macro="" textlink="">
      <xdr:nvSpPr>
        <xdr:cNvPr id="381" name="フローチャート: 判断 380">
          <a:extLst>
            <a:ext uri="{FF2B5EF4-FFF2-40B4-BE49-F238E27FC236}">
              <a16:creationId xmlns:a16="http://schemas.microsoft.com/office/drawing/2014/main" id="{7957EFDE-4B67-4FFF-85FE-484EC4434E33}"/>
            </a:ext>
          </a:extLst>
        </xdr:cNvPr>
        <xdr:cNvSpPr/>
      </xdr:nvSpPr>
      <xdr:spPr>
        <a:xfrm>
          <a:off x="19157950" y="66014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20772</xdr:rowOff>
    </xdr:from>
    <xdr:to>
      <xdr:col>107</xdr:col>
      <xdr:colOff>101600</xdr:colOff>
      <xdr:row>40</xdr:row>
      <xdr:rowOff>122372</xdr:rowOff>
    </xdr:to>
    <xdr:sp macro="" textlink="">
      <xdr:nvSpPr>
        <xdr:cNvPr id="382" name="フローチャート: 判断 381">
          <a:extLst>
            <a:ext uri="{FF2B5EF4-FFF2-40B4-BE49-F238E27FC236}">
              <a16:creationId xmlns:a16="http://schemas.microsoft.com/office/drawing/2014/main" id="{C5ADF38C-E402-4EFC-A595-E98977966EAE}"/>
            </a:ext>
          </a:extLst>
        </xdr:cNvPr>
        <xdr:cNvSpPr/>
      </xdr:nvSpPr>
      <xdr:spPr>
        <a:xfrm>
          <a:off x="18345150" y="663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111605</xdr:rowOff>
    </xdr:from>
    <xdr:to>
      <xdr:col>102</xdr:col>
      <xdr:colOff>165100</xdr:colOff>
      <xdr:row>40</xdr:row>
      <xdr:rowOff>41755</xdr:rowOff>
    </xdr:to>
    <xdr:sp macro="" textlink="">
      <xdr:nvSpPr>
        <xdr:cNvPr id="383" name="フローチャート: 判断 382">
          <a:extLst>
            <a:ext uri="{FF2B5EF4-FFF2-40B4-BE49-F238E27FC236}">
              <a16:creationId xmlns:a16="http://schemas.microsoft.com/office/drawing/2014/main" id="{C7526C56-05DE-491A-8324-48E4B0FF2C5B}"/>
            </a:ext>
          </a:extLst>
        </xdr:cNvPr>
        <xdr:cNvSpPr/>
      </xdr:nvSpPr>
      <xdr:spPr>
        <a:xfrm>
          <a:off x="17551400" y="65568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139670</xdr:rowOff>
    </xdr:from>
    <xdr:to>
      <xdr:col>98</xdr:col>
      <xdr:colOff>38100</xdr:colOff>
      <xdr:row>40</xdr:row>
      <xdr:rowOff>69820</xdr:rowOff>
    </xdr:to>
    <xdr:sp macro="" textlink="">
      <xdr:nvSpPr>
        <xdr:cNvPr id="384" name="フローチャート: 判断 383">
          <a:extLst>
            <a:ext uri="{FF2B5EF4-FFF2-40B4-BE49-F238E27FC236}">
              <a16:creationId xmlns:a16="http://schemas.microsoft.com/office/drawing/2014/main" id="{B8135568-28B3-4BBF-8CEA-40CF390FA44E}"/>
            </a:ext>
          </a:extLst>
        </xdr:cNvPr>
        <xdr:cNvSpPr/>
      </xdr:nvSpPr>
      <xdr:spPr>
        <a:xfrm>
          <a:off x="16757650" y="65849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C5D725A8-6CA4-4E1F-A365-DC8E518722DE}"/>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942800F6-B025-446E-B482-3A18C3E6F8AF}"/>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F27B78E9-356A-4F88-A044-2E40F89850CA}"/>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83377A3E-D9CC-4C20-A383-AA401ABA84FA}"/>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4370D1-065D-43FD-BF2C-93743DC52BDE}"/>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38411</xdr:rowOff>
    </xdr:from>
    <xdr:to>
      <xdr:col>116</xdr:col>
      <xdr:colOff>114300</xdr:colOff>
      <xdr:row>40</xdr:row>
      <xdr:rowOff>140011</xdr:rowOff>
    </xdr:to>
    <xdr:sp macro="" textlink="">
      <xdr:nvSpPr>
        <xdr:cNvPr id="390" name="楕円 389">
          <a:extLst>
            <a:ext uri="{FF2B5EF4-FFF2-40B4-BE49-F238E27FC236}">
              <a16:creationId xmlns:a16="http://schemas.microsoft.com/office/drawing/2014/main" id="{BAF3675D-94CE-4BE0-A679-AF54CED31946}"/>
            </a:ext>
          </a:extLst>
        </xdr:cNvPr>
        <xdr:cNvSpPr/>
      </xdr:nvSpPr>
      <xdr:spPr>
        <a:xfrm>
          <a:off x="19900900" y="664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16838</xdr:rowOff>
    </xdr:from>
    <xdr:ext cx="599010" cy="259045"/>
    <xdr:sp macro="" textlink="">
      <xdr:nvSpPr>
        <xdr:cNvPr id="391" name="【一般廃棄物処理施設】&#10;一人当たり有形固定資産（償却資産）額該当値テキスト">
          <a:extLst>
            <a:ext uri="{FF2B5EF4-FFF2-40B4-BE49-F238E27FC236}">
              <a16:creationId xmlns:a16="http://schemas.microsoft.com/office/drawing/2014/main" id="{2715FAD4-B709-4793-BB09-AC226D24295C}"/>
            </a:ext>
          </a:extLst>
        </xdr:cNvPr>
        <xdr:cNvSpPr txBox="1"/>
      </xdr:nvSpPr>
      <xdr:spPr>
        <a:xfrm>
          <a:off x="19989800" y="6627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44246</xdr:rowOff>
    </xdr:from>
    <xdr:to>
      <xdr:col>112</xdr:col>
      <xdr:colOff>38100</xdr:colOff>
      <xdr:row>40</xdr:row>
      <xdr:rowOff>145846</xdr:rowOff>
    </xdr:to>
    <xdr:sp macro="" textlink="">
      <xdr:nvSpPr>
        <xdr:cNvPr id="392" name="楕円 391">
          <a:extLst>
            <a:ext uri="{FF2B5EF4-FFF2-40B4-BE49-F238E27FC236}">
              <a16:creationId xmlns:a16="http://schemas.microsoft.com/office/drawing/2014/main" id="{19F2FCCE-89D5-405E-BF2E-44DEFA65D139}"/>
            </a:ext>
          </a:extLst>
        </xdr:cNvPr>
        <xdr:cNvSpPr/>
      </xdr:nvSpPr>
      <xdr:spPr>
        <a:xfrm>
          <a:off x="19157950" y="665459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89211</xdr:rowOff>
    </xdr:from>
    <xdr:to>
      <xdr:col>116</xdr:col>
      <xdr:colOff>63500</xdr:colOff>
      <xdr:row>40</xdr:row>
      <xdr:rowOff>95046</xdr:rowOff>
    </xdr:to>
    <xdr:cxnSp macro="">
      <xdr:nvCxnSpPr>
        <xdr:cNvPr id="393" name="直線コネクタ 392">
          <a:extLst>
            <a:ext uri="{FF2B5EF4-FFF2-40B4-BE49-F238E27FC236}">
              <a16:creationId xmlns:a16="http://schemas.microsoft.com/office/drawing/2014/main" id="{15470A44-F3DA-4F00-A736-6911471C7924}"/>
            </a:ext>
          </a:extLst>
        </xdr:cNvPr>
        <xdr:cNvCxnSpPr/>
      </xdr:nvCxnSpPr>
      <xdr:spPr>
        <a:xfrm flipV="1">
          <a:off x="19202400" y="6699561"/>
          <a:ext cx="749300" cy="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113295</xdr:rowOff>
    </xdr:from>
    <xdr:to>
      <xdr:col>107</xdr:col>
      <xdr:colOff>101600</xdr:colOff>
      <xdr:row>41</xdr:row>
      <xdr:rowOff>43445</xdr:rowOff>
    </xdr:to>
    <xdr:sp macro="" textlink="">
      <xdr:nvSpPr>
        <xdr:cNvPr id="394" name="楕円 393">
          <a:extLst>
            <a:ext uri="{FF2B5EF4-FFF2-40B4-BE49-F238E27FC236}">
              <a16:creationId xmlns:a16="http://schemas.microsoft.com/office/drawing/2014/main" id="{44E2431B-B502-4E4C-9FFE-01831A58A23E}"/>
            </a:ext>
          </a:extLst>
        </xdr:cNvPr>
        <xdr:cNvSpPr/>
      </xdr:nvSpPr>
      <xdr:spPr>
        <a:xfrm>
          <a:off x="18345150" y="67236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95046</xdr:rowOff>
    </xdr:from>
    <xdr:to>
      <xdr:col>111</xdr:col>
      <xdr:colOff>177800</xdr:colOff>
      <xdr:row>40</xdr:row>
      <xdr:rowOff>164095</xdr:rowOff>
    </xdr:to>
    <xdr:cxnSp macro="">
      <xdr:nvCxnSpPr>
        <xdr:cNvPr id="395" name="直線コネクタ 394">
          <a:extLst>
            <a:ext uri="{FF2B5EF4-FFF2-40B4-BE49-F238E27FC236}">
              <a16:creationId xmlns:a16="http://schemas.microsoft.com/office/drawing/2014/main" id="{D2391D4C-85D5-48D9-8071-23429A3763BA}"/>
            </a:ext>
          </a:extLst>
        </xdr:cNvPr>
        <xdr:cNvCxnSpPr/>
      </xdr:nvCxnSpPr>
      <xdr:spPr>
        <a:xfrm flipV="1">
          <a:off x="18395950" y="6705396"/>
          <a:ext cx="806450" cy="6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116987</xdr:rowOff>
    </xdr:from>
    <xdr:to>
      <xdr:col>102</xdr:col>
      <xdr:colOff>165100</xdr:colOff>
      <xdr:row>41</xdr:row>
      <xdr:rowOff>47137</xdr:rowOff>
    </xdr:to>
    <xdr:sp macro="" textlink="">
      <xdr:nvSpPr>
        <xdr:cNvPr id="396" name="楕円 395">
          <a:extLst>
            <a:ext uri="{FF2B5EF4-FFF2-40B4-BE49-F238E27FC236}">
              <a16:creationId xmlns:a16="http://schemas.microsoft.com/office/drawing/2014/main" id="{9EB8E211-A978-435A-89ED-4BEF7DB23A9F}"/>
            </a:ext>
          </a:extLst>
        </xdr:cNvPr>
        <xdr:cNvSpPr/>
      </xdr:nvSpPr>
      <xdr:spPr>
        <a:xfrm>
          <a:off x="17551400" y="67273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164095</xdr:rowOff>
    </xdr:from>
    <xdr:to>
      <xdr:col>107</xdr:col>
      <xdr:colOff>50800</xdr:colOff>
      <xdr:row>40</xdr:row>
      <xdr:rowOff>167787</xdr:rowOff>
    </xdr:to>
    <xdr:cxnSp macro="">
      <xdr:nvCxnSpPr>
        <xdr:cNvPr id="397" name="直線コネクタ 396">
          <a:extLst>
            <a:ext uri="{FF2B5EF4-FFF2-40B4-BE49-F238E27FC236}">
              <a16:creationId xmlns:a16="http://schemas.microsoft.com/office/drawing/2014/main" id="{FFF2966D-3069-4F94-AC3C-007751CA6DF4}"/>
            </a:ext>
          </a:extLst>
        </xdr:cNvPr>
        <xdr:cNvCxnSpPr/>
      </xdr:nvCxnSpPr>
      <xdr:spPr>
        <a:xfrm flipV="1">
          <a:off x="17602200" y="6774445"/>
          <a:ext cx="793750" cy="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5182</xdr:rowOff>
    </xdr:from>
    <xdr:to>
      <xdr:col>98</xdr:col>
      <xdr:colOff>38100</xdr:colOff>
      <xdr:row>41</xdr:row>
      <xdr:rowOff>106782</xdr:rowOff>
    </xdr:to>
    <xdr:sp macro="" textlink="">
      <xdr:nvSpPr>
        <xdr:cNvPr id="398" name="楕円 397">
          <a:extLst>
            <a:ext uri="{FF2B5EF4-FFF2-40B4-BE49-F238E27FC236}">
              <a16:creationId xmlns:a16="http://schemas.microsoft.com/office/drawing/2014/main" id="{430BB481-165B-45B0-B670-1FEA6D1E6EFB}"/>
            </a:ext>
          </a:extLst>
        </xdr:cNvPr>
        <xdr:cNvSpPr/>
      </xdr:nvSpPr>
      <xdr:spPr>
        <a:xfrm>
          <a:off x="16757650" y="67806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167787</xdr:rowOff>
    </xdr:from>
    <xdr:to>
      <xdr:col>102</xdr:col>
      <xdr:colOff>114300</xdr:colOff>
      <xdr:row>41</xdr:row>
      <xdr:rowOff>55982</xdr:rowOff>
    </xdr:to>
    <xdr:cxnSp macro="">
      <xdr:nvCxnSpPr>
        <xdr:cNvPr id="399" name="直線コネクタ 398">
          <a:extLst>
            <a:ext uri="{FF2B5EF4-FFF2-40B4-BE49-F238E27FC236}">
              <a16:creationId xmlns:a16="http://schemas.microsoft.com/office/drawing/2014/main" id="{05C84544-B83C-4AFA-93E3-DF11D324E2A3}"/>
            </a:ext>
          </a:extLst>
        </xdr:cNvPr>
        <xdr:cNvCxnSpPr/>
      </xdr:nvCxnSpPr>
      <xdr:spPr>
        <a:xfrm flipV="1">
          <a:off x="16802100" y="6778137"/>
          <a:ext cx="800100" cy="5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102871</xdr:rowOff>
    </xdr:from>
    <xdr:ext cx="599010" cy="259045"/>
    <xdr:sp macro="" textlink="">
      <xdr:nvSpPr>
        <xdr:cNvPr id="400" name="n_1aveValue【一般廃棄物処理施設】&#10;一人当たり有形固定資産（償却資産）額">
          <a:extLst>
            <a:ext uri="{FF2B5EF4-FFF2-40B4-BE49-F238E27FC236}">
              <a16:creationId xmlns:a16="http://schemas.microsoft.com/office/drawing/2014/main" id="{531C33A9-3B27-4461-AF37-4828C55B39E7}"/>
            </a:ext>
          </a:extLst>
        </xdr:cNvPr>
        <xdr:cNvSpPr txBox="1"/>
      </xdr:nvSpPr>
      <xdr:spPr>
        <a:xfrm>
          <a:off x="18915595" y="6383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138899</xdr:rowOff>
    </xdr:from>
    <xdr:ext cx="599010" cy="259045"/>
    <xdr:sp macro="" textlink="">
      <xdr:nvSpPr>
        <xdr:cNvPr id="401" name="n_2aveValue【一般廃棄物処理施設】&#10;一人当たり有形固定資産（償却資産）額">
          <a:extLst>
            <a:ext uri="{FF2B5EF4-FFF2-40B4-BE49-F238E27FC236}">
              <a16:creationId xmlns:a16="http://schemas.microsoft.com/office/drawing/2014/main" id="{6037C6FC-8012-4952-831E-046BF124B1EF}"/>
            </a:ext>
          </a:extLst>
        </xdr:cNvPr>
        <xdr:cNvSpPr txBox="1"/>
      </xdr:nvSpPr>
      <xdr:spPr>
        <a:xfrm>
          <a:off x="18134545" y="641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58282</xdr:rowOff>
    </xdr:from>
    <xdr:ext cx="599010" cy="259045"/>
    <xdr:sp macro="" textlink="">
      <xdr:nvSpPr>
        <xdr:cNvPr id="402" name="n_3aveValue【一般廃棄物処理施設】&#10;一人当たり有形固定資産（償却資産）額">
          <a:extLst>
            <a:ext uri="{FF2B5EF4-FFF2-40B4-BE49-F238E27FC236}">
              <a16:creationId xmlns:a16="http://schemas.microsoft.com/office/drawing/2014/main" id="{70E0A342-AC2C-43C4-B8A5-05D334EC129D}"/>
            </a:ext>
          </a:extLst>
        </xdr:cNvPr>
        <xdr:cNvSpPr txBox="1"/>
      </xdr:nvSpPr>
      <xdr:spPr>
        <a:xfrm>
          <a:off x="17321745" y="6338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86347</xdr:rowOff>
    </xdr:from>
    <xdr:ext cx="599010" cy="259045"/>
    <xdr:sp macro="" textlink="">
      <xdr:nvSpPr>
        <xdr:cNvPr id="403" name="n_4aveValue【一般廃棄物処理施設】&#10;一人当たり有形固定資産（償却資産）額">
          <a:extLst>
            <a:ext uri="{FF2B5EF4-FFF2-40B4-BE49-F238E27FC236}">
              <a16:creationId xmlns:a16="http://schemas.microsoft.com/office/drawing/2014/main" id="{3DFBF933-6D8C-44E5-8651-E02537326F1D}"/>
            </a:ext>
          </a:extLst>
        </xdr:cNvPr>
        <xdr:cNvSpPr txBox="1"/>
      </xdr:nvSpPr>
      <xdr:spPr>
        <a:xfrm>
          <a:off x="16527995" y="6366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136973</xdr:rowOff>
    </xdr:from>
    <xdr:ext cx="599010" cy="259045"/>
    <xdr:sp macro="" textlink="">
      <xdr:nvSpPr>
        <xdr:cNvPr id="404" name="n_1mainValue【一般廃棄物処理施設】&#10;一人当たり有形固定資産（償却資産）額">
          <a:extLst>
            <a:ext uri="{FF2B5EF4-FFF2-40B4-BE49-F238E27FC236}">
              <a16:creationId xmlns:a16="http://schemas.microsoft.com/office/drawing/2014/main" id="{205A511F-8A47-4C15-B380-628049D7A758}"/>
            </a:ext>
          </a:extLst>
        </xdr:cNvPr>
        <xdr:cNvSpPr txBox="1"/>
      </xdr:nvSpPr>
      <xdr:spPr>
        <a:xfrm>
          <a:off x="18915595" y="674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34572</xdr:rowOff>
    </xdr:from>
    <xdr:ext cx="599010" cy="259045"/>
    <xdr:sp macro="" textlink="">
      <xdr:nvSpPr>
        <xdr:cNvPr id="405" name="n_2mainValue【一般廃棄物処理施設】&#10;一人当たり有形固定資産（償却資産）額">
          <a:extLst>
            <a:ext uri="{FF2B5EF4-FFF2-40B4-BE49-F238E27FC236}">
              <a16:creationId xmlns:a16="http://schemas.microsoft.com/office/drawing/2014/main" id="{7F472586-4B49-4E03-95F5-B7BA9ED72C1F}"/>
            </a:ext>
          </a:extLst>
        </xdr:cNvPr>
        <xdr:cNvSpPr txBox="1"/>
      </xdr:nvSpPr>
      <xdr:spPr>
        <a:xfrm>
          <a:off x="18134545" y="6810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38264</xdr:rowOff>
    </xdr:from>
    <xdr:ext cx="599010" cy="259045"/>
    <xdr:sp macro="" textlink="">
      <xdr:nvSpPr>
        <xdr:cNvPr id="406" name="n_3mainValue【一般廃棄物処理施設】&#10;一人当たり有形固定資産（償却資産）額">
          <a:extLst>
            <a:ext uri="{FF2B5EF4-FFF2-40B4-BE49-F238E27FC236}">
              <a16:creationId xmlns:a16="http://schemas.microsoft.com/office/drawing/2014/main" id="{3950F070-E342-49F4-B1B5-3B8F685E0FFF}"/>
            </a:ext>
          </a:extLst>
        </xdr:cNvPr>
        <xdr:cNvSpPr txBox="1"/>
      </xdr:nvSpPr>
      <xdr:spPr>
        <a:xfrm>
          <a:off x="17321745" y="681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97909</xdr:rowOff>
    </xdr:from>
    <xdr:ext cx="534377" cy="259045"/>
    <xdr:sp macro="" textlink="">
      <xdr:nvSpPr>
        <xdr:cNvPr id="407" name="n_4mainValue【一般廃棄物処理施設】&#10;一人当たり有形固定資産（償却資産）額">
          <a:extLst>
            <a:ext uri="{FF2B5EF4-FFF2-40B4-BE49-F238E27FC236}">
              <a16:creationId xmlns:a16="http://schemas.microsoft.com/office/drawing/2014/main" id="{9A1DFEC0-45A0-4415-A166-B0D641D16019}"/>
            </a:ext>
          </a:extLst>
        </xdr:cNvPr>
        <xdr:cNvSpPr txBox="1"/>
      </xdr:nvSpPr>
      <xdr:spPr>
        <a:xfrm>
          <a:off x="16560311" y="687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252E13ED-D200-442D-AF21-F03A546D26EA}"/>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9EF58FEA-EC60-446E-858F-05A88127D160}"/>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64C0A0FD-2D78-4E53-9559-0CCE7F1A4758}"/>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D60D32CA-772C-4BB4-BFAE-FE8356192362}"/>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40641145-2351-4610-9538-2725FF62C73E}"/>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297A1119-6C7B-4033-9666-80E078E1988A}"/>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4F6C5C09-C8C0-4EF2-B149-F896C0A747E3}"/>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F9B9B155-A3A7-4FA9-BBE8-E59FE3407F71}"/>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a16="http://schemas.microsoft.com/office/drawing/2014/main" id="{D28B676C-195E-46CB-A7F3-9A55D29BEF83}"/>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a16="http://schemas.microsoft.com/office/drawing/2014/main" id="{F45241D6-C852-40E3-BBE0-C557857AC6BC}"/>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a16="http://schemas.microsoft.com/office/drawing/2014/main" id="{F2CEDE6D-59D9-47A6-8E91-84240C49F6E8}"/>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9" name="直線コネクタ 418">
          <a:extLst>
            <a:ext uri="{FF2B5EF4-FFF2-40B4-BE49-F238E27FC236}">
              <a16:creationId xmlns:a16="http://schemas.microsoft.com/office/drawing/2014/main" id="{B60F5703-5E40-409D-B1D1-DED4DDF64280}"/>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0" name="テキスト ボックス 419">
          <a:extLst>
            <a:ext uri="{FF2B5EF4-FFF2-40B4-BE49-F238E27FC236}">
              <a16:creationId xmlns:a16="http://schemas.microsoft.com/office/drawing/2014/main" id="{FFECCBAE-B75D-4D62-A146-C6CA4C4198A6}"/>
            </a:ext>
          </a:extLst>
        </xdr:cNvPr>
        <xdr:cNvSpPr txBox="1"/>
      </xdr:nvSpPr>
      <xdr:spPr>
        <a:xfrm>
          <a:off x="107977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1" name="直線コネクタ 420">
          <a:extLst>
            <a:ext uri="{FF2B5EF4-FFF2-40B4-BE49-F238E27FC236}">
              <a16:creationId xmlns:a16="http://schemas.microsoft.com/office/drawing/2014/main" id="{8B206CBD-5264-4BFE-8BC9-ABDA87CE39B3}"/>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2" name="テキスト ボックス 421">
          <a:extLst>
            <a:ext uri="{FF2B5EF4-FFF2-40B4-BE49-F238E27FC236}">
              <a16:creationId xmlns:a16="http://schemas.microsoft.com/office/drawing/2014/main" id="{4BA433D0-9DDF-4C5E-94ED-2B6821396DDB}"/>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3" name="直線コネクタ 422">
          <a:extLst>
            <a:ext uri="{FF2B5EF4-FFF2-40B4-BE49-F238E27FC236}">
              <a16:creationId xmlns:a16="http://schemas.microsoft.com/office/drawing/2014/main" id="{0DF282A1-D76C-4244-B95D-6D21325A63B7}"/>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4" name="テキスト ボックス 423">
          <a:extLst>
            <a:ext uri="{FF2B5EF4-FFF2-40B4-BE49-F238E27FC236}">
              <a16:creationId xmlns:a16="http://schemas.microsoft.com/office/drawing/2014/main" id="{ACD6745F-2163-412C-9499-1C7A2B20D2F8}"/>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5" name="直線コネクタ 424">
          <a:extLst>
            <a:ext uri="{FF2B5EF4-FFF2-40B4-BE49-F238E27FC236}">
              <a16:creationId xmlns:a16="http://schemas.microsoft.com/office/drawing/2014/main" id="{7998CE56-96DB-43C4-B323-09E485223E9C}"/>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6" name="テキスト ボックス 425">
          <a:extLst>
            <a:ext uri="{FF2B5EF4-FFF2-40B4-BE49-F238E27FC236}">
              <a16:creationId xmlns:a16="http://schemas.microsoft.com/office/drawing/2014/main" id="{2B90004D-47CC-41DC-91F8-31A73DE034DB}"/>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7" name="直線コネクタ 426">
          <a:extLst>
            <a:ext uri="{FF2B5EF4-FFF2-40B4-BE49-F238E27FC236}">
              <a16:creationId xmlns:a16="http://schemas.microsoft.com/office/drawing/2014/main" id="{710D0CD3-5716-4CE0-A29C-8722D9101588}"/>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8" name="テキスト ボックス 427">
          <a:extLst>
            <a:ext uri="{FF2B5EF4-FFF2-40B4-BE49-F238E27FC236}">
              <a16:creationId xmlns:a16="http://schemas.microsoft.com/office/drawing/2014/main" id="{5DAFABAB-0424-4E31-8001-55595E80EC5C}"/>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9" name="直線コネクタ 428">
          <a:extLst>
            <a:ext uri="{FF2B5EF4-FFF2-40B4-BE49-F238E27FC236}">
              <a16:creationId xmlns:a16="http://schemas.microsoft.com/office/drawing/2014/main" id="{6036DDBF-C143-404E-874E-2F009C93E6C0}"/>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0" name="テキスト ボックス 429">
          <a:extLst>
            <a:ext uri="{FF2B5EF4-FFF2-40B4-BE49-F238E27FC236}">
              <a16:creationId xmlns:a16="http://schemas.microsoft.com/office/drawing/2014/main" id="{76AAAA0D-508E-46F9-8C00-4C467EABF579}"/>
            </a:ext>
          </a:extLst>
        </xdr:cNvPr>
        <xdr:cNvSpPr txBox="1"/>
      </xdr:nvSpPr>
      <xdr:spPr>
        <a:xfrm>
          <a:off x="1090691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1" name="直線コネクタ 430">
          <a:extLst>
            <a:ext uri="{FF2B5EF4-FFF2-40B4-BE49-F238E27FC236}">
              <a16:creationId xmlns:a16="http://schemas.microsoft.com/office/drawing/2014/main" id="{7659D851-3359-4829-952F-DB116395B848}"/>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2" name="【保健センター・保健所】&#10;有形固定資産減価償却率グラフ枠">
          <a:extLst>
            <a:ext uri="{FF2B5EF4-FFF2-40B4-BE49-F238E27FC236}">
              <a16:creationId xmlns:a16="http://schemas.microsoft.com/office/drawing/2014/main" id="{784BCD3A-9D14-4AF2-B247-AC6DAC017194}"/>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16328</xdr:rowOff>
    </xdr:to>
    <xdr:cxnSp macro="">
      <xdr:nvCxnSpPr>
        <xdr:cNvPr id="433" name="直線コネクタ 432">
          <a:extLst>
            <a:ext uri="{FF2B5EF4-FFF2-40B4-BE49-F238E27FC236}">
              <a16:creationId xmlns:a16="http://schemas.microsoft.com/office/drawing/2014/main" id="{D6E278C5-FE68-4B46-B476-B7B3EBE06185}"/>
            </a:ext>
          </a:extLst>
        </xdr:cNvPr>
        <xdr:cNvCxnSpPr/>
      </xdr:nvCxnSpPr>
      <xdr:spPr>
        <a:xfrm flipV="1">
          <a:off x="14699614" y="9317265"/>
          <a:ext cx="0" cy="127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20155</xdr:rowOff>
    </xdr:from>
    <xdr:ext cx="405111" cy="259045"/>
    <xdr:sp macro="" textlink="">
      <xdr:nvSpPr>
        <xdr:cNvPr id="434" name="【保健センター・保健所】&#10;有形固定資産減価償却率最小値テキスト">
          <a:extLst>
            <a:ext uri="{FF2B5EF4-FFF2-40B4-BE49-F238E27FC236}">
              <a16:creationId xmlns:a16="http://schemas.microsoft.com/office/drawing/2014/main" id="{91E16F11-CC25-4AAC-BF95-DF86240E4B9B}"/>
            </a:ext>
          </a:extLst>
        </xdr:cNvPr>
        <xdr:cNvSpPr txBox="1"/>
      </xdr:nvSpPr>
      <xdr:spPr>
        <a:xfrm>
          <a:off x="14738350" y="10592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16328</xdr:rowOff>
    </xdr:from>
    <xdr:to>
      <xdr:col>86</xdr:col>
      <xdr:colOff>25400</xdr:colOff>
      <xdr:row>64</xdr:row>
      <xdr:rowOff>16328</xdr:rowOff>
    </xdr:to>
    <xdr:cxnSp macro="">
      <xdr:nvCxnSpPr>
        <xdr:cNvPr id="435" name="直線コネクタ 434">
          <a:extLst>
            <a:ext uri="{FF2B5EF4-FFF2-40B4-BE49-F238E27FC236}">
              <a16:creationId xmlns:a16="http://schemas.microsoft.com/office/drawing/2014/main" id="{974D7820-D19A-47FD-8644-F9635FCD9F6F}"/>
            </a:ext>
          </a:extLst>
        </xdr:cNvPr>
        <xdr:cNvCxnSpPr/>
      </xdr:nvCxnSpPr>
      <xdr:spPr>
        <a:xfrm>
          <a:off x="14611350" y="10589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436" name="【保健センター・保健所】&#10;有形固定資産減価償却率最大値テキスト">
          <a:extLst>
            <a:ext uri="{FF2B5EF4-FFF2-40B4-BE49-F238E27FC236}">
              <a16:creationId xmlns:a16="http://schemas.microsoft.com/office/drawing/2014/main" id="{E0F43504-30F3-43F9-BB31-721EDD650206}"/>
            </a:ext>
          </a:extLst>
        </xdr:cNvPr>
        <xdr:cNvSpPr txBox="1"/>
      </xdr:nvSpPr>
      <xdr:spPr>
        <a:xfrm>
          <a:off x="14738350" y="9098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437" name="直線コネクタ 436">
          <a:extLst>
            <a:ext uri="{FF2B5EF4-FFF2-40B4-BE49-F238E27FC236}">
              <a16:creationId xmlns:a16="http://schemas.microsoft.com/office/drawing/2014/main" id="{47BF116F-BD1D-4939-A441-D27ADBF0004D}"/>
            </a:ext>
          </a:extLst>
        </xdr:cNvPr>
        <xdr:cNvCxnSpPr/>
      </xdr:nvCxnSpPr>
      <xdr:spPr>
        <a:xfrm>
          <a:off x="14611350" y="93172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126836</xdr:rowOff>
    </xdr:from>
    <xdr:ext cx="405111" cy="259045"/>
    <xdr:sp macro="" textlink="">
      <xdr:nvSpPr>
        <xdr:cNvPr id="438" name="【保健センター・保健所】&#10;有形固定資産減価償却率平均値テキスト">
          <a:extLst>
            <a:ext uri="{FF2B5EF4-FFF2-40B4-BE49-F238E27FC236}">
              <a16:creationId xmlns:a16="http://schemas.microsoft.com/office/drawing/2014/main" id="{4BA62E56-C840-436C-8E8B-BE7435B880FE}"/>
            </a:ext>
          </a:extLst>
        </xdr:cNvPr>
        <xdr:cNvSpPr txBox="1"/>
      </xdr:nvSpPr>
      <xdr:spPr>
        <a:xfrm>
          <a:off x="14738350" y="100391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148409</xdr:rowOff>
    </xdr:from>
    <xdr:to>
      <xdr:col>85</xdr:col>
      <xdr:colOff>177800</xdr:colOff>
      <xdr:row>61</xdr:row>
      <xdr:rowOff>78559</xdr:rowOff>
    </xdr:to>
    <xdr:sp macro="" textlink="">
      <xdr:nvSpPr>
        <xdr:cNvPr id="439" name="フローチャート: 判断 438">
          <a:extLst>
            <a:ext uri="{FF2B5EF4-FFF2-40B4-BE49-F238E27FC236}">
              <a16:creationId xmlns:a16="http://schemas.microsoft.com/office/drawing/2014/main" id="{B522ABDD-89B6-4BA4-BB86-9F2AC4EFB785}"/>
            </a:ext>
          </a:extLst>
        </xdr:cNvPr>
        <xdr:cNvSpPr/>
      </xdr:nvSpPr>
      <xdr:spPr>
        <a:xfrm>
          <a:off x="14649450" y="1006075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141877</xdr:rowOff>
    </xdr:from>
    <xdr:to>
      <xdr:col>81</xdr:col>
      <xdr:colOff>101600</xdr:colOff>
      <xdr:row>61</xdr:row>
      <xdr:rowOff>72027</xdr:rowOff>
    </xdr:to>
    <xdr:sp macro="" textlink="">
      <xdr:nvSpPr>
        <xdr:cNvPr id="440" name="フローチャート: 判断 439">
          <a:extLst>
            <a:ext uri="{FF2B5EF4-FFF2-40B4-BE49-F238E27FC236}">
              <a16:creationId xmlns:a16="http://schemas.microsoft.com/office/drawing/2014/main" id="{208F9E0D-7795-431D-82DE-51664CB9E44C}"/>
            </a:ext>
          </a:extLst>
        </xdr:cNvPr>
        <xdr:cNvSpPr/>
      </xdr:nvSpPr>
      <xdr:spPr>
        <a:xfrm>
          <a:off x="13887450" y="1005422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92891</xdr:rowOff>
    </xdr:from>
    <xdr:to>
      <xdr:col>76</xdr:col>
      <xdr:colOff>165100</xdr:colOff>
      <xdr:row>61</xdr:row>
      <xdr:rowOff>23041</xdr:rowOff>
    </xdr:to>
    <xdr:sp macro="" textlink="">
      <xdr:nvSpPr>
        <xdr:cNvPr id="441" name="フローチャート: 判断 440">
          <a:extLst>
            <a:ext uri="{FF2B5EF4-FFF2-40B4-BE49-F238E27FC236}">
              <a16:creationId xmlns:a16="http://schemas.microsoft.com/office/drawing/2014/main" id="{CB85E024-F3D1-4549-8505-4F3D6D26D3E2}"/>
            </a:ext>
          </a:extLst>
        </xdr:cNvPr>
        <xdr:cNvSpPr/>
      </xdr:nvSpPr>
      <xdr:spPr>
        <a:xfrm>
          <a:off x="13093700" y="1000524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24312</xdr:rowOff>
    </xdr:from>
    <xdr:to>
      <xdr:col>72</xdr:col>
      <xdr:colOff>38100</xdr:colOff>
      <xdr:row>60</xdr:row>
      <xdr:rowOff>125912</xdr:rowOff>
    </xdr:to>
    <xdr:sp macro="" textlink="">
      <xdr:nvSpPr>
        <xdr:cNvPr id="442" name="フローチャート: 判断 441">
          <a:extLst>
            <a:ext uri="{FF2B5EF4-FFF2-40B4-BE49-F238E27FC236}">
              <a16:creationId xmlns:a16="http://schemas.microsoft.com/office/drawing/2014/main" id="{EDBBBA55-E52A-4B81-B55C-913B24140F16}"/>
            </a:ext>
          </a:extLst>
        </xdr:cNvPr>
        <xdr:cNvSpPr/>
      </xdr:nvSpPr>
      <xdr:spPr>
        <a:xfrm>
          <a:off x="12299950" y="993666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168003</xdr:rowOff>
    </xdr:from>
    <xdr:to>
      <xdr:col>67</xdr:col>
      <xdr:colOff>101600</xdr:colOff>
      <xdr:row>60</xdr:row>
      <xdr:rowOff>98153</xdr:rowOff>
    </xdr:to>
    <xdr:sp macro="" textlink="">
      <xdr:nvSpPr>
        <xdr:cNvPr id="443" name="フローチャート: 判断 442">
          <a:extLst>
            <a:ext uri="{FF2B5EF4-FFF2-40B4-BE49-F238E27FC236}">
              <a16:creationId xmlns:a16="http://schemas.microsoft.com/office/drawing/2014/main" id="{4063FAE3-214E-4654-AD3E-C31DC8F29D3C}"/>
            </a:ext>
          </a:extLst>
        </xdr:cNvPr>
        <xdr:cNvSpPr/>
      </xdr:nvSpPr>
      <xdr:spPr>
        <a:xfrm>
          <a:off x="11487150" y="99152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ECB6C3C7-44F5-468B-BF53-F0C7AC7C3A5B}"/>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F7274A9E-0666-4F8C-BB2E-008CC4AE48B0}"/>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3A37C76C-945B-4734-A95B-76C38A51E521}"/>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ABAD9FD4-49F5-41E7-A152-2461B6A62036}"/>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3FAEFA64-C125-4D9A-9E59-23EADF044007}"/>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92891</xdr:rowOff>
    </xdr:from>
    <xdr:to>
      <xdr:col>85</xdr:col>
      <xdr:colOff>177800</xdr:colOff>
      <xdr:row>61</xdr:row>
      <xdr:rowOff>23041</xdr:rowOff>
    </xdr:to>
    <xdr:sp macro="" textlink="">
      <xdr:nvSpPr>
        <xdr:cNvPr id="449" name="楕円 448">
          <a:extLst>
            <a:ext uri="{FF2B5EF4-FFF2-40B4-BE49-F238E27FC236}">
              <a16:creationId xmlns:a16="http://schemas.microsoft.com/office/drawing/2014/main" id="{62057005-2029-4616-A97A-24EA4F6BC02D}"/>
            </a:ext>
          </a:extLst>
        </xdr:cNvPr>
        <xdr:cNvSpPr/>
      </xdr:nvSpPr>
      <xdr:spPr>
        <a:xfrm>
          <a:off x="14649450" y="1000524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115768</xdr:rowOff>
    </xdr:from>
    <xdr:ext cx="405111" cy="259045"/>
    <xdr:sp macro="" textlink="">
      <xdr:nvSpPr>
        <xdr:cNvPr id="450" name="【保健センター・保健所】&#10;有形固定資産減価償却率該当値テキスト">
          <a:extLst>
            <a:ext uri="{FF2B5EF4-FFF2-40B4-BE49-F238E27FC236}">
              <a16:creationId xmlns:a16="http://schemas.microsoft.com/office/drawing/2014/main" id="{22BD1681-A31E-4C19-918E-F129D20E6654}"/>
            </a:ext>
          </a:extLst>
        </xdr:cNvPr>
        <xdr:cNvSpPr txBox="1"/>
      </xdr:nvSpPr>
      <xdr:spPr>
        <a:xfrm>
          <a:off x="14738350" y="9863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66766</xdr:rowOff>
    </xdr:from>
    <xdr:to>
      <xdr:col>81</xdr:col>
      <xdr:colOff>101600</xdr:colOff>
      <xdr:row>60</xdr:row>
      <xdr:rowOff>168366</xdr:rowOff>
    </xdr:to>
    <xdr:sp macro="" textlink="">
      <xdr:nvSpPr>
        <xdr:cNvPr id="451" name="楕円 450">
          <a:extLst>
            <a:ext uri="{FF2B5EF4-FFF2-40B4-BE49-F238E27FC236}">
              <a16:creationId xmlns:a16="http://schemas.microsoft.com/office/drawing/2014/main" id="{2D41BE25-92A1-499A-B8CD-04F8A3BFDFD0}"/>
            </a:ext>
          </a:extLst>
        </xdr:cNvPr>
        <xdr:cNvSpPr/>
      </xdr:nvSpPr>
      <xdr:spPr>
        <a:xfrm>
          <a:off x="13887450" y="99791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117566</xdr:rowOff>
    </xdr:from>
    <xdr:to>
      <xdr:col>85</xdr:col>
      <xdr:colOff>127000</xdr:colOff>
      <xdr:row>60</xdr:row>
      <xdr:rowOff>143691</xdr:rowOff>
    </xdr:to>
    <xdr:cxnSp macro="">
      <xdr:nvCxnSpPr>
        <xdr:cNvPr id="452" name="直線コネクタ 451">
          <a:extLst>
            <a:ext uri="{FF2B5EF4-FFF2-40B4-BE49-F238E27FC236}">
              <a16:creationId xmlns:a16="http://schemas.microsoft.com/office/drawing/2014/main" id="{D4D2B614-DA60-45F9-9421-2A82930C5B86}"/>
            </a:ext>
          </a:extLst>
        </xdr:cNvPr>
        <xdr:cNvCxnSpPr/>
      </xdr:nvCxnSpPr>
      <xdr:spPr>
        <a:xfrm>
          <a:off x="13938250" y="10029916"/>
          <a:ext cx="762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30843</xdr:rowOff>
    </xdr:from>
    <xdr:to>
      <xdr:col>76</xdr:col>
      <xdr:colOff>165100</xdr:colOff>
      <xdr:row>60</xdr:row>
      <xdr:rowOff>132443</xdr:rowOff>
    </xdr:to>
    <xdr:sp macro="" textlink="">
      <xdr:nvSpPr>
        <xdr:cNvPr id="453" name="楕円 452">
          <a:extLst>
            <a:ext uri="{FF2B5EF4-FFF2-40B4-BE49-F238E27FC236}">
              <a16:creationId xmlns:a16="http://schemas.microsoft.com/office/drawing/2014/main" id="{2B732A08-A3D4-4540-8E87-84F35CF90804}"/>
            </a:ext>
          </a:extLst>
        </xdr:cNvPr>
        <xdr:cNvSpPr/>
      </xdr:nvSpPr>
      <xdr:spPr>
        <a:xfrm>
          <a:off x="13093700" y="994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81643</xdr:rowOff>
    </xdr:from>
    <xdr:to>
      <xdr:col>81</xdr:col>
      <xdr:colOff>50800</xdr:colOff>
      <xdr:row>60</xdr:row>
      <xdr:rowOff>117566</xdr:rowOff>
    </xdr:to>
    <xdr:cxnSp macro="">
      <xdr:nvCxnSpPr>
        <xdr:cNvPr id="454" name="直線コネクタ 453">
          <a:extLst>
            <a:ext uri="{FF2B5EF4-FFF2-40B4-BE49-F238E27FC236}">
              <a16:creationId xmlns:a16="http://schemas.microsoft.com/office/drawing/2014/main" id="{E8C0F5AB-AE6F-43CE-B0C1-8599F3996C34}"/>
            </a:ext>
          </a:extLst>
        </xdr:cNvPr>
        <xdr:cNvCxnSpPr/>
      </xdr:nvCxnSpPr>
      <xdr:spPr>
        <a:xfrm>
          <a:off x="13144500" y="9993993"/>
          <a:ext cx="7937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166370</xdr:rowOff>
    </xdr:from>
    <xdr:to>
      <xdr:col>72</xdr:col>
      <xdr:colOff>38100</xdr:colOff>
      <xdr:row>60</xdr:row>
      <xdr:rowOff>96520</xdr:rowOff>
    </xdr:to>
    <xdr:sp macro="" textlink="">
      <xdr:nvSpPr>
        <xdr:cNvPr id="455" name="楕円 454">
          <a:extLst>
            <a:ext uri="{FF2B5EF4-FFF2-40B4-BE49-F238E27FC236}">
              <a16:creationId xmlns:a16="http://schemas.microsoft.com/office/drawing/2014/main" id="{491FB7B2-E96B-43F9-A6BE-03E5BF749F67}"/>
            </a:ext>
          </a:extLst>
        </xdr:cNvPr>
        <xdr:cNvSpPr/>
      </xdr:nvSpPr>
      <xdr:spPr>
        <a:xfrm>
          <a:off x="12299950" y="99136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45720</xdr:rowOff>
    </xdr:from>
    <xdr:to>
      <xdr:col>76</xdr:col>
      <xdr:colOff>114300</xdr:colOff>
      <xdr:row>60</xdr:row>
      <xdr:rowOff>81643</xdr:rowOff>
    </xdr:to>
    <xdr:cxnSp macro="">
      <xdr:nvCxnSpPr>
        <xdr:cNvPr id="456" name="直線コネクタ 455">
          <a:extLst>
            <a:ext uri="{FF2B5EF4-FFF2-40B4-BE49-F238E27FC236}">
              <a16:creationId xmlns:a16="http://schemas.microsoft.com/office/drawing/2014/main" id="{8EE6A1E3-BD5B-4CEA-9C98-7E2DCD24DC2A}"/>
            </a:ext>
          </a:extLst>
        </xdr:cNvPr>
        <xdr:cNvCxnSpPr/>
      </xdr:nvCxnSpPr>
      <xdr:spPr>
        <a:xfrm>
          <a:off x="12344400" y="9958070"/>
          <a:ext cx="8001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130447</xdr:rowOff>
    </xdr:from>
    <xdr:to>
      <xdr:col>67</xdr:col>
      <xdr:colOff>101600</xdr:colOff>
      <xdr:row>60</xdr:row>
      <xdr:rowOff>60597</xdr:rowOff>
    </xdr:to>
    <xdr:sp macro="" textlink="">
      <xdr:nvSpPr>
        <xdr:cNvPr id="457" name="楕円 456">
          <a:extLst>
            <a:ext uri="{FF2B5EF4-FFF2-40B4-BE49-F238E27FC236}">
              <a16:creationId xmlns:a16="http://schemas.microsoft.com/office/drawing/2014/main" id="{3F1032B5-13DC-4786-B823-4B1977A44426}"/>
            </a:ext>
          </a:extLst>
        </xdr:cNvPr>
        <xdr:cNvSpPr/>
      </xdr:nvSpPr>
      <xdr:spPr>
        <a:xfrm>
          <a:off x="11487150" y="987769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9797</xdr:rowOff>
    </xdr:from>
    <xdr:to>
      <xdr:col>71</xdr:col>
      <xdr:colOff>177800</xdr:colOff>
      <xdr:row>60</xdr:row>
      <xdr:rowOff>45720</xdr:rowOff>
    </xdr:to>
    <xdr:cxnSp macro="">
      <xdr:nvCxnSpPr>
        <xdr:cNvPr id="458" name="直線コネクタ 457">
          <a:extLst>
            <a:ext uri="{FF2B5EF4-FFF2-40B4-BE49-F238E27FC236}">
              <a16:creationId xmlns:a16="http://schemas.microsoft.com/office/drawing/2014/main" id="{2D84015B-E433-41EE-9D2F-DCECA7D49704}"/>
            </a:ext>
          </a:extLst>
        </xdr:cNvPr>
        <xdr:cNvCxnSpPr/>
      </xdr:nvCxnSpPr>
      <xdr:spPr>
        <a:xfrm>
          <a:off x="11537950" y="9922147"/>
          <a:ext cx="8064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63154</xdr:rowOff>
    </xdr:from>
    <xdr:ext cx="405111" cy="259045"/>
    <xdr:sp macro="" textlink="">
      <xdr:nvSpPr>
        <xdr:cNvPr id="459" name="n_1aveValue【保健センター・保健所】&#10;有形固定資産減価償却率">
          <a:extLst>
            <a:ext uri="{FF2B5EF4-FFF2-40B4-BE49-F238E27FC236}">
              <a16:creationId xmlns:a16="http://schemas.microsoft.com/office/drawing/2014/main" id="{51B37E22-72B2-4113-8190-9968BD053B01}"/>
            </a:ext>
          </a:extLst>
        </xdr:cNvPr>
        <xdr:cNvSpPr txBox="1"/>
      </xdr:nvSpPr>
      <xdr:spPr>
        <a:xfrm>
          <a:off x="13742044" y="10140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14168</xdr:rowOff>
    </xdr:from>
    <xdr:ext cx="405111" cy="259045"/>
    <xdr:sp macro="" textlink="">
      <xdr:nvSpPr>
        <xdr:cNvPr id="460" name="n_2aveValue【保健センター・保健所】&#10;有形固定資産減価償却率">
          <a:extLst>
            <a:ext uri="{FF2B5EF4-FFF2-40B4-BE49-F238E27FC236}">
              <a16:creationId xmlns:a16="http://schemas.microsoft.com/office/drawing/2014/main" id="{315A0B19-023D-4E89-8325-40160A526A70}"/>
            </a:ext>
          </a:extLst>
        </xdr:cNvPr>
        <xdr:cNvSpPr txBox="1"/>
      </xdr:nvSpPr>
      <xdr:spPr>
        <a:xfrm>
          <a:off x="12960994" y="10091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117039</xdr:rowOff>
    </xdr:from>
    <xdr:ext cx="405111" cy="259045"/>
    <xdr:sp macro="" textlink="">
      <xdr:nvSpPr>
        <xdr:cNvPr id="461" name="n_3aveValue【保健センター・保健所】&#10;有形固定資産減価償却率">
          <a:extLst>
            <a:ext uri="{FF2B5EF4-FFF2-40B4-BE49-F238E27FC236}">
              <a16:creationId xmlns:a16="http://schemas.microsoft.com/office/drawing/2014/main" id="{465B917F-3E8C-4BAB-86F9-3D7B7A03590A}"/>
            </a:ext>
          </a:extLst>
        </xdr:cNvPr>
        <xdr:cNvSpPr txBox="1"/>
      </xdr:nvSpPr>
      <xdr:spPr>
        <a:xfrm>
          <a:off x="12167244" y="1002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89280</xdr:rowOff>
    </xdr:from>
    <xdr:ext cx="405111" cy="259045"/>
    <xdr:sp macro="" textlink="">
      <xdr:nvSpPr>
        <xdr:cNvPr id="462" name="n_4aveValue【保健センター・保健所】&#10;有形固定資産減価償却率">
          <a:extLst>
            <a:ext uri="{FF2B5EF4-FFF2-40B4-BE49-F238E27FC236}">
              <a16:creationId xmlns:a16="http://schemas.microsoft.com/office/drawing/2014/main" id="{ECF346FE-7B54-4773-BB65-EA29C93400AB}"/>
            </a:ext>
          </a:extLst>
        </xdr:cNvPr>
        <xdr:cNvSpPr txBox="1"/>
      </xdr:nvSpPr>
      <xdr:spPr>
        <a:xfrm>
          <a:off x="113544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13443</xdr:rowOff>
    </xdr:from>
    <xdr:ext cx="405111" cy="259045"/>
    <xdr:sp macro="" textlink="">
      <xdr:nvSpPr>
        <xdr:cNvPr id="463" name="n_1mainValue【保健センター・保健所】&#10;有形固定資産減価償却率">
          <a:extLst>
            <a:ext uri="{FF2B5EF4-FFF2-40B4-BE49-F238E27FC236}">
              <a16:creationId xmlns:a16="http://schemas.microsoft.com/office/drawing/2014/main" id="{6609F9B0-BCA5-439F-B578-4DCA6DF07528}"/>
            </a:ext>
          </a:extLst>
        </xdr:cNvPr>
        <xdr:cNvSpPr txBox="1"/>
      </xdr:nvSpPr>
      <xdr:spPr>
        <a:xfrm>
          <a:off x="13742044" y="9760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148970</xdr:rowOff>
    </xdr:from>
    <xdr:ext cx="405111" cy="259045"/>
    <xdr:sp macro="" textlink="">
      <xdr:nvSpPr>
        <xdr:cNvPr id="464" name="n_2mainValue【保健センター・保健所】&#10;有形固定資産減価償却率">
          <a:extLst>
            <a:ext uri="{FF2B5EF4-FFF2-40B4-BE49-F238E27FC236}">
              <a16:creationId xmlns:a16="http://schemas.microsoft.com/office/drawing/2014/main" id="{12131A61-70DF-46DE-8CBB-F59CCFBFF567}"/>
            </a:ext>
          </a:extLst>
        </xdr:cNvPr>
        <xdr:cNvSpPr txBox="1"/>
      </xdr:nvSpPr>
      <xdr:spPr>
        <a:xfrm>
          <a:off x="12960994" y="973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113047</xdr:rowOff>
    </xdr:from>
    <xdr:ext cx="405111" cy="259045"/>
    <xdr:sp macro="" textlink="">
      <xdr:nvSpPr>
        <xdr:cNvPr id="465" name="n_3mainValue【保健センター・保健所】&#10;有形固定資産減価償却率">
          <a:extLst>
            <a:ext uri="{FF2B5EF4-FFF2-40B4-BE49-F238E27FC236}">
              <a16:creationId xmlns:a16="http://schemas.microsoft.com/office/drawing/2014/main" id="{C446EFF8-0FA2-4AFE-B7FF-BC0CEDFAD074}"/>
            </a:ext>
          </a:extLst>
        </xdr:cNvPr>
        <xdr:cNvSpPr txBox="1"/>
      </xdr:nvSpPr>
      <xdr:spPr>
        <a:xfrm>
          <a:off x="12167244" y="969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77124</xdr:rowOff>
    </xdr:from>
    <xdr:ext cx="405111" cy="259045"/>
    <xdr:sp macro="" textlink="">
      <xdr:nvSpPr>
        <xdr:cNvPr id="466" name="n_4mainValue【保健センター・保健所】&#10;有形固定資産減価償却率">
          <a:extLst>
            <a:ext uri="{FF2B5EF4-FFF2-40B4-BE49-F238E27FC236}">
              <a16:creationId xmlns:a16="http://schemas.microsoft.com/office/drawing/2014/main" id="{A35C3F33-424D-4C3B-A14F-AE061D6EB242}"/>
            </a:ext>
          </a:extLst>
        </xdr:cNvPr>
        <xdr:cNvSpPr txBox="1"/>
      </xdr:nvSpPr>
      <xdr:spPr>
        <a:xfrm>
          <a:off x="11354444" y="965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a:extLst>
            <a:ext uri="{FF2B5EF4-FFF2-40B4-BE49-F238E27FC236}">
              <a16:creationId xmlns:a16="http://schemas.microsoft.com/office/drawing/2014/main" id="{00F8C3FD-0CD7-43F5-961E-B2D9C2AB6EE2}"/>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a:extLst>
            <a:ext uri="{FF2B5EF4-FFF2-40B4-BE49-F238E27FC236}">
              <a16:creationId xmlns:a16="http://schemas.microsoft.com/office/drawing/2014/main" id="{1ED0487C-8117-450F-BA07-F9C8F3797741}"/>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a:extLst>
            <a:ext uri="{FF2B5EF4-FFF2-40B4-BE49-F238E27FC236}">
              <a16:creationId xmlns:a16="http://schemas.microsoft.com/office/drawing/2014/main" id="{450FDFBB-0111-43EA-A37B-889D9AA2EFED}"/>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a:extLst>
            <a:ext uri="{FF2B5EF4-FFF2-40B4-BE49-F238E27FC236}">
              <a16:creationId xmlns:a16="http://schemas.microsoft.com/office/drawing/2014/main" id="{CBEFC5BB-CF98-4C4D-B153-C00FD1123135}"/>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a:extLst>
            <a:ext uri="{FF2B5EF4-FFF2-40B4-BE49-F238E27FC236}">
              <a16:creationId xmlns:a16="http://schemas.microsoft.com/office/drawing/2014/main" id="{0574D551-C51F-4FBE-BFEC-F785EFB7B41B}"/>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a:extLst>
            <a:ext uri="{FF2B5EF4-FFF2-40B4-BE49-F238E27FC236}">
              <a16:creationId xmlns:a16="http://schemas.microsoft.com/office/drawing/2014/main" id="{77191A1B-169A-4A15-9E64-1FB174B7EEE3}"/>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a:extLst>
            <a:ext uri="{FF2B5EF4-FFF2-40B4-BE49-F238E27FC236}">
              <a16:creationId xmlns:a16="http://schemas.microsoft.com/office/drawing/2014/main" id="{EFF0588B-5947-4938-91F0-509A8B7EF903}"/>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a:extLst>
            <a:ext uri="{FF2B5EF4-FFF2-40B4-BE49-F238E27FC236}">
              <a16:creationId xmlns:a16="http://schemas.microsoft.com/office/drawing/2014/main" id="{4A0C8E35-1ACA-4D81-BC9F-EA6B5D3143F6}"/>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a:extLst>
            <a:ext uri="{FF2B5EF4-FFF2-40B4-BE49-F238E27FC236}">
              <a16:creationId xmlns:a16="http://schemas.microsoft.com/office/drawing/2014/main" id="{1E521F51-2E2B-45FC-9D78-EA16BC7DA599}"/>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a:extLst>
            <a:ext uri="{FF2B5EF4-FFF2-40B4-BE49-F238E27FC236}">
              <a16:creationId xmlns:a16="http://schemas.microsoft.com/office/drawing/2014/main" id="{7465694E-061A-4880-A073-740A9B6D0D15}"/>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7" name="直線コネクタ 476">
          <a:extLst>
            <a:ext uri="{FF2B5EF4-FFF2-40B4-BE49-F238E27FC236}">
              <a16:creationId xmlns:a16="http://schemas.microsoft.com/office/drawing/2014/main" id="{9C5BBC24-CEA1-4975-AA76-52ED0D8C6F35}"/>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8" name="テキスト ボックス 477">
          <a:extLst>
            <a:ext uri="{FF2B5EF4-FFF2-40B4-BE49-F238E27FC236}">
              <a16:creationId xmlns:a16="http://schemas.microsoft.com/office/drawing/2014/main" id="{209049A6-2827-42B6-9663-D2DA52FEA872}"/>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9" name="直線コネクタ 478">
          <a:extLst>
            <a:ext uri="{FF2B5EF4-FFF2-40B4-BE49-F238E27FC236}">
              <a16:creationId xmlns:a16="http://schemas.microsoft.com/office/drawing/2014/main" id="{B0DC90DE-A608-4C62-B944-0D1BBAA7AD28}"/>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0" name="テキスト ボックス 479">
          <a:extLst>
            <a:ext uri="{FF2B5EF4-FFF2-40B4-BE49-F238E27FC236}">
              <a16:creationId xmlns:a16="http://schemas.microsoft.com/office/drawing/2014/main" id="{BAA8A973-7755-4DB9-AF20-6F96DAEA2BFB}"/>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1" name="直線コネクタ 480">
          <a:extLst>
            <a:ext uri="{FF2B5EF4-FFF2-40B4-BE49-F238E27FC236}">
              <a16:creationId xmlns:a16="http://schemas.microsoft.com/office/drawing/2014/main" id="{9B794FA6-1F17-4FD2-8A24-00C4F9EAF73C}"/>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2" name="テキスト ボックス 481">
          <a:extLst>
            <a:ext uri="{FF2B5EF4-FFF2-40B4-BE49-F238E27FC236}">
              <a16:creationId xmlns:a16="http://schemas.microsoft.com/office/drawing/2014/main" id="{58E34EDB-85F0-442A-9D7A-7091C1125D3A}"/>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3" name="直線コネクタ 482">
          <a:extLst>
            <a:ext uri="{FF2B5EF4-FFF2-40B4-BE49-F238E27FC236}">
              <a16:creationId xmlns:a16="http://schemas.microsoft.com/office/drawing/2014/main" id="{E5439064-5E47-4CF3-8BF9-3F466F444BD5}"/>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4" name="テキスト ボックス 483">
          <a:extLst>
            <a:ext uri="{FF2B5EF4-FFF2-40B4-BE49-F238E27FC236}">
              <a16:creationId xmlns:a16="http://schemas.microsoft.com/office/drawing/2014/main" id="{6DFF061B-9940-49AA-88DD-89CF48926E87}"/>
            </a:ext>
          </a:extLst>
        </xdr:cNvPr>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5" name="直線コネクタ 484">
          <a:extLst>
            <a:ext uri="{FF2B5EF4-FFF2-40B4-BE49-F238E27FC236}">
              <a16:creationId xmlns:a16="http://schemas.microsoft.com/office/drawing/2014/main" id="{865D086D-FCBF-4CCC-A551-996ADEBCF67E}"/>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6" name="テキスト ボックス 485">
          <a:extLst>
            <a:ext uri="{FF2B5EF4-FFF2-40B4-BE49-F238E27FC236}">
              <a16:creationId xmlns:a16="http://schemas.microsoft.com/office/drawing/2014/main" id="{49F47697-5789-4E10-900B-17E4C3AF4DF1}"/>
            </a:ext>
          </a:extLst>
        </xdr:cNvPr>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a:extLst>
            <a:ext uri="{FF2B5EF4-FFF2-40B4-BE49-F238E27FC236}">
              <a16:creationId xmlns:a16="http://schemas.microsoft.com/office/drawing/2014/main" id="{19466A7F-9132-470A-841D-AA2368D98334}"/>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8" name="テキスト ボックス 487">
          <a:extLst>
            <a:ext uri="{FF2B5EF4-FFF2-40B4-BE49-F238E27FC236}">
              <a16:creationId xmlns:a16="http://schemas.microsoft.com/office/drawing/2014/main" id="{8F691925-2402-4F13-B983-C7EC7A8D6F34}"/>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保健センター・保健所】&#10;一人当たり面積グラフ枠">
          <a:extLst>
            <a:ext uri="{FF2B5EF4-FFF2-40B4-BE49-F238E27FC236}">
              <a16:creationId xmlns:a16="http://schemas.microsoft.com/office/drawing/2014/main" id="{E9EEA617-4E85-48AF-8BE9-78BC826C6B13}"/>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6858</xdr:rowOff>
    </xdr:from>
    <xdr:to>
      <xdr:col>116</xdr:col>
      <xdr:colOff>62864</xdr:colOff>
      <xdr:row>64</xdr:row>
      <xdr:rowOff>23622</xdr:rowOff>
    </xdr:to>
    <xdr:cxnSp macro="">
      <xdr:nvCxnSpPr>
        <xdr:cNvPr id="490" name="直線コネクタ 489">
          <a:extLst>
            <a:ext uri="{FF2B5EF4-FFF2-40B4-BE49-F238E27FC236}">
              <a16:creationId xmlns:a16="http://schemas.microsoft.com/office/drawing/2014/main" id="{9B902B75-2B86-48E8-B30B-008F69D6E129}"/>
            </a:ext>
          </a:extLst>
        </xdr:cNvPr>
        <xdr:cNvCxnSpPr/>
      </xdr:nvCxnSpPr>
      <xdr:spPr>
        <a:xfrm flipV="1">
          <a:off x="19951064" y="9423908"/>
          <a:ext cx="0" cy="117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27449</xdr:rowOff>
    </xdr:from>
    <xdr:ext cx="469744" cy="259045"/>
    <xdr:sp macro="" textlink="">
      <xdr:nvSpPr>
        <xdr:cNvPr id="491" name="【保健センター・保健所】&#10;一人当たり面積最小値テキスト">
          <a:extLst>
            <a:ext uri="{FF2B5EF4-FFF2-40B4-BE49-F238E27FC236}">
              <a16:creationId xmlns:a16="http://schemas.microsoft.com/office/drawing/2014/main" id="{A25E8CDE-C250-4E49-9F5E-23BB4EC524FD}"/>
            </a:ext>
          </a:extLst>
        </xdr:cNvPr>
        <xdr:cNvSpPr txBox="1"/>
      </xdr:nvSpPr>
      <xdr:spPr>
        <a:xfrm>
          <a:off x="19989800" y="1060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23622</xdr:rowOff>
    </xdr:from>
    <xdr:to>
      <xdr:col>116</xdr:col>
      <xdr:colOff>152400</xdr:colOff>
      <xdr:row>64</xdr:row>
      <xdr:rowOff>23622</xdr:rowOff>
    </xdr:to>
    <xdr:cxnSp macro="">
      <xdr:nvCxnSpPr>
        <xdr:cNvPr id="492" name="直線コネクタ 491">
          <a:extLst>
            <a:ext uri="{FF2B5EF4-FFF2-40B4-BE49-F238E27FC236}">
              <a16:creationId xmlns:a16="http://schemas.microsoft.com/office/drawing/2014/main" id="{6745DD78-6588-4292-8745-3F737FCB84A2}"/>
            </a:ext>
          </a:extLst>
        </xdr:cNvPr>
        <xdr:cNvCxnSpPr/>
      </xdr:nvCxnSpPr>
      <xdr:spPr>
        <a:xfrm>
          <a:off x="19881850" y="105963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124985</xdr:rowOff>
    </xdr:from>
    <xdr:ext cx="469744" cy="259045"/>
    <xdr:sp macro="" textlink="">
      <xdr:nvSpPr>
        <xdr:cNvPr id="493" name="【保健センター・保健所】&#10;一人当たり面積最大値テキスト">
          <a:extLst>
            <a:ext uri="{FF2B5EF4-FFF2-40B4-BE49-F238E27FC236}">
              <a16:creationId xmlns:a16="http://schemas.microsoft.com/office/drawing/2014/main" id="{A920078B-6D7D-4DF7-8892-BD83417E17A1}"/>
            </a:ext>
          </a:extLst>
        </xdr:cNvPr>
        <xdr:cNvSpPr txBox="1"/>
      </xdr:nvSpPr>
      <xdr:spPr>
        <a:xfrm>
          <a:off x="19989800" y="9211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6858</xdr:rowOff>
    </xdr:from>
    <xdr:to>
      <xdr:col>116</xdr:col>
      <xdr:colOff>152400</xdr:colOff>
      <xdr:row>57</xdr:row>
      <xdr:rowOff>6858</xdr:rowOff>
    </xdr:to>
    <xdr:cxnSp macro="">
      <xdr:nvCxnSpPr>
        <xdr:cNvPr id="494" name="直線コネクタ 493">
          <a:extLst>
            <a:ext uri="{FF2B5EF4-FFF2-40B4-BE49-F238E27FC236}">
              <a16:creationId xmlns:a16="http://schemas.microsoft.com/office/drawing/2014/main" id="{62C8EDE8-5FF1-4090-90AE-58EDA1A7B49B}"/>
            </a:ext>
          </a:extLst>
        </xdr:cNvPr>
        <xdr:cNvCxnSpPr/>
      </xdr:nvCxnSpPr>
      <xdr:spPr>
        <a:xfrm>
          <a:off x="19881850" y="94239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113047</xdr:rowOff>
    </xdr:from>
    <xdr:ext cx="469744" cy="259045"/>
    <xdr:sp macro="" textlink="">
      <xdr:nvSpPr>
        <xdr:cNvPr id="495" name="【保健センター・保健所】&#10;一人当たり面積平均値テキスト">
          <a:extLst>
            <a:ext uri="{FF2B5EF4-FFF2-40B4-BE49-F238E27FC236}">
              <a16:creationId xmlns:a16="http://schemas.microsoft.com/office/drawing/2014/main" id="{83AD9ABA-4105-40B2-9B7D-30F628FDEA40}"/>
            </a:ext>
          </a:extLst>
        </xdr:cNvPr>
        <xdr:cNvSpPr txBox="1"/>
      </xdr:nvSpPr>
      <xdr:spPr>
        <a:xfrm>
          <a:off x="19989800" y="10190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496" name="フローチャート: 判断 495">
          <a:extLst>
            <a:ext uri="{FF2B5EF4-FFF2-40B4-BE49-F238E27FC236}">
              <a16:creationId xmlns:a16="http://schemas.microsoft.com/office/drawing/2014/main" id="{9DB2EFB3-97B1-45B0-9AD6-AA2E2E012B65}"/>
            </a:ext>
          </a:extLst>
        </xdr:cNvPr>
        <xdr:cNvSpPr/>
      </xdr:nvSpPr>
      <xdr:spPr>
        <a:xfrm>
          <a:off x="19900900" y="103327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96266</xdr:rowOff>
    </xdr:from>
    <xdr:to>
      <xdr:col>112</xdr:col>
      <xdr:colOff>38100</xdr:colOff>
      <xdr:row>63</xdr:row>
      <xdr:rowOff>26416</xdr:rowOff>
    </xdr:to>
    <xdr:sp macro="" textlink="">
      <xdr:nvSpPr>
        <xdr:cNvPr id="497" name="フローチャート: 判断 496">
          <a:extLst>
            <a:ext uri="{FF2B5EF4-FFF2-40B4-BE49-F238E27FC236}">
              <a16:creationId xmlns:a16="http://schemas.microsoft.com/office/drawing/2014/main" id="{79143F7E-54A4-4AAD-8D4E-882719E18E62}"/>
            </a:ext>
          </a:extLst>
        </xdr:cNvPr>
        <xdr:cNvSpPr/>
      </xdr:nvSpPr>
      <xdr:spPr>
        <a:xfrm>
          <a:off x="19157950" y="1033881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498" name="フローチャート: 判断 497">
          <a:extLst>
            <a:ext uri="{FF2B5EF4-FFF2-40B4-BE49-F238E27FC236}">
              <a16:creationId xmlns:a16="http://schemas.microsoft.com/office/drawing/2014/main" id="{B8C1D12F-FB63-438E-AB88-5826EBACD26B}"/>
            </a:ext>
          </a:extLst>
        </xdr:cNvPr>
        <xdr:cNvSpPr/>
      </xdr:nvSpPr>
      <xdr:spPr>
        <a:xfrm>
          <a:off x="18345150" y="103479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154178</xdr:rowOff>
    </xdr:from>
    <xdr:to>
      <xdr:col>102</xdr:col>
      <xdr:colOff>165100</xdr:colOff>
      <xdr:row>62</xdr:row>
      <xdr:rowOff>84328</xdr:rowOff>
    </xdr:to>
    <xdr:sp macro="" textlink="">
      <xdr:nvSpPr>
        <xdr:cNvPr id="499" name="フローチャート: 判断 498">
          <a:extLst>
            <a:ext uri="{FF2B5EF4-FFF2-40B4-BE49-F238E27FC236}">
              <a16:creationId xmlns:a16="http://schemas.microsoft.com/office/drawing/2014/main" id="{B70F1E74-1DF0-4D93-9B26-637A84C3BBC9}"/>
            </a:ext>
          </a:extLst>
        </xdr:cNvPr>
        <xdr:cNvSpPr/>
      </xdr:nvSpPr>
      <xdr:spPr>
        <a:xfrm>
          <a:off x="17551400" y="102316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147320</xdr:rowOff>
    </xdr:from>
    <xdr:to>
      <xdr:col>98</xdr:col>
      <xdr:colOff>38100</xdr:colOff>
      <xdr:row>62</xdr:row>
      <xdr:rowOff>77470</xdr:rowOff>
    </xdr:to>
    <xdr:sp macro="" textlink="">
      <xdr:nvSpPr>
        <xdr:cNvPr id="500" name="フローチャート: 判断 499">
          <a:extLst>
            <a:ext uri="{FF2B5EF4-FFF2-40B4-BE49-F238E27FC236}">
              <a16:creationId xmlns:a16="http://schemas.microsoft.com/office/drawing/2014/main" id="{58C50458-6DE3-4B2A-A75E-3F8D0C635B9F}"/>
            </a:ext>
          </a:extLst>
        </xdr:cNvPr>
        <xdr:cNvSpPr/>
      </xdr:nvSpPr>
      <xdr:spPr>
        <a:xfrm>
          <a:off x="16757650" y="102247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CFD1106D-DB71-4B12-9ABE-16E0A23BC9EA}"/>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38500F5C-9819-4076-925E-7340917E561C}"/>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44D00EC5-DF63-42CC-9D5A-AC3E9D109EC0}"/>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3D67EDB6-3D88-4398-8B5E-09D922E413D4}"/>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44ACF87A-AAA9-4F85-8820-87760397028C}"/>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95504</xdr:rowOff>
    </xdr:from>
    <xdr:to>
      <xdr:col>116</xdr:col>
      <xdr:colOff>114300</xdr:colOff>
      <xdr:row>64</xdr:row>
      <xdr:rowOff>25654</xdr:rowOff>
    </xdr:to>
    <xdr:sp macro="" textlink="">
      <xdr:nvSpPr>
        <xdr:cNvPr id="506" name="楕円 505">
          <a:extLst>
            <a:ext uri="{FF2B5EF4-FFF2-40B4-BE49-F238E27FC236}">
              <a16:creationId xmlns:a16="http://schemas.microsoft.com/office/drawing/2014/main" id="{517DA8CB-54C5-416E-BCFE-401D392A115B}"/>
            </a:ext>
          </a:extLst>
        </xdr:cNvPr>
        <xdr:cNvSpPr/>
      </xdr:nvSpPr>
      <xdr:spPr>
        <a:xfrm>
          <a:off x="19900900" y="105031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10431</xdr:rowOff>
    </xdr:from>
    <xdr:ext cx="469744" cy="259045"/>
    <xdr:sp macro="" textlink="">
      <xdr:nvSpPr>
        <xdr:cNvPr id="507" name="【保健センター・保健所】&#10;一人当たり面積該当値テキスト">
          <a:extLst>
            <a:ext uri="{FF2B5EF4-FFF2-40B4-BE49-F238E27FC236}">
              <a16:creationId xmlns:a16="http://schemas.microsoft.com/office/drawing/2014/main" id="{37AB9A33-2913-4B86-99D0-95851F30B60F}"/>
            </a:ext>
          </a:extLst>
        </xdr:cNvPr>
        <xdr:cNvSpPr txBox="1"/>
      </xdr:nvSpPr>
      <xdr:spPr>
        <a:xfrm>
          <a:off x="19989800" y="1041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97790</xdr:rowOff>
    </xdr:from>
    <xdr:to>
      <xdr:col>112</xdr:col>
      <xdr:colOff>38100</xdr:colOff>
      <xdr:row>64</xdr:row>
      <xdr:rowOff>27940</xdr:rowOff>
    </xdr:to>
    <xdr:sp macro="" textlink="">
      <xdr:nvSpPr>
        <xdr:cNvPr id="508" name="楕円 507">
          <a:extLst>
            <a:ext uri="{FF2B5EF4-FFF2-40B4-BE49-F238E27FC236}">
              <a16:creationId xmlns:a16="http://schemas.microsoft.com/office/drawing/2014/main" id="{DACCCEF7-4DEE-4093-8199-EE4C030742CB}"/>
            </a:ext>
          </a:extLst>
        </xdr:cNvPr>
        <xdr:cNvSpPr/>
      </xdr:nvSpPr>
      <xdr:spPr>
        <a:xfrm>
          <a:off x="19157950" y="105054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146304</xdr:rowOff>
    </xdr:from>
    <xdr:to>
      <xdr:col>116</xdr:col>
      <xdr:colOff>63500</xdr:colOff>
      <xdr:row>63</xdr:row>
      <xdr:rowOff>148590</xdr:rowOff>
    </xdr:to>
    <xdr:cxnSp macro="">
      <xdr:nvCxnSpPr>
        <xdr:cNvPr id="509" name="直線コネクタ 508">
          <a:extLst>
            <a:ext uri="{FF2B5EF4-FFF2-40B4-BE49-F238E27FC236}">
              <a16:creationId xmlns:a16="http://schemas.microsoft.com/office/drawing/2014/main" id="{1F636EFB-9368-4AFB-8704-0155B3738ECA}"/>
            </a:ext>
          </a:extLst>
        </xdr:cNvPr>
        <xdr:cNvCxnSpPr/>
      </xdr:nvCxnSpPr>
      <xdr:spPr>
        <a:xfrm flipV="1">
          <a:off x="19202400" y="10553954"/>
          <a:ext cx="7493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99314</xdr:rowOff>
    </xdr:from>
    <xdr:to>
      <xdr:col>107</xdr:col>
      <xdr:colOff>101600</xdr:colOff>
      <xdr:row>64</xdr:row>
      <xdr:rowOff>29464</xdr:rowOff>
    </xdr:to>
    <xdr:sp macro="" textlink="">
      <xdr:nvSpPr>
        <xdr:cNvPr id="510" name="楕円 509">
          <a:extLst>
            <a:ext uri="{FF2B5EF4-FFF2-40B4-BE49-F238E27FC236}">
              <a16:creationId xmlns:a16="http://schemas.microsoft.com/office/drawing/2014/main" id="{4F61A665-5EC1-4EB0-A3F0-E6178E014256}"/>
            </a:ext>
          </a:extLst>
        </xdr:cNvPr>
        <xdr:cNvSpPr/>
      </xdr:nvSpPr>
      <xdr:spPr>
        <a:xfrm>
          <a:off x="18345150" y="105069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148590</xdr:rowOff>
    </xdr:from>
    <xdr:to>
      <xdr:col>111</xdr:col>
      <xdr:colOff>177800</xdr:colOff>
      <xdr:row>63</xdr:row>
      <xdr:rowOff>150114</xdr:rowOff>
    </xdr:to>
    <xdr:cxnSp macro="">
      <xdr:nvCxnSpPr>
        <xdr:cNvPr id="511" name="直線コネクタ 510">
          <a:extLst>
            <a:ext uri="{FF2B5EF4-FFF2-40B4-BE49-F238E27FC236}">
              <a16:creationId xmlns:a16="http://schemas.microsoft.com/office/drawing/2014/main" id="{065DD7DA-D981-4361-8A43-902B2E772467}"/>
            </a:ext>
          </a:extLst>
        </xdr:cNvPr>
        <xdr:cNvCxnSpPr/>
      </xdr:nvCxnSpPr>
      <xdr:spPr>
        <a:xfrm flipV="1">
          <a:off x="18395950" y="10556240"/>
          <a:ext cx="80645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100838</xdr:rowOff>
    </xdr:from>
    <xdr:to>
      <xdr:col>102</xdr:col>
      <xdr:colOff>165100</xdr:colOff>
      <xdr:row>64</xdr:row>
      <xdr:rowOff>30988</xdr:rowOff>
    </xdr:to>
    <xdr:sp macro="" textlink="">
      <xdr:nvSpPr>
        <xdr:cNvPr id="512" name="楕円 511">
          <a:extLst>
            <a:ext uri="{FF2B5EF4-FFF2-40B4-BE49-F238E27FC236}">
              <a16:creationId xmlns:a16="http://schemas.microsoft.com/office/drawing/2014/main" id="{5128D8C5-2154-451F-A27F-DB415825DC4F}"/>
            </a:ext>
          </a:extLst>
        </xdr:cNvPr>
        <xdr:cNvSpPr/>
      </xdr:nvSpPr>
      <xdr:spPr>
        <a:xfrm>
          <a:off x="17551400" y="105084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150114</xdr:rowOff>
    </xdr:from>
    <xdr:to>
      <xdr:col>107</xdr:col>
      <xdr:colOff>50800</xdr:colOff>
      <xdr:row>63</xdr:row>
      <xdr:rowOff>151638</xdr:rowOff>
    </xdr:to>
    <xdr:cxnSp macro="">
      <xdr:nvCxnSpPr>
        <xdr:cNvPr id="513" name="直線コネクタ 512">
          <a:extLst>
            <a:ext uri="{FF2B5EF4-FFF2-40B4-BE49-F238E27FC236}">
              <a16:creationId xmlns:a16="http://schemas.microsoft.com/office/drawing/2014/main" id="{D1BE87B8-2CD2-4BC0-8A26-FD8225C6C865}"/>
            </a:ext>
          </a:extLst>
        </xdr:cNvPr>
        <xdr:cNvCxnSpPr/>
      </xdr:nvCxnSpPr>
      <xdr:spPr>
        <a:xfrm flipV="1">
          <a:off x="17602200" y="10557764"/>
          <a:ext cx="79375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101600</xdr:rowOff>
    </xdr:from>
    <xdr:to>
      <xdr:col>98</xdr:col>
      <xdr:colOff>38100</xdr:colOff>
      <xdr:row>64</xdr:row>
      <xdr:rowOff>31750</xdr:rowOff>
    </xdr:to>
    <xdr:sp macro="" textlink="">
      <xdr:nvSpPr>
        <xdr:cNvPr id="514" name="楕円 513">
          <a:extLst>
            <a:ext uri="{FF2B5EF4-FFF2-40B4-BE49-F238E27FC236}">
              <a16:creationId xmlns:a16="http://schemas.microsoft.com/office/drawing/2014/main" id="{4D7E4F4B-BA85-49D4-8597-D17D7D76F4BB}"/>
            </a:ext>
          </a:extLst>
        </xdr:cNvPr>
        <xdr:cNvSpPr/>
      </xdr:nvSpPr>
      <xdr:spPr>
        <a:xfrm>
          <a:off x="16757650" y="10509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151638</xdr:rowOff>
    </xdr:from>
    <xdr:to>
      <xdr:col>102</xdr:col>
      <xdr:colOff>114300</xdr:colOff>
      <xdr:row>63</xdr:row>
      <xdr:rowOff>152400</xdr:rowOff>
    </xdr:to>
    <xdr:cxnSp macro="">
      <xdr:nvCxnSpPr>
        <xdr:cNvPr id="515" name="直線コネクタ 514">
          <a:extLst>
            <a:ext uri="{FF2B5EF4-FFF2-40B4-BE49-F238E27FC236}">
              <a16:creationId xmlns:a16="http://schemas.microsoft.com/office/drawing/2014/main" id="{38E322A8-E613-4CEB-B519-C022826B4706}"/>
            </a:ext>
          </a:extLst>
        </xdr:cNvPr>
        <xdr:cNvCxnSpPr/>
      </xdr:nvCxnSpPr>
      <xdr:spPr>
        <a:xfrm flipV="1">
          <a:off x="16802100" y="10559288"/>
          <a:ext cx="8001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42943</xdr:rowOff>
    </xdr:from>
    <xdr:ext cx="469744" cy="259045"/>
    <xdr:sp macro="" textlink="">
      <xdr:nvSpPr>
        <xdr:cNvPr id="516" name="n_1aveValue【保健センター・保健所】&#10;一人当たり面積">
          <a:extLst>
            <a:ext uri="{FF2B5EF4-FFF2-40B4-BE49-F238E27FC236}">
              <a16:creationId xmlns:a16="http://schemas.microsoft.com/office/drawing/2014/main" id="{0C96B04B-C253-4AAC-928F-9E51838D4C32}"/>
            </a:ext>
          </a:extLst>
        </xdr:cNvPr>
        <xdr:cNvSpPr txBox="1"/>
      </xdr:nvSpPr>
      <xdr:spPr>
        <a:xfrm>
          <a:off x="18980227" y="1012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52087</xdr:rowOff>
    </xdr:from>
    <xdr:ext cx="469744" cy="259045"/>
    <xdr:sp macro="" textlink="">
      <xdr:nvSpPr>
        <xdr:cNvPr id="517" name="n_2aveValue【保健センター・保健所】&#10;一人当たり面積">
          <a:extLst>
            <a:ext uri="{FF2B5EF4-FFF2-40B4-BE49-F238E27FC236}">
              <a16:creationId xmlns:a16="http://schemas.microsoft.com/office/drawing/2014/main" id="{675A811C-8CD3-4F13-B920-536A328B56CD}"/>
            </a:ext>
          </a:extLst>
        </xdr:cNvPr>
        <xdr:cNvSpPr txBox="1"/>
      </xdr:nvSpPr>
      <xdr:spPr>
        <a:xfrm>
          <a:off x="18180127" y="1012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100855</xdr:rowOff>
    </xdr:from>
    <xdr:ext cx="469744" cy="259045"/>
    <xdr:sp macro="" textlink="">
      <xdr:nvSpPr>
        <xdr:cNvPr id="518" name="n_3aveValue【保健センター・保健所】&#10;一人当たり面積">
          <a:extLst>
            <a:ext uri="{FF2B5EF4-FFF2-40B4-BE49-F238E27FC236}">
              <a16:creationId xmlns:a16="http://schemas.microsoft.com/office/drawing/2014/main" id="{23EF94E9-1370-4B5E-8574-8433E7DE5B97}"/>
            </a:ext>
          </a:extLst>
        </xdr:cNvPr>
        <xdr:cNvSpPr txBox="1"/>
      </xdr:nvSpPr>
      <xdr:spPr>
        <a:xfrm>
          <a:off x="17386377" y="1001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93997</xdr:rowOff>
    </xdr:from>
    <xdr:ext cx="469744" cy="259045"/>
    <xdr:sp macro="" textlink="">
      <xdr:nvSpPr>
        <xdr:cNvPr id="519" name="n_4aveValue【保健センター・保健所】&#10;一人当たり面積">
          <a:extLst>
            <a:ext uri="{FF2B5EF4-FFF2-40B4-BE49-F238E27FC236}">
              <a16:creationId xmlns:a16="http://schemas.microsoft.com/office/drawing/2014/main" id="{A8995110-E29D-4580-B674-44952BF31E65}"/>
            </a:ext>
          </a:extLst>
        </xdr:cNvPr>
        <xdr:cNvSpPr txBox="1"/>
      </xdr:nvSpPr>
      <xdr:spPr>
        <a:xfrm>
          <a:off x="16592627" y="10006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19067</xdr:rowOff>
    </xdr:from>
    <xdr:ext cx="469744" cy="259045"/>
    <xdr:sp macro="" textlink="">
      <xdr:nvSpPr>
        <xdr:cNvPr id="520" name="n_1mainValue【保健センター・保健所】&#10;一人当たり面積">
          <a:extLst>
            <a:ext uri="{FF2B5EF4-FFF2-40B4-BE49-F238E27FC236}">
              <a16:creationId xmlns:a16="http://schemas.microsoft.com/office/drawing/2014/main" id="{79EA45DF-1437-434D-9C66-CEEB85B32D2B}"/>
            </a:ext>
          </a:extLst>
        </xdr:cNvPr>
        <xdr:cNvSpPr txBox="1"/>
      </xdr:nvSpPr>
      <xdr:spPr>
        <a:xfrm>
          <a:off x="189802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20591</xdr:rowOff>
    </xdr:from>
    <xdr:ext cx="469744" cy="259045"/>
    <xdr:sp macro="" textlink="">
      <xdr:nvSpPr>
        <xdr:cNvPr id="521" name="n_2mainValue【保健センター・保健所】&#10;一人当たり面積">
          <a:extLst>
            <a:ext uri="{FF2B5EF4-FFF2-40B4-BE49-F238E27FC236}">
              <a16:creationId xmlns:a16="http://schemas.microsoft.com/office/drawing/2014/main" id="{D958EE07-CD42-42E7-898C-5A01D0E6DBC6}"/>
            </a:ext>
          </a:extLst>
        </xdr:cNvPr>
        <xdr:cNvSpPr txBox="1"/>
      </xdr:nvSpPr>
      <xdr:spPr>
        <a:xfrm>
          <a:off x="18180127" y="1059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22115</xdr:rowOff>
    </xdr:from>
    <xdr:ext cx="469744" cy="259045"/>
    <xdr:sp macro="" textlink="">
      <xdr:nvSpPr>
        <xdr:cNvPr id="522" name="n_3mainValue【保健センター・保健所】&#10;一人当たり面積">
          <a:extLst>
            <a:ext uri="{FF2B5EF4-FFF2-40B4-BE49-F238E27FC236}">
              <a16:creationId xmlns:a16="http://schemas.microsoft.com/office/drawing/2014/main" id="{147BC1E2-2CD4-49DD-A3B6-60E77DA54407}"/>
            </a:ext>
          </a:extLst>
        </xdr:cNvPr>
        <xdr:cNvSpPr txBox="1"/>
      </xdr:nvSpPr>
      <xdr:spPr>
        <a:xfrm>
          <a:off x="17386377" y="1059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22877</xdr:rowOff>
    </xdr:from>
    <xdr:ext cx="469744" cy="259045"/>
    <xdr:sp macro="" textlink="">
      <xdr:nvSpPr>
        <xdr:cNvPr id="523" name="n_4mainValue【保健センター・保健所】&#10;一人当たり面積">
          <a:extLst>
            <a:ext uri="{FF2B5EF4-FFF2-40B4-BE49-F238E27FC236}">
              <a16:creationId xmlns:a16="http://schemas.microsoft.com/office/drawing/2014/main" id="{AAEF11F8-6B0A-4116-B5B4-64BF2B7F65F9}"/>
            </a:ext>
          </a:extLst>
        </xdr:cNvPr>
        <xdr:cNvSpPr txBox="1"/>
      </xdr:nvSpPr>
      <xdr:spPr>
        <a:xfrm>
          <a:off x="16592627"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6FB9BDD5-BFE3-4FDD-9195-06450DE6E5F9}"/>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7CB77A02-7C43-4E02-8F53-2F3287FB4529}"/>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8753EB14-8DEA-452A-960B-E46E8EF81872}"/>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BDE4098E-25FE-4547-9652-49DB5F30F6F8}"/>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E87774BE-2681-4055-B404-BCC2A638C8D3}"/>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94CC224E-EB52-475D-ADFD-CC9A7A25E5D8}"/>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04EE820F-BDF3-4EA3-BAE0-FD85F7C2422A}"/>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856A926B-C26F-4BD9-88EB-166C44F07BD5}"/>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id="{99CDC75C-89DA-4BA9-9D6E-C991BD939382}"/>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id="{48BD3A91-6083-43E2-992A-7CA77CD9E12B}"/>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id="{5178FF62-2B2F-428B-8D5A-918269C5CEFB}"/>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5" name="直線コネクタ 534">
          <a:extLst>
            <a:ext uri="{FF2B5EF4-FFF2-40B4-BE49-F238E27FC236}">
              <a16:creationId xmlns:a16="http://schemas.microsoft.com/office/drawing/2014/main" id="{B8800AB6-E954-4284-8FFB-1F6CF068F309}"/>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6" name="テキスト ボックス 535">
          <a:extLst>
            <a:ext uri="{FF2B5EF4-FFF2-40B4-BE49-F238E27FC236}">
              <a16:creationId xmlns:a16="http://schemas.microsoft.com/office/drawing/2014/main" id="{BEF8F7F2-460B-4519-8CF8-055C3F465165}"/>
            </a:ext>
          </a:extLst>
        </xdr:cNvPr>
        <xdr:cNvSpPr txBox="1"/>
      </xdr:nvSpPr>
      <xdr:spPr>
        <a:xfrm>
          <a:off x="107977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7" name="直線コネクタ 536">
          <a:extLst>
            <a:ext uri="{FF2B5EF4-FFF2-40B4-BE49-F238E27FC236}">
              <a16:creationId xmlns:a16="http://schemas.microsoft.com/office/drawing/2014/main" id="{872D7BC7-AF1F-4A13-A588-B0DBA0140698}"/>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8" name="テキスト ボックス 537">
          <a:extLst>
            <a:ext uri="{FF2B5EF4-FFF2-40B4-BE49-F238E27FC236}">
              <a16:creationId xmlns:a16="http://schemas.microsoft.com/office/drawing/2014/main" id="{9D505D82-4FD3-4B98-A152-716E4455FDCF}"/>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9" name="直線コネクタ 538">
          <a:extLst>
            <a:ext uri="{FF2B5EF4-FFF2-40B4-BE49-F238E27FC236}">
              <a16:creationId xmlns:a16="http://schemas.microsoft.com/office/drawing/2014/main" id="{C7823155-59D0-4945-9254-EDDE19868EC1}"/>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0" name="テキスト ボックス 539">
          <a:extLst>
            <a:ext uri="{FF2B5EF4-FFF2-40B4-BE49-F238E27FC236}">
              <a16:creationId xmlns:a16="http://schemas.microsoft.com/office/drawing/2014/main" id="{CE900C23-24F6-40DE-950A-5212F59990D9}"/>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1" name="直線コネクタ 540">
          <a:extLst>
            <a:ext uri="{FF2B5EF4-FFF2-40B4-BE49-F238E27FC236}">
              <a16:creationId xmlns:a16="http://schemas.microsoft.com/office/drawing/2014/main" id="{33511D68-A3F6-4AB7-85E1-0158D7A140B6}"/>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2" name="テキスト ボックス 541">
          <a:extLst>
            <a:ext uri="{FF2B5EF4-FFF2-40B4-BE49-F238E27FC236}">
              <a16:creationId xmlns:a16="http://schemas.microsoft.com/office/drawing/2014/main" id="{EFA495C2-5AC5-46BC-9E8D-B3A387879BD5}"/>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3" name="直線コネクタ 542">
          <a:extLst>
            <a:ext uri="{FF2B5EF4-FFF2-40B4-BE49-F238E27FC236}">
              <a16:creationId xmlns:a16="http://schemas.microsoft.com/office/drawing/2014/main" id="{4B5C51E6-257E-4C5B-84F4-F3AAB46CF9A5}"/>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4" name="テキスト ボックス 543">
          <a:extLst>
            <a:ext uri="{FF2B5EF4-FFF2-40B4-BE49-F238E27FC236}">
              <a16:creationId xmlns:a16="http://schemas.microsoft.com/office/drawing/2014/main" id="{5522B3E0-07DF-4A0C-976C-40EBED1BE8D2}"/>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5" name="直線コネクタ 544">
          <a:extLst>
            <a:ext uri="{FF2B5EF4-FFF2-40B4-BE49-F238E27FC236}">
              <a16:creationId xmlns:a16="http://schemas.microsoft.com/office/drawing/2014/main" id="{8FA506F1-0B5A-4ABE-AE27-1C2524069C1A}"/>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6" name="テキスト ボックス 545">
          <a:extLst>
            <a:ext uri="{FF2B5EF4-FFF2-40B4-BE49-F238E27FC236}">
              <a16:creationId xmlns:a16="http://schemas.microsoft.com/office/drawing/2014/main" id="{CE05F0D6-B2FC-4A21-9ACC-DF875BDEDA64}"/>
            </a:ext>
          </a:extLst>
        </xdr:cNvPr>
        <xdr:cNvSpPr txBox="1"/>
      </xdr:nvSpPr>
      <xdr:spPr>
        <a:xfrm>
          <a:off x="1090691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C0F51376-D7A2-43E4-9A42-FBF265A73B84}"/>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a:extLst>
            <a:ext uri="{FF2B5EF4-FFF2-40B4-BE49-F238E27FC236}">
              <a16:creationId xmlns:a16="http://schemas.microsoft.com/office/drawing/2014/main" id="{77A451E6-AC14-429B-9914-CC9587616F81}"/>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147501</xdr:rowOff>
    </xdr:from>
    <xdr:to>
      <xdr:col>85</xdr:col>
      <xdr:colOff>126364</xdr:colOff>
      <xdr:row>86</xdr:row>
      <xdr:rowOff>168729</xdr:rowOff>
    </xdr:to>
    <xdr:cxnSp macro="">
      <xdr:nvCxnSpPr>
        <xdr:cNvPr id="549" name="直線コネクタ 548">
          <a:extLst>
            <a:ext uri="{FF2B5EF4-FFF2-40B4-BE49-F238E27FC236}">
              <a16:creationId xmlns:a16="http://schemas.microsoft.com/office/drawing/2014/main" id="{2A3FFE6F-2854-4B50-B9A6-1777452CE891}"/>
            </a:ext>
          </a:extLst>
        </xdr:cNvPr>
        <xdr:cNvCxnSpPr/>
      </xdr:nvCxnSpPr>
      <xdr:spPr>
        <a:xfrm flipV="1">
          <a:off x="14699614" y="12866551"/>
          <a:ext cx="0" cy="1500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0" name="【消防施設】&#10;有形固定資産減価償却率最小値テキスト">
          <a:extLst>
            <a:ext uri="{FF2B5EF4-FFF2-40B4-BE49-F238E27FC236}">
              <a16:creationId xmlns:a16="http://schemas.microsoft.com/office/drawing/2014/main" id="{6B8B6DAA-855D-41B3-9600-C0FB4BF2E567}"/>
            </a:ext>
          </a:extLst>
        </xdr:cNvPr>
        <xdr:cNvSpPr txBox="1"/>
      </xdr:nvSpPr>
      <xdr:spPr>
        <a:xfrm>
          <a:off x="1473835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1" name="直線コネクタ 550">
          <a:extLst>
            <a:ext uri="{FF2B5EF4-FFF2-40B4-BE49-F238E27FC236}">
              <a16:creationId xmlns:a16="http://schemas.microsoft.com/office/drawing/2014/main" id="{23C187DD-54F1-4623-92E9-087B609A6DFC}"/>
            </a:ext>
          </a:extLst>
        </xdr:cNvPr>
        <xdr:cNvCxnSpPr/>
      </xdr:nvCxnSpPr>
      <xdr:spPr>
        <a:xfrm>
          <a:off x="146113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94178</xdr:rowOff>
    </xdr:from>
    <xdr:ext cx="340478" cy="259045"/>
    <xdr:sp macro="" textlink="">
      <xdr:nvSpPr>
        <xdr:cNvPr id="552" name="【消防施設】&#10;有形固定資産減価償却率最大値テキスト">
          <a:extLst>
            <a:ext uri="{FF2B5EF4-FFF2-40B4-BE49-F238E27FC236}">
              <a16:creationId xmlns:a16="http://schemas.microsoft.com/office/drawing/2014/main" id="{D15FF5AC-DB8D-4315-AC7D-689B85F70D61}"/>
            </a:ext>
          </a:extLst>
        </xdr:cNvPr>
        <xdr:cNvSpPr txBox="1"/>
      </xdr:nvSpPr>
      <xdr:spPr>
        <a:xfrm>
          <a:off x="14738350" y="126481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147501</xdr:rowOff>
    </xdr:from>
    <xdr:to>
      <xdr:col>86</xdr:col>
      <xdr:colOff>25400</xdr:colOff>
      <xdr:row>77</xdr:row>
      <xdr:rowOff>147501</xdr:rowOff>
    </xdr:to>
    <xdr:cxnSp macro="">
      <xdr:nvCxnSpPr>
        <xdr:cNvPr id="553" name="直線コネクタ 552">
          <a:extLst>
            <a:ext uri="{FF2B5EF4-FFF2-40B4-BE49-F238E27FC236}">
              <a16:creationId xmlns:a16="http://schemas.microsoft.com/office/drawing/2014/main" id="{B40A451C-CDE7-4E28-852C-4E0D1998725A}"/>
            </a:ext>
          </a:extLst>
        </xdr:cNvPr>
        <xdr:cNvCxnSpPr/>
      </xdr:nvCxnSpPr>
      <xdr:spPr>
        <a:xfrm>
          <a:off x="14611350" y="128665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31041</xdr:rowOff>
    </xdr:from>
    <xdr:ext cx="405111" cy="259045"/>
    <xdr:sp macro="" textlink="">
      <xdr:nvSpPr>
        <xdr:cNvPr id="554" name="【消防施設】&#10;有形固定資産減価償却率平均値テキスト">
          <a:extLst>
            <a:ext uri="{FF2B5EF4-FFF2-40B4-BE49-F238E27FC236}">
              <a16:creationId xmlns:a16="http://schemas.microsoft.com/office/drawing/2014/main" id="{B98F39D0-A972-4867-8871-437C377D67D9}"/>
            </a:ext>
          </a:extLst>
        </xdr:cNvPr>
        <xdr:cNvSpPr txBox="1"/>
      </xdr:nvSpPr>
      <xdr:spPr>
        <a:xfrm>
          <a:off x="14738350" y="13740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52614</xdr:rowOff>
    </xdr:from>
    <xdr:to>
      <xdr:col>85</xdr:col>
      <xdr:colOff>177800</xdr:colOff>
      <xdr:row>83</xdr:row>
      <xdr:rowOff>154214</xdr:rowOff>
    </xdr:to>
    <xdr:sp macro="" textlink="">
      <xdr:nvSpPr>
        <xdr:cNvPr id="555" name="フローチャート: 判断 554">
          <a:extLst>
            <a:ext uri="{FF2B5EF4-FFF2-40B4-BE49-F238E27FC236}">
              <a16:creationId xmlns:a16="http://schemas.microsoft.com/office/drawing/2014/main" id="{76C8934A-FBE3-4BEE-AD55-37BAC040B607}"/>
            </a:ext>
          </a:extLst>
        </xdr:cNvPr>
        <xdr:cNvSpPr/>
      </xdr:nvSpPr>
      <xdr:spPr>
        <a:xfrm>
          <a:off x="14649450" y="137622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49349</xdr:rowOff>
    </xdr:from>
    <xdr:to>
      <xdr:col>81</xdr:col>
      <xdr:colOff>101600</xdr:colOff>
      <xdr:row>83</xdr:row>
      <xdr:rowOff>150949</xdr:rowOff>
    </xdr:to>
    <xdr:sp macro="" textlink="">
      <xdr:nvSpPr>
        <xdr:cNvPr id="556" name="フローチャート: 判断 555">
          <a:extLst>
            <a:ext uri="{FF2B5EF4-FFF2-40B4-BE49-F238E27FC236}">
              <a16:creationId xmlns:a16="http://schemas.microsoft.com/office/drawing/2014/main" id="{9E3563B5-D06C-4576-AB78-32F637E68909}"/>
            </a:ext>
          </a:extLst>
        </xdr:cNvPr>
        <xdr:cNvSpPr/>
      </xdr:nvSpPr>
      <xdr:spPr>
        <a:xfrm>
          <a:off x="13887450" y="1375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21589</xdr:rowOff>
    </xdr:from>
    <xdr:to>
      <xdr:col>76</xdr:col>
      <xdr:colOff>165100</xdr:colOff>
      <xdr:row>83</xdr:row>
      <xdr:rowOff>123189</xdr:rowOff>
    </xdr:to>
    <xdr:sp macro="" textlink="">
      <xdr:nvSpPr>
        <xdr:cNvPr id="557" name="フローチャート: 判断 556">
          <a:extLst>
            <a:ext uri="{FF2B5EF4-FFF2-40B4-BE49-F238E27FC236}">
              <a16:creationId xmlns:a16="http://schemas.microsoft.com/office/drawing/2014/main" id="{99C3CA42-FEA9-42AD-AACD-A8EFB79403C1}"/>
            </a:ext>
          </a:extLst>
        </xdr:cNvPr>
        <xdr:cNvSpPr/>
      </xdr:nvSpPr>
      <xdr:spPr>
        <a:xfrm>
          <a:off x="13093700" y="1373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155484</xdr:rowOff>
    </xdr:from>
    <xdr:to>
      <xdr:col>72</xdr:col>
      <xdr:colOff>38100</xdr:colOff>
      <xdr:row>83</xdr:row>
      <xdr:rowOff>85634</xdr:rowOff>
    </xdr:to>
    <xdr:sp macro="" textlink="">
      <xdr:nvSpPr>
        <xdr:cNvPr id="558" name="フローチャート: 判断 557">
          <a:extLst>
            <a:ext uri="{FF2B5EF4-FFF2-40B4-BE49-F238E27FC236}">
              <a16:creationId xmlns:a16="http://schemas.microsoft.com/office/drawing/2014/main" id="{0CD11667-482F-4A08-BB3A-04A5DBDEE694}"/>
            </a:ext>
          </a:extLst>
        </xdr:cNvPr>
        <xdr:cNvSpPr/>
      </xdr:nvSpPr>
      <xdr:spPr>
        <a:xfrm>
          <a:off x="12299950" y="1370003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166914</xdr:rowOff>
    </xdr:from>
    <xdr:to>
      <xdr:col>67</xdr:col>
      <xdr:colOff>101600</xdr:colOff>
      <xdr:row>83</xdr:row>
      <xdr:rowOff>97064</xdr:rowOff>
    </xdr:to>
    <xdr:sp macro="" textlink="">
      <xdr:nvSpPr>
        <xdr:cNvPr id="559" name="フローチャート: 判断 558">
          <a:extLst>
            <a:ext uri="{FF2B5EF4-FFF2-40B4-BE49-F238E27FC236}">
              <a16:creationId xmlns:a16="http://schemas.microsoft.com/office/drawing/2014/main" id="{9D6992D5-C79B-4C51-B47E-BB4041674DAD}"/>
            </a:ext>
          </a:extLst>
        </xdr:cNvPr>
        <xdr:cNvSpPr/>
      </xdr:nvSpPr>
      <xdr:spPr>
        <a:xfrm>
          <a:off x="11487150" y="137114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772273B8-919B-4051-83A8-1483747CF216}"/>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37FC9594-3642-4212-A682-7B05577E500E}"/>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F3BD9257-921C-45B1-A359-5DC97B44240B}"/>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DA5D1B01-6722-4615-9FC7-377359947BF6}"/>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929F1C8E-28FE-46AC-8042-A1C2D4510267}"/>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363</xdr:rowOff>
    </xdr:from>
    <xdr:to>
      <xdr:col>85</xdr:col>
      <xdr:colOff>177800</xdr:colOff>
      <xdr:row>82</xdr:row>
      <xdr:rowOff>101963</xdr:rowOff>
    </xdr:to>
    <xdr:sp macro="" textlink="">
      <xdr:nvSpPr>
        <xdr:cNvPr id="565" name="楕円 564">
          <a:extLst>
            <a:ext uri="{FF2B5EF4-FFF2-40B4-BE49-F238E27FC236}">
              <a16:creationId xmlns:a16="http://schemas.microsoft.com/office/drawing/2014/main" id="{B9C24929-AF18-4DE8-A19F-34EF014D5362}"/>
            </a:ext>
          </a:extLst>
        </xdr:cNvPr>
        <xdr:cNvSpPr/>
      </xdr:nvSpPr>
      <xdr:spPr>
        <a:xfrm>
          <a:off x="14649450" y="1354491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23240</xdr:rowOff>
    </xdr:from>
    <xdr:ext cx="405111" cy="259045"/>
    <xdr:sp macro="" textlink="">
      <xdr:nvSpPr>
        <xdr:cNvPr id="566" name="【消防施設】&#10;有形固定資産減価償却率該当値テキスト">
          <a:extLst>
            <a:ext uri="{FF2B5EF4-FFF2-40B4-BE49-F238E27FC236}">
              <a16:creationId xmlns:a16="http://schemas.microsoft.com/office/drawing/2014/main" id="{F618F470-1837-4BA7-A40D-F28DDC8C9AC2}"/>
            </a:ext>
          </a:extLst>
        </xdr:cNvPr>
        <xdr:cNvSpPr txBox="1"/>
      </xdr:nvSpPr>
      <xdr:spPr>
        <a:xfrm>
          <a:off x="14738350" y="13402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82006</xdr:rowOff>
    </xdr:from>
    <xdr:to>
      <xdr:col>81</xdr:col>
      <xdr:colOff>101600</xdr:colOff>
      <xdr:row>82</xdr:row>
      <xdr:rowOff>12156</xdr:rowOff>
    </xdr:to>
    <xdr:sp macro="" textlink="">
      <xdr:nvSpPr>
        <xdr:cNvPr id="567" name="楕円 566">
          <a:extLst>
            <a:ext uri="{FF2B5EF4-FFF2-40B4-BE49-F238E27FC236}">
              <a16:creationId xmlns:a16="http://schemas.microsoft.com/office/drawing/2014/main" id="{286C2135-D841-4992-A46A-ACC74D56397F}"/>
            </a:ext>
          </a:extLst>
        </xdr:cNvPr>
        <xdr:cNvSpPr/>
      </xdr:nvSpPr>
      <xdr:spPr>
        <a:xfrm>
          <a:off x="13887450" y="134614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132806</xdr:rowOff>
    </xdr:from>
    <xdr:to>
      <xdr:col>85</xdr:col>
      <xdr:colOff>127000</xdr:colOff>
      <xdr:row>82</xdr:row>
      <xdr:rowOff>51163</xdr:rowOff>
    </xdr:to>
    <xdr:cxnSp macro="">
      <xdr:nvCxnSpPr>
        <xdr:cNvPr id="568" name="直線コネクタ 567">
          <a:extLst>
            <a:ext uri="{FF2B5EF4-FFF2-40B4-BE49-F238E27FC236}">
              <a16:creationId xmlns:a16="http://schemas.microsoft.com/office/drawing/2014/main" id="{B803665F-31FE-4665-B79B-400006B24F8B}"/>
            </a:ext>
          </a:extLst>
        </xdr:cNvPr>
        <xdr:cNvCxnSpPr/>
      </xdr:nvCxnSpPr>
      <xdr:spPr>
        <a:xfrm>
          <a:off x="13938250" y="13512256"/>
          <a:ext cx="762000" cy="8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16692</xdr:rowOff>
    </xdr:from>
    <xdr:to>
      <xdr:col>76</xdr:col>
      <xdr:colOff>165100</xdr:colOff>
      <xdr:row>82</xdr:row>
      <xdr:rowOff>118292</xdr:rowOff>
    </xdr:to>
    <xdr:sp macro="" textlink="">
      <xdr:nvSpPr>
        <xdr:cNvPr id="569" name="楕円 568">
          <a:extLst>
            <a:ext uri="{FF2B5EF4-FFF2-40B4-BE49-F238E27FC236}">
              <a16:creationId xmlns:a16="http://schemas.microsoft.com/office/drawing/2014/main" id="{2620D323-CBCA-415D-8232-760A52D7D52F}"/>
            </a:ext>
          </a:extLst>
        </xdr:cNvPr>
        <xdr:cNvSpPr/>
      </xdr:nvSpPr>
      <xdr:spPr>
        <a:xfrm>
          <a:off x="13093700" y="1356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132806</xdr:rowOff>
    </xdr:from>
    <xdr:to>
      <xdr:col>81</xdr:col>
      <xdr:colOff>50800</xdr:colOff>
      <xdr:row>82</xdr:row>
      <xdr:rowOff>67492</xdr:rowOff>
    </xdr:to>
    <xdr:cxnSp macro="">
      <xdr:nvCxnSpPr>
        <xdr:cNvPr id="570" name="直線コネクタ 569">
          <a:extLst>
            <a:ext uri="{FF2B5EF4-FFF2-40B4-BE49-F238E27FC236}">
              <a16:creationId xmlns:a16="http://schemas.microsoft.com/office/drawing/2014/main" id="{CF484085-BBF1-4E15-8118-9D6C6C226592}"/>
            </a:ext>
          </a:extLst>
        </xdr:cNvPr>
        <xdr:cNvCxnSpPr/>
      </xdr:nvCxnSpPr>
      <xdr:spPr>
        <a:xfrm flipV="1">
          <a:off x="13144500" y="13512256"/>
          <a:ext cx="793750" cy="9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88537</xdr:rowOff>
    </xdr:from>
    <xdr:to>
      <xdr:col>72</xdr:col>
      <xdr:colOff>38100</xdr:colOff>
      <xdr:row>82</xdr:row>
      <xdr:rowOff>18687</xdr:rowOff>
    </xdr:to>
    <xdr:sp macro="" textlink="">
      <xdr:nvSpPr>
        <xdr:cNvPr id="571" name="楕円 570">
          <a:extLst>
            <a:ext uri="{FF2B5EF4-FFF2-40B4-BE49-F238E27FC236}">
              <a16:creationId xmlns:a16="http://schemas.microsoft.com/office/drawing/2014/main" id="{12AE1F78-01AC-491B-93E7-0914694D5F6E}"/>
            </a:ext>
          </a:extLst>
        </xdr:cNvPr>
        <xdr:cNvSpPr/>
      </xdr:nvSpPr>
      <xdr:spPr>
        <a:xfrm>
          <a:off x="12299950" y="1346798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139337</xdr:rowOff>
    </xdr:from>
    <xdr:to>
      <xdr:col>76</xdr:col>
      <xdr:colOff>114300</xdr:colOff>
      <xdr:row>82</xdr:row>
      <xdr:rowOff>67492</xdr:rowOff>
    </xdr:to>
    <xdr:cxnSp macro="">
      <xdr:nvCxnSpPr>
        <xdr:cNvPr id="572" name="直線コネクタ 571">
          <a:extLst>
            <a:ext uri="{FF2B5EF4-FFF2-40B4-BE49-F238E27FC236}">
              <a16:creationId xmlns:a16="http://schemas.microsoft.com/office/drawing/2014/main" id="{BB7AC72A-1833-4961-88EA-055171BD036C}"/>
            </a:ext>
          </a:extLst>
        </xdr:cNvPr>
        <xdr:cNvCxnSpPr/>
      </xdr:nvCxnSpPr>
      <xdr:spPr>
        <a:xfrm>
          <a:off x="12344400" y="13518787"/>
          <a:ext cx="800100" cy="9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163649</xdr:rowOff>
    </xdr:from>
    <xdr:to>
      <xdr:col>67</xdr:col>
      <xdr:colOff>101600</xdr:colOff>
      <xdr:row>81</xdr:row>
      <xdr:rowOff>93799</xdr:rowOff>
    </xdr:to>
    <xdr:sp macro="" textlink="">
      <xdr:nvSpPr>
        <xdr:cNvPr id="573" name="楕円 572">
          <a:extLst>
            <a:ext uri="{FF2B5EF4-FFF2-40B4-BE49-F238E27FC236}">
              <a16:creationId xmlns:a16="http://schemas.microsoft.com/office/drawing/2014/main" id="{9B512967-106F-4C30-B921-6994973E494E}"/>
            </a:ext>
          </a:extLst>
        </xdr:cNvPr>
        <xdr:cNvSpPr/>
      </xdr:nvSpPr>
      <xdr:spPr>
        <a:xfrm>
          <a:off x="11487150" y="1337799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42999</xdr:rowOff>
    </xdr:from>
    <xdr:to>
      <xdr:col>71</xdr:col>
      <xdr:colOff>177800</xdr:colOff>
      <xdr:row>81</xdr:row>
      <xdr:rowOff>139337</xdr:rowOff>
    </xdr:to>
    <xdr:cxnSp macro="">
      <xdr:nvCxnSpPr>
        <xdr:cNvPr id="574" name="直線コネクタ 573">
          <a:extLst>
            <a:ext uri="{FF2B5EF4-FFF2-40B4-BE49-F238E27FC236}">
              <a16:creationId xmlns:a16="http://schemas.microsoft.com/office/drawing/2014/main" id="{57FC0417-75BC-4A8F-9295-045418C15B6D}"/>
            </a:ext>
          </a:extLst>
        </xdr:cNvPr>
        <xdr:cNvCxnSpPr/>
      </xdr:nvCxnSpPr>
      <xdr:spPr>
        <a:xfrm>
          <a:off x="11537950" y="13422449"/>
          <a:ext cx="806450" cy="9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142076</xdr:rowOff>
    </xdr:from>
    <xdr:ext cx="405111" cy="259045"/>
    <xdr:sp macro="" textlink="">
      <xdr:nvSpPr>
        <xdr:cNvPr id="575" name="n_1aveValue【消防施設】&#10;有形固定資産減価償却率">
          <a:extLst>
            <a:ext uri="{FF2B5EF4-FFF2-40B4-BE49-F238E27FC236}">
              <a16:creationId xmlns:a16="http://schemas.microsoft.com/office/drawing/2014/main" id="{389B3B46-3F92-4E5E-B9A0-08A52AE92197}"/>
            </a:ext>
          </a:extLst>
        </xdr:cNvPr>
        <xdr:cNvSpPr txBox="1"/>
      </xdr:nvSpPr>
      <xdr:spPr>
        <a:xfrm>
          <a:off x="13742044" y="13851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114316</xdr:rowOff>
    </xdr:from>
    <xdr:ext cx="405111" cy="259045"/>
    <xdr:sp macro="" textlink="">
      <xdr:nvSpPr>
        <xdr:cNvPr id="576" name="n_2aveValue【消防施設】&#10;有形固定資産減価償却率">
          <a:extLst>
            <a:ext uri="{FF2B5EF4-FFF2-40B4-BE49-F238E27FC236}">
              <a16:creationId xmlns:a16="http://schemas.microsoft.com/office/drawing/2014/main" id="{FEAB510C-EA0D-4A14-8D61-789FC2A5BF94}"/>
            </a:ext>
          </a:extLst>
        </xdr:cNvPr>
        <xdr:cNvSpPr txBox="1"/>
      </xdr:nvSpPr>
      <xdr:spPr>
        <a:xfrm>
          <a:off x="12960994" y="13823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76761</xdr:rowOff>
    </xdr:from>
    <xdr:ext cx="405111" cy="259045"/>
    <xdr:sp macro="" textlink="">
      <xdr:nvSpPr>
        <xdr:cNvPr id="577" name="n_3aveValue【消防施設】&#10;有形固定資産減価償却率">
          <a:extLst>
            <a:ext uri="{FF2B5EF4-FFF2-40B4-BE49-F238E27FC236}">
              <a16:creationId xmlns:a16="http://schemas.microsoft.com/office/drawing/2014/main" id="{72593562-CB3E-4D0B-AE8D-13AC8DFE2D34}"/>
            </a:ext>
          </a:extLst>
        </xdr:cNvPr>
        <xdr:cNvSpPr txBox="1"/>
      </xdr:nvSpPr>
      <xdr:spPr>
        <a:xfrm>
          <a:off x="12167244" y="13786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88191</xdr:rowOff>
    </xdr:from>
    <xdr:ext cx="405111" cy="259045"/>
    <xdr:sp macro="" textlink="">
      <xdr:nvSpPr>
        <xdr:cNvPr id="578" name="n_4aveValue【消防施設】&#10;有形固定資産減価償却率">
          <a:extLst>
            <a:ext uri="{FF2B5EF4-FFF2-40B4-BE49-F238E27FC236}">
              <a16:creationId xmlns:a16="http://schemas.microsoft.com/office/drawing/2014/main" id="{EF4FB9D3-CD87-423A-9D9F-ECEBD93723E6}"/>
            </a:ext>
          </a:extLst>
        </xdr:cNvPr>
        <xdr:cNvSpPr txBox="1"/>
      </xdr:nvSpPr>
      <xdr:spPr>
        <a:xfrm>
          <a:off x="11354444" y="13797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28683</xdr:rowOff>
    </xdr:from>
    <xdr:ext cx="405111" cy="259045"/>
    <xdr:sp macro="" textlink="">
      <xdr:nvSpPr>
        <xdr:cNvPr id="579" name="n_1mainValue【消防施設】&#10;有形固定資産減価償却率">
          <a:extLst>
            <a:ext uri="{FF2B5EF4-FFF2-40B4-BE49-F238E27FC236}">
              <a16:creationId xmlns:a16="http://schemas.microsoft.com/office/drawing/2014/main" id="{C342A472-2437-408C-9A73-D985E828607D}"/>
            </a:ext>
          </a:extLst>
        </xdr:cNvPr>
        <xdr:cNvSpPr txBox="1"/>
      </xdr:nvSpPr>
      <xdr:spPr>
        <a:xfrm>
          <a:off x="13742044" y="13243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134819</xdr:rowOff>
    </xdr:from>
    <xdr:ext cx="405111" cy="259045"/>
    <xdr:sp macro="" textlink="">
      <xdr:nvSpPr>
        <xdr:cNvPr id="580" name="n_2mainValue【消防施設】&#10;有形固定資産減価償却率">
          <a:extLst>
            <a:ext uri="{FF2B5EF4-FFF2-40B4-BE49-F238E27FC236}">
              <a16:creationId xmlns:a16="http://schemas.microsoft.com/office/drawing/2014/main" id="{C1F9362C-414E-404D-B7A8-75C74BB9F25D}"/>
            </a:ext>
          </a:extLst>
        </xdr:cNvPr>
        <xdr:cNvSpPr txBox="1"/>
      </xdr:nvSpPr>
      <xdr:spPr>
        <a:xfrm>
          <a:off x="12960994" y="13349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35214</xdr:rowOff>
    </xdr:from>
    <xdr:ext cx="405111" cy="259045"/>
    <xdr:sp macro="" textlink="">
      <xdr:nvSpPr>
        <xdr:cNvPr id="581" name="n_3mainValue【消防施設】&#10;有形固定資産減価償却率">
          <a:extLst>
            <a:ext uri="{FF2B5EF4-FFF2-40B4-BE49-F238E27FC236}">
              <a16:creationId xmlns:a16="http://schemas.microsoft.com/office/drawing/2014/main" id="{8EE0E84A-6BB1-43FF-B4B0-A4C79941E153}"/>
            </a:ext>
          </a:extLst>
        </xdr:cNvPr>
        <xdr:cNvSpPr txBox="1"/>
      </xdr:nvSpPr>
      <xdr:spPr>
        <a:xfrm>
          <a:off x="12167244" y="13249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110326</xdr:rowOff>
    </xdr:from>
    <xdr:ext cx="405111" cy="259045"/>
    <xdr:sp macro="" textlink="">
      <xdr:nvSpPr>
        <xdr:cNvPr id="582" name="n_4mainValue【消防施設】&#10;有形固定資産減価償却率">
          <a:extLst>
            <a:ext uri="{FF2B5EF4-FFF2-40B4-BE49-F238E27FC236}">
              <a16:creationId xmlns:a16="http://schemas.microsoft.com/office/drawing/2014/main" id="{57D945A4-A5B5-4E81-9B43-9741E7445C5C}"/>
            </a:ext>
          </a:extLst>
        </xdr:cNvPr>
        <xdr:cNvSpPr txBox="1"/>
      </xdr:nvSpPr>
      <xdr:spPr>
        <a:xfrm>
          <a:off x="11354444" y="1315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EC6D45ED-1D6D-4325-81B7-D7B3E246AAA6}"/>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66A0E8F2-8443-4342-9AAB-B14C3D3BA038}"/>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846637CF-432D-4ADF-B938-4875CA3F7590}"/>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D4890BF2-7232-4709-A0C7-502B2C7360F4}"/>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8AA2B469-6140-42F1-8E64-595A1F522077}"/>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F0AC1767-47D5-4200-B15D-62D955478037}"/>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79E6C81C-FCBA-469C-A21B-E4FE79EA686D}"/>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4D395EB4-5BCA-4E45-93D9-D9ABBC8B8B56}"/>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F83E4F2A-E62F-4E20-8295-6F019465FB82}"/>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2166F7D2-5B72-4878-B0ED-2F7A20DAFF28}"/>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3" name="直線コネクタ 592">
          <a:extLst>
            <a:ext uri="{FF2B5EF4-FFF2-40B4-BE49-F238E27FC236}">
              <a16:creationId xmlns:a16="http://schemas.microsoft.com/office/drawing/2014/main" id="{99C59C30-51EC-4F2C-9120-1DCDE062F370}"/>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4" name="テキスト ボックス 593">
          <a:extLst>
            <a:ext uri="{FF2B5EF4-FFF2-40B4-BE49-F238E27FC236}">
              <a16:creationId xmlns:a16="http://schemas.microsoft.com/office/drawing/2014/main" id="{837B92DA-5767-4AD1-B72E-8389CCA015C0}"/>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5" name="直線コネクタ 594">
          <a:extLst>
            <a:ext uri="{FF2B5EF4-FFF2-40B4-BE49-F238E27FC236}">
              <a16:creationId xmlns:a16="http://schemas.microsoft.com/office/drawing/2014/main" id="{2528EFF6-5965-44F7-86D6-E85B74DAD2D5}"/>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6" name="テキスト ボックス 595">
          <a:extLst>
            <a:ext uri="{FF2B5EF4-FFF2-40B4-BE49-F238E27FC236}">
              <a16:creationId xmlns:a16="http://schemas.microsoft.com/office/drawing/2014/main" id="{CB35DBBC-4A9B-452B-BFA9-651F1AC7CE25}"/>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7" name="直線コネクタ 596">
          <a:extLst>
            <a:ext uri="{FF2B5EF4-FFF2-40B4-BE49-F238E27FC236}">
              <a16:creationId xmlns:a16="http://schemas.microsoft.com/office/drawing/2014/main" id="{42A0ED36-B55C-4D9F-A52C-EA108146B071}"/>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8" name="テキスト ボックス 597">
          <a:extLst>
            <a:ext uri="{FF2B5EF4-FFF2-40B4-BE49-F238E27FC236}">
              <a16:creationId xmlns:a16="http://schemas.microsoft.com/office/drawing/2014/main" id="{C335E33B-E700-47C8-8621-F99C179BD380}"/>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9" name="直線コネクタ 598">
          <a:extLst>
            <a:ext uri="{FF2B5EF4-FFF2-40B4-BE49-F238E27FC236}">
              <a16:creationId xmlns:a16="http://schemas.microsoft.com/office/drawing/2014/main" id="{93B593F3-F15B-4DED-9888-6E823D96846D}"/>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0" name="テキスト ボックス 599">
          <a:extLst>
            <a:ext uri="{FF2B5EF4-FFF2-40B4-BE49-F238E27FC236}">
              <a16:creationId xmlns:a16="http://schemas.microsoft.com/office/drawing/2014/main" id="{B953DAC7-A67F-46E0-95FD-2DA591D1B7A4}"/>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1" name="直線コネクタ 600">
          <a:extLst>
            <a:ext uri="{FF2B5EF4-FFF2-40B4-BE49-F238E27FC236}">
              <a16:creationId xmlns:a16="http://schemas.microsoft.com/office/drawing/2014/main" id="{105F0B4A-D383-45D9-92E2-24CE6AA625C4}"/>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2" name="テキスト ボックス 601">
          <a:extLst>
            <a:ext uri="{FF2B5EF4-FFF2-40B4-BE49-F238E27FC236}">
              <a16:creationId xmlns:a16="http://schemas.microsoft.com/office/drawing/2014/main" id="{38E2C375-9CAA-44BC-A715-27A796F85987}"/>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2C967F25-2C0D-4E6B-952D-BC9777D1F24C}"/>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a:extLst>
            <a:ext uri="{FF2B5EF4-FFF2-40B4-BE49-F238E27FC236}">
              <a16:creationId xmlns:a16="http://schemas.microsoft.com/office/drawing/2014/main" id="{7472E47E-4DE3-4F70-840F-0A38D1C3DED3}"/>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消防施設】&#10;一人当たり面積グラフ枠">
          <a:extLst>
            <a:ext uri="{FF2B5EF4-FFF2-40B4-BE49-F238E27FC236}">
              <a16:creationId xmlns:a16="http://schemas.microsoft.com/office/drawing/2014/main" id="{D96C5A00-DDEA-4D8E-B28C-535C61924E50}"/>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97155</xdr:rowOff>
    </xdr:from>
    <xdr:to>
      <xdr:col>116</xdr:col>
      <xdr:colOff>62864</xdr:colOff>
      <xdr:row>86</xdr:row>
      <xdr:rowOff>76200</xdr:rowOff>
    </xdr:to>
    <xdr:cxnSp macro="">
      <xdr:nvCxnSpPr>
        <xdr:cNvPr id="606" name="直線コネクタ 605">
          <a:extLst>
            <a:ext uri="{FF2B5EF4-FFF2-40B4-BE49-F238E27FC236}">
              <a16:creationId xmlns:a16="http://schemas.microsoft.com/office/drawing/2014/main" id="{35859113-5BFA-4661-93B7-D92DA15126D2}"/>
            </a:ext>
          </a:extLst>
        </xdr:cNvPr>
        <xdr:cNvCxnSpPr/>
      </xdr:nvCxnSpPr>
      <xdr:spPr>
        <a:xfrm flipV="1">
          <a:off x="19951064" y="12816205"/>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7" name="【消防施設】&#10;一人当たり面積最小値テキスト">
          <a:extLst>
            <a:ext uri="{FF2B5EF4-FFF2-40B4-BE49-F238E27FC236}">
              <a16:creationId xmlns:a16="http://schemas.microsoft.com/office/drawing/2014/main" id="{F0CD253E-4BCF-4B66-BBE6-0DE4B8998CD8}"/>
            </a:ext>
          </a:extLst>
        </xdr:cNvPr>
        <xdr:cNvSpPr txBox="1"/>
      </xdr:nvSpPr>
      <xdr:spPr>
        <a:xfrm>
          <a:off x="199898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8" name="直線コネクタ 607">
          <a:extLst>
            <a:ext uri="{FF2B5EF4-FFF2-40B4-BE49-F238E27FC236}">
              <a16:creationId xmlns:a16="http://schemas.microsoft.com/office/drawing/2014/main" id="{D09F344D-E51A-4457-B410-3AEDC2229651}"/>
            </a:ext>
          </a:extLst>
        </xdr:cNvPr>
        <xdr:cNvCxnSpPr/>
      </xdr:nvCxnSpPr>
      <xdr:spPr>
        <a:xfrm>
          <a:off x="19881850" y="14281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43832</xdr:rowOff>
    </xdr:from>
    <xdr:ext cx="469744" cy="259045"/>
    <xdr:sp macro="" textlink="">
      <xdr:nvSpPr>
        <xdr:cNvPr id="609" name="【消防施設】&#10;一人当たり面積最大値テキスト">
          <a:extLst>
            <a:ext uri="{FF2B5EF4-FFF2-40B4-BE49-F238E27FC236}">
              <a16:creationId xmlns:a16="http://schemas.microsoft.com/office/drawing/2014/main" id="{CB0C5ADB-77DC-417C-91F6-73FDEC3AD83A}"/>
            </a:ext>
          </a:extLst>
        </xdr:cNvPr>
        <xdr:cNvSpPr txBox="1"/>
      </xdr:nvSpPr>
      <xdr:spPr>
        <a:xfrm>
          <a:off x="19989800" y="12597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97155</xdr:rowOff>
    </xdr:from>
    <xdr:to>
      <xdr:col>116</xdr:col>
      <xdr:colOff>152400</xdr:colOff>
      <xdr:row>77</xdr:row>
      <xdr:rowOff>97155</xdr:rowOff>
    </xdr:to>
    <xdr:cxnSp macro="">
      <xdr:nvCxnSpPr>
        <xdr:cNvPr id="610" name="直線コネクタ 609">
          <a:extLst>
            <a:ext uri="{FF2B5EF4-FFF2-40B4-BE49-F238E27FC236}">
              <a16:creationId xmlns:a16="http://schemas.microsoft.com/office/drawing/2014/main" id="{8E0E0FDE-A4B3-43E6-AF61-55D5E2B331A4}"/>
            </a:ext>
          </a:extLst>
        </xdr:cNvPr>
        <xdr:cNvCxnSpPr/>
      </xdr:nvCxnSpPr>
      <xdr:spPr>
        <a:xfrm>
          <a:off x="19881850" y="128162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92091</xdr:rowOff>
    </xdr:from>
    <xdr:ext cx="469744" cy="259045"/>
    <xdr:sp macro="" textlink="">
      <xdr:nvSpPr>
        <xdr:cNvPr id="611" name="【消防施設】&#10;一人当たり面積平均値テキスト">
          <a:extLst>
            <a:ext uri="{FF2B5EF4-FFF2-40B4-BE49-F238E27FC236}">
              <a16:creationId xmlns:a16="http://schemas.microsoft.com/office/drawing/2014/main" id="{06280411-FB94-46E0-80EF-9A74FB256696}"/>
            </a:ext>
          </a:extLst>
        </xdr:cNvPr>
        <xdr:cNvSpPr txBox="1"/>
      </xdr:nvSpPr>
      <xdr:spPr>
        <a:xfrm>
          <a:off x="19989800" y="13636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69214</xdr:rowOff>
    </xdr:from>
    <xdr:to>
      <xdr:col>116</xdr:col>
      <xdr:colOff>114300</xdr:colOff>
      <xdr:row>83</xdr:row>
      <xdr:rowOff>170814</xdr:rowOff>
    </xdr:to>
    <xdr:sp macro="" textlink="">
      <xdr:nvSpPr>
        <xdr:cNvPr id="612" name="フローチャート: 判断 611">
          <a:extLst>
            <a:ext uri="{FF2B5EF4-FFF2-40B4-BE49-F238E27FC236}">
              <a16:creationId xmlns:a16="http://schemas.microsoft.com/office/drawing/2014/main" id="{8765CBEC-BA3A-45AA-9D0B-FC9637E29A3B}"/>
            </a:ext>
          </a:extLst>
        </xdr:cNvPr>
        <xdr:cNvSpPr/>
      </xdr:nvSpPr>
      <xdr:spPr>
        <a:xfrm>
          <a:off x="19900900" y="137788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613" name="フローチャート: 判断 612">
          <a:extLst>
            <a:ext uri="{FF2B5EF4-FFF2-40B4-BE49-F238E27FC236}">
              <a16:creationId xmlns:a16="http://schemas.microsoft.com/office/drawing/2014/main" id="{E68E3404-FA43-4118-ACCA-88112D004F16}"/>
            </a:ext>
          </a:extLst>
        </xdr:cNvPr>
        <xdr:cNvSpPr/>
      </xdr:nvSpPr>
      <xdr:spPr>
        <a:xfrm>
          <a:off x="19157950" y="137845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71120</xdr:rowOff>
    </xdr:from>
    <xdr:to>
      <xdr:col>107</xdr:col>
      <xdr:colOff>101600</xdr:colOff>
      <xdr:row>84</xdr:row>
      <xdr:rowOff>1270</xdr:rowOff>
    </xdr:to>
    <xdr:sp macro="" textlink="">
      <xdr:nvSpPr>
        <xdr:cNvPr id="614" name="フローチャート: 判断 613">
          <a:extLst>
            <a:ext uri="{FF2B5EF4-FFF2-40B4-BE49-F238E27FC236}">
              <a16:creationId xmlns:a16="http://schemas.microsoft.com/office/drawing/2014/main" id="{5F13C5CC-BA3D-482F-B737-E4CE7579729A}"/>
            </a:ext>
          </a:extLst>
        </xdr:cNvPr>
        <xdr:cNvSpPr/>
      </xdr:nvSpPr>
      <xdr:spPr>
        <a:xfrm>
          <a:off x="18345150" y="137807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61595</xdr:rowOff>
    </xdr:from>
    <xdr:to>
      <xdr:col>102</xdr:col>
      <xdr:colOff>165100</xdr:colOff>
      <xdr:row>83</xdr:row>
      <xdr:rowOff>163195</xdr:rowOff>
    </xdr:to>
    <xdr:sp macro="" textlink="">
      <xdr:nvSpPr>
        <xdr:cNvPr id="615" name="フローチャート: 判断 614">
          <a:extLst>
            <a:ext uri="{FF2B5EF4-FFF2-40B4-BE49-F238E27FC236}">
              <a16:creationId xmlns:a16="http://schemas.microsoft.com/office/drawing/2014/main" id="{43FABB13-A06A-4BC6-B8F9-1EBD5474E284}"/>
            </a:ext>
          </a:extLst>
        </xdr:cNvPr>
        <xdr:cNvSpPr/>
      </xdr:nvSpPr>
      <xdr:spPr>
        <a:xfrm>
          <a:off x="17551400" y="1377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80</xdr:row>
      <xdr:rowOff>101600</xdr:rowOff>
    </xdr:from>
    <xdr:to>
      <xdr:col>98</xdr:col>
      <xdr:colOff>38100</xdr:colOff>
      <xdr:row>81</xdr:row>
      <xdr:rowOff>31750</xdr:rowOff>
    </xdr:to>
    <xdr:sp macro="" textlink="">
      <xdr:nvSpPr>
        <xdr:cNvPr id="616" name="フローチャート: 判断 615">
          <a:extLst>
            <a:ext uri="{FF2B5EF4-FFF2-40B4-BE49-F238E27FC236}">
              <a16:creationId xmlns:a16="http://schemas.microsoft.com/office/drawing/2014/main" id="{770200B0-E26A-453F-A5D7-4B4365DB2935}"/>
            </a:ext>
          </a:extLst>
        </xdr:cNvPr>
        <xdr:cNvSpPr/>
      </xdr:nvSpPr>
      <xdr:spPr>
        <a:xfrm>
          <a:off x="16757650" y="133159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5D06518B-F918-49CA-AA12-C2EAEC97C624}"/>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3DE5AD29-6567-4660-8D3B-1C14F8A37C1A}"/>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D3E1EBB2-EF43-44A9-A0F6-AC58B6F8AFEF}"/>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18F046CA-9387-40C8-AD72-8D2ED1EEF71C}"/>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F4742A66-6171-4640-B00C-30F841ED1433}"/>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xdr:rowOff>
    </xdr:from>
    <xdr:to>
      <xdr:col>116</xdr:col>
      <xdr:colOff>114300</xdr:colOff>
      <xdr:row>85</xdr:row>
      <xdr:rowOff>106045</xdr:rowOff>
    </xdr:to>
    <xdr:sp macro="" textlink="">
      <xdr:nvSpPr>
        <xdr:cNvPr id="622" name="楕円 621">
          <a:extLst>
            <a:ext uri="{FF2B5EF4-FFF2-40B4-BE49-F238E27FC236}">
              <a16:creationId xmlns:a16="http://schemas.microsoft.com/office/drawing/2014/main" id="{2A880E0B-62D4-48A3-B261-9E18F7A59734}"/>
            </a:ext>
          </a:extLst>
        </xdr:cNvPr>
        <xdr:cNvSpPr/>
      </xdr:nvSpPr>
      <xdr:spPr>
        <a:xfrm>
          <a:off x="19900900" y="140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154322</xdr:rowOff>
    </xdr:from>
    <xdr:ext cx="469744" cy="259045"/>
    <xdr:sp macro="" textlink="">
      <xdr:nvSpPr>
        <xdr:cNvPr id="623" name="【消防施設】&#10;一人当たり面積該当値テキスト">
          <a:extLst>
            <a:ext uri="{FF2B5EF4-FFF2-40B4-BE49-F238E27FC236}">
              <a16:creationId xmlns:a16="http://schemas.microsoft.com/office/drawing/2014/main" id="{A8583CB6-B350-4115-9DBB-A43160DFBBED}"/>
            </a:ext>
          </a:extLst>
        </xdr:cNvPr>
        <xdr:cNvSpPr txBox="1"/>
      </xdr:nvSpPr>
      <xdr:spPr>
        <a:xfrm>
          <a:off x="19989800" y="140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xdr:rowOff>
    </xdr:from>
    <xdr:to>
      <xdr:col>112</xdr:col>
      <xdr:colOff>38100</xdr:colOff>
      <xdr:row>85</xdr:row>
      <xdr:rowOff>107950</xdr:rowOff>
    </xdr:to>
    <xdr:sp macro="" textlink="">
      <xdr:nvSpPr>
        <xdr:cNvPr id="624" name="楕円 623">
          <a:extLst>
            <a:ext uri="{FF2B5EF4-FFF2-40B4-BE49-F238E27FC236}">
              <a16:creationId xmlns:a16="http://schemas.microsoft.com/office/drawing/2014/main" id="{0DDB7938-5FEB-4F25-9C39-3C970A1FABF5}"/>
            </a:ext>
          </a:extLst>
        </xdr:cNvPr>
        <xdr:cNvSpPr/>
      </xdr:nvSpPr>
      <xdr:spPr>
        <a:xfrm>
          <a:off x="19157950" y="14046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55245</xdr:rowOff>
    </xdr:from>
    <xdr:to>
      <xdr:col>116</xdr:col>
      <xdr:colOff>63500</xdr:colOff>
      <xdr:row>85</xdr:row>
      <xdr:rowOff>57150</xdr:rowOff>
    </xdr:to>
    <xdr:cxnSp macro="">
      <xdr:nvCxnSpPr>
        <xdr:cNvPr id="625" name="直線コネクタ 624">
          <a:extLst>
            <a:ext uri="{FF2B5EF4-FFF2-40B4-BE49-F238E27FC236}">
              <a16:creationId xmlns:a16="http://schemas.microsoft.com/office/drawing/2014/main" id="{9A6076A3-72ED-40AD-944D-BBB9DE0EA914}"/>
            </a:ext>
          </a:extLst>
        </xdr:cNvPr>
        <xdr:cNvCxnSpPr/>
      </xdr:nvCxnSpPr>
      <xdr:spPr>
        <a:xfrm flipV="1">
          <a:off x="19202400" y="14095095"/>
          <a:ext cx="7493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84455</xdr:rowOff>
    </xdr:from>
    <xdr:to>
      <xdr:col>107</xdr:col>
      <xdr:colOff>101600</xdr:colOff>
      <xdr:row>86</xdr:row>
      <xdr:rowOff>14605</xdr:rowOff>
    </xdr:to>
    <xdr:sp macro="" textlink="">
      <xdr:nvSpPr>
        <xdr:cNvPr id="626" name="楕円 625">
          <a:extLst>
            <a:ext uri="{FF2B5EF4-FFF2-40B4-BE49-F238E27FC236}">
              <a16:creationId xmlns:a16="http://schemas.microsoft.com/office/drawing/2014/main" id="{1B8FDA55-FE92-44FC-A6D3-124A5F2A5F35}"/>
            </a:ext>
          </a:extLst>
        </xdr:cNvPr>
        <xdr:cNvSpPr/>
      </xdr:nvSpPr>
      <xdr:spPr>
        <a:xfrm>
          <a:off x="18345150" y="141243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57150</xdr:rowOff>
    </xdr:from>
    <xdr:to>
      <xdr:col>111</xdr:col>
      <xdr:colOff>177800</xdr:colOff>
      <xdr:row>85</xdr:row>
      <xdr:rowOff>135255</xdr:rowOff>
    </xdr:to>
    <xdr:cxnSp macro="">
      <xdr:nvCxnSpPr>
        <xdr:cNvPr id="627" name="直線コネクタ 626">
          <a:extLst>
            <a:ext uri="{FF2B5EF4-FFF2-40B4-BE49-F238E27FC236}">
              <a16:creationId xmlns:a16="http://schemas.microsoft.com/office/drawing/2014/main" id="{20B501B6-9A56-4D0E-96E5-E79D4C31BFAC}"/>
            </a:ext>
          </a:extLst>
        </xdr:cNvPr>
        <xdr:cNvCxnSpPr/>
      </xdr:nvCxnSpPr>
      <xdr:spPr>
        <a:xfrm flipV="1">
          <a:off x="18395950" y="14097000"/>
          <a:ext cx="80645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90170</xdr:rowOff>
    </xdr:from>
    <xdr:to>
      <xdr:col>102</xdr:col>
      <xdr:colOff>165100</xdr:colOff>
      <xdr:row>86</xdr:row>
      <xdr:rowOff>20320</xdr:rowOff>
    </xdr:to>
    <xdr:sp macro="" textlink="">
      <xdr:nvSpPr>
        <xdr:cNvPr id="628" name="楕円 627">
          <a:extLst>
            <a:ext uri="{FF2B5EF4-FFF2-40B4-BE49-F238E27FC236}">
              <a16:creationId xmlns:a16="http://schemas.microsoft.com/office/drawing/2014/main" id="{58E0ADDF-69EB-457F-A97F-8C7653DD0A1E}"/>
            </a:ext>
          </a:extLst>
        </xdr:cNvPr>
        <xdr:cNvSpPr/>
      </xdr:nvSpPr>
      <xdr:spPr>
        <a:xfrm>
          <a:off x="17551400" y="141300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135255</xdr:rowOff>
    </xdr:from>
    <xdr:to>
      <xdr:col>107</xdr:col>
      <xdr:colOff>50800</xdr:colOff>
      <xdr:row>85</xdr:row>
      <xdr:rowOff>140970</xdr:rowOff>
    </xdr:to>
    <xdr:cxnSp macro="">
      <xdr:nvCxnSpPr>
        <xdr:cNvPr id="629" name="直線コネクタ 628">
          <a:extLst>
            <a:ext uri="{FF2B5EF4-FFF2-40B4-BE49-F238E27FC236}">
              <a16:creationId xmlns:a16="http://schemas.microsoft.com/office/drawing/2014/main" id="{E4819BE0-69AD-44FB-AE13-97E923C25E1F}"/>
            </a:ext>
          </a:extLst>
        </xdr:cNvPr>
        <xdr:cNvCxnSpPr/>
      </xdr:nvCxnSpPr>
      <xdr:spPr>
        <a:xfrm flipV="1">
          <a:off x="17602200" y="14175105"/>
          <a:ext cx="7937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90170</xdr:rowOff>
    </xdr:from>
    <xdr:to>
      <xdr:col>98</xdr:col>
      <xdr:colOff>38100</xdr:colOff>
      <xdr:row>86</xdr:row>
      <xdr:rowOff>20320</xdr:rowOff>
    </xdr:to>
    <xdr:sp macro="" textlink="">
      <xdr:nvSpPr>
        <xdr:cNvPr id="630" name="楕円 629">
          <a:extLst>
            <a:ext uri="{FF2B5EF4-FFF2-40B4-BE49-F238E27FC236}">
              <a16:creationId xmlns:a16="http://schemas.microsoft.com/office/drawing/2014/main" id="{F05816DF-A054-4B4E-BCAE-BF96B6640355}"/>
            </a:ext>
          </a:extLst>
        </xdr:cNvPr>
        <xdr:cNvSpPr/>
      </xdr:nvSpPr>
      <xdr:spPr>
        <a:xfrm>
          <a:off x="16757650" y="141300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140970</xdr:rowOff>
    </xdr:from>
    <xdr:to>
      <xdr:col>102</xdr:col>
      <xdr:colOff>114300</xdr:colOff>
      <xdr:row>85</xdr:row>
      <xdr:rowOff>140970</xdr:rowOff>
    </xdr:to>
    <xdr:cxnSp macro="">
      <xdr:nvCxnSpPr>
        <xdr:cNvPr id="631" name="直線コネクタ 630">
          <a:extLst>
            <a:ext uri="{FF2B5EF4-FFF2-40B4-BE49-F238E27FC236}">
              <a16:creationId xmlns:a16="http://schemas.microsoft.com/office/drawing/2014/main" id="{5998E23E-B413-4BBD-9F63-E55C13C8130B}"/>
            </a:ext>
          </a:extLst>
        </xdr:cNvPr>
        <xdr:cNvCxnSpPr/>
      </xdr:nvCxnSpPr>
      <xdr:spPr>
        <a:xfrm>
          <a:off x="16802100" y="1418082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21607</xdr:rowOff>
    </xdr:from>
    <xdr:ext cx="469744" cy="259045"/>
    <xdr:sp macro="" textlink="">
      <xdr:nvSpPr>
        <xdr:cNvPr id="632" name="n_1aveValue【消防施設】&#10;一人当たり面積">
          <a:extLst>
            <a:ext uri="{FF2B5EF4-FFF2-40B4-BE49-F238E27FC236}">
              <a16:creationId xmlns:a16="http://schemas.microsoft.com/office/drawing/2014/main" id="{4ADCEFE1-63E8-4C22-BEB3-094AFFCE3F70}"/>
            </a:ext>
          </a:extLst>
        </xdr:cNvPr>
        <xdr:cNvSpPr txBox="1"/>
      </xdr:nvSpPr>
      <xdr:spPr>
        <a:xfrm>
          <a:off x="18980227" y="1356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17797</xdr:rowOff>
    </xdr:from>
    <xdr:ext cx="469744" cy="259045"/>
    <xdr:sp macro="" textlink="">
      <xdr:nvSpPr>
        <xdr:cNvPr id="633" name="n_2aveValue【消防施設】&#10;一人当たり面積">
          <a:extLst>
            <a:ext uri="{FF2B5EF4-FFF2-40B4-BE49-F238E27FC236}">
              <a16:creationId xmlns:a16="http://schemas.microsoft.com/office/drawing/2014/main" id="{FE7195CF-AD88-4BD7-80B3-7AB82A5EEDA1}"/>
            </a:ext>
          </a:extLst>
        </xdr:cNvPr>
        <xdr:cNvSpPr txBox="1"/>
      </xdr:nvSpPr>
      <xdr:spPr>
        <a:xfrm>
          <a:off x="18180127" y="1356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8272</xdr:rowOff>
    </xdr:from>
    <xdr:ext cx="469744" cy="259045"/>
    <xdr:sp macro="" textlink="">
      <xdr:nvSpPr>
        <xdr:cNvPr id="634" name="n_3aveValue【消防施設】&#10;一人当たり面積">
          <a:extLst>
            <a:ext uri="{FF2B5EF4-FFF2-40B4-BE49-F238E27FC236}">
              <a16:creationId xmlns:a16="http://schemas.microsoft.com/office/drawing/2014/main" id="{A659B002-AF32-4B89-AF6A-A5DDF669AACE}"/>
            </a:ext>
          </a:extLst>
        </xdr:cNvPr>
        <xdr:cNvSpPr txBox="1"/>
      </xdr:nvSpPr>
      <xdr:spPr>
        <a:xfrm>
          <a:off x="17386377" y="1355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48277</xdr:rowOff>
    </xdr:from>
    <xdr:ext cx="469744" cy="259045"/>
    <xdr:sp macro="" textlink="">
      <xdr:nvSpPr>
        <xdr:cNvPr id="635" name="n_4aveValue【消防施設】&#10;一人当たり面積">
          <a:extLst>
            <a:ext uri="{FF2B5EF4-FFF2-40B4-BE49-F238E27FC236}">
              <a16:creationId xmlns:a16="http://schemas.microsoft.com/office/drawing/2014/main" id="{1AA58F8F-DB88-4DB8-BAF7-6DD3E24BA9F9}"/>
            </a:ext>
          </a:extLst>
        </xdr:cNvPr>
        <xdr:cNvSpPr txBox="1"/>
      </xdr:nvSpPr>
      <xdr:spPr>
        <a:xfrm>
          <a:off x="16592627"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99077</xdr:rowOff>
    </xdr:from>
    <xdr:ext cx="469744" cy="259045"/>
    <xdr:sp macro="" textlink="">
      <xdr:nvSpPr>
        <xdr:cNvPr id="636" name="n_1mainValue【消防施設】&#10;一人当たり面積">
          <a:extLst>
            <a:ext uri="{FF2B5EF4-FFF2-40B4-BE49-F238E27FC236}">
              <a16:creationId xmlns:a16="http://schemas.microsoft.com/office/drawing/2014/main" id="{4DD71D20-1606-4114-8437-7F36717F9F70}"/>
            </a:ext>
          </a:extLst>
        </xdr:cNvPr>
        <xdr:cNvSpPr txBox="1"/>
      </xdr:nvSpPr>
      <xdr:spPr>
        <a:xfrm>
          <a:off x="189802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5732</xdr:rowOff>
    </xdr:from>
    <xdr:ext cx="469744" cy="259045"/>
    <xdr:sp macro="" textlink="">
      <xdr:nvSpPr>
        <xdr:cNvPr id="637" name="n_2mainValue【消防施設】&#10;一人当たり面積">
          <a:extLst>
            <a:ext uri="{FF2B5EF4-FFF2-40B4-BE49-F238E27FC236}">
              <a16:creationId xmlns:a16="http://schemas.microsoft.com/office/drawing/2014/main" id="{74F60047-E000-48F4-9052-80EC214322CD}"/>
            </a:ext>
          </a:extLst>
        </xdr:cNvPr>
        <xdr:cNvSpPr txBox="1"/>
      </xdr:nvSpPr>
      <xdr:spPr>
        <a:xfrm>
          <a:off x="18180127" y="1421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11447</xdr:rowOff>
    </xdr:from>
    <xdr:ext cx="469744" cy="259045"/>
    <xdr:sp macro="" textlink="">
      <xdr:nvSpPr>
        <xdr:cNvPr id="638" name="n_3mainValue【消防施設】&#10;一人当たり面積">
          <a:extLst>
            <a:ext uri="{FF2B5EF4-FFF2-40B4-BE49-F238E27FC236}">
              <a16:creationId xmlns:a16="http://schemas.microsoft.com/office/drawing/2014/main" id="{70728ACC-52BB-4739-946D-6500E3C42918}"/>
            </a:ext>
          </a:extLst>
        </xdr:cNvPr>
        <xdr:cNvSpPr txBox="1"/>
      </xdr:nvSpPr>
      <xdr:spPr>
        <a:xfrm>
          <a:off x="17386377" y="1421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11447</xdr:rowOff>
    </xdr:from>
    <xdr:ext cx="469744" cy="259045"/>
    <xdr:sp macro="" textlink="">
      <xdr:nvSpPr>
        <xdr:cNvPr id="639" name="n_4mainValue【消防施設】&#10;一人当たり面積">
          <a:extLst>
            <a:ext uri="{FF2B5EF4-FFF2-40B4-BE49-F238E27FC236}">
              <a16:creationId xmlns:a16="http://schemas.microsoft.com/office/drawing/2014/main" id="{C81D1A36-ABAD-4E29-B687-9A0B48A16C04}"/>
            </a:ext>
          </a:extLst>
        </xdr:cNvPr>
        <xdr:cNvSpPr txBox="1"/>
      </xdr:nvSpPr>
      <xdr:spPr>
        <a:xfrm>
          <a:off x="16592627" y="1421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E7B3DD2A-FE01-429F-A0F0-789DDF2BCD12}"/>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74F94DF6-DF6F-4959-B6EA-1716AD08A842}"/>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D1CDD3BB-6948-4C52-A747-1129A6BC91D0}"/>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054188E0-2424-4AD0-A7F8-37EECD2C9907}"/>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EDB8791F-E318-42DC-B19D-B942996463E2}"/>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57DFA9ED-E7E4-4BA4-9E7A-493F6177261C}"/>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C9381737-CA72-4588-B301-B4B9B94AD37B}"/>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03A1350B-1B6F-4045-9ED1-2D90B39B9AC2}"/>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A5D73F50-F485-4D64-9351-3CFA109CD059}"/>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B95A27B5-6B34-45E7-94A8-6A8C342BA9FB}"/>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D8BC75C2-2C72-4C31-A7FB-935EC2845547}"/>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a:extLst>
            <a:ext uri="{FF2B5EF4-FFF2-40B4-BE49-F238E27FC236}">
              <a16:creationId xmlns:a16="http://schemas.microsoft.com/office/drawing/2014/main" id="{A76BCBE7-A369-4AEA-A4F9-9B2475AEDBAD}"/>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2" name="テキスト ボックス 651">
          <a:extLst>
            <a:ext uri="{FF2B5EF4-FFF2-40B4-BE49-F238E27FC236}">
              <a16:creationId xmlns:a16="http://schemas.microsoft.com/office/drawing/2014/main" id="{5DB90D11-1A25-4807-B649-BC49B5A630B1}"/>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a:extLst>
            <a:ext uri="{FF2B5EF4-FFF2-40B4-BE49-F238E27FC236}">
              <a16:creationId xmlns:a16="http://schemas.microsoft.com/office/drawing/2014/main" id="{49B866C0-99FE-4A73-9E0F-6B8096255BFA}"/>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a:extLst>
            <a:ext uri="{FF2B5EF4-FFF2-40B4-BE49-F238E27FC236}">
              <a16:creationId xmlns:a16="http://schemas.microsoft.com/office/drawing/2014/main" id="{16B57CF8-A231-42A8-9CA0-6EAC14C43567}"/>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a:extLst>
            <a:ext uri="{FF2B5EF4-FFF2-40B4-BE49-F238E27FC236}">
              <a16:creationId xmlns:a16="http://schemas.microsoft.com/office/drawing/2014/main" id="{2D6C35E0-5A4D-4F42-8A25-6B5C31321F5A}"/>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a:extLst>
            <a:ext uri="{FF2B5EF4-FFF2-40B4-BE49-F238E27FC236}">
              <a16:creationId xmlns:a16="http://schemas.microsoft.com/office/drawing/2014/main" id="{F74733DC-DD51-41B4-B2AB-E4809008F27C}"/>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a:extLst>
            <a:ext uri="{FF2B5EF4-FFF2-40B4-BE49-F238E27FC236}">
              <a16:creationId xmlns:a16="http://schemas.microsoft.com/office/drawing/2014/main" id="{4CD333BF-3747-46A9-AEC9-6BFCA85FA0F5}"/>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a:extLst>
            <a:ext uri="{FF2B5EF4-FFF2-40B4-BE49-F238E27FC236}">
              <a16:creationId xmlns:a16="http://schemas.microsoft.com/office/drawing/2014/main" id="{CF22780E-79EB-4F0C-B0E1-C4F90C0F0333}"/>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a:extLst>
            <a:ext uri="{FF2B5EF4-FFF2-40B4-BE49-F238E27FC236}">
              <a16:creationId xmlns:a16="http://schemas.microsoft.com/office/drawing/2014/main" id="{6B4C2FCF-7EF2-423E-AFCD-9C78D0DFE1CD}"/>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a:extLst>
            <a:ext uri="{FF2B5EF4-FFF2-40B4-BE49-F238E27FC236}">
              <a16:creationId xmlns:a16="http://schemas.microsoft.com/office/drawing/2014/main" id="{E34ED799-58C3-47B8-9237-69DCEAB94BEA}"/>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a:extLst>
            <a:ext uri="{FF2B5EF4-FFF2-40B4-BE49-F238E27FC236}">
              <a16:creationId xmlns:a16="http://schemas.microsoft.com/office/drawing/2014/main" id="{E0A53E33-5A46-4B6C-92C0-920822EB4E2D}"/>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2" name="テキスト ボックス 661">
          <a:extLst>
            <a:ext uri="{FF2B5EF4-FFF2-40B4-BE49-F238E27FC236}">
              <a16:creationId xmlns:a16="http://schemas.microsoft.com/office/drawing/2014/main" id="{CECE532A-709E-458E-8048-47B9AA777C04}"/>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0F5DC712-34FC-41AB-9398-D4A84FF44D00}"/>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庁舎】&#10;有形固定資産減価償却率グラフ枠">
          <a:extLst>
            <a:ext uri="{FF2B5EF4-FFF2-40B4-BE49-F238E27FC236}">
              <a16:creationId xmlns:a16="http://schemas.microsoft.com/office/drawing/2014/main" id="{4B0BCA1F-725F-4E17-BE0A-88ACB5DF4435}"/>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665" name="直線コネクタ 664">
          <a:extLst>
            <a:ext uri="{FF2B5EF4-FFF2-40B4-BE49-F238E27FC236}">
              <a16:creationId xmlns:a16="http://schemas.microsoft.com/office/drawing/2014/main" id="{21BBB3AA-F454-43F3-9CAC-26142DBE64A2}"/>
            </a:ext>
          </a:extLst>
        </xdr:cNvPr>
        <xdr:cNvCxnSpPr/>
      </xdr:nvCxnSpPr>
      <xdr:spPr>
        <a:xfrm flipV="1">
          <a:off x="14699614" y="165876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6" name="【庁舎】&#10;有形固定資産減価償却率最小値テキスト">
          <a:extLst>
            <a:ext uri="{FF2B5EF4-FFF2-40B4-BE49-F238E27FC236}">
              <a16:creationId xmlns:a16="http://schemas.microsoft.com/office/drawing/2014/main" id="{B7EBC22D-92B3-406B-A9FB-51875C5CFD28}"/>
            </a:ext>
          </a:extLst>
        </xdr:cNvPr>
        <xdr:cNvSpPr txBox="1"/>
      </xdr:nvSpPr>
      <xdr:spPr>
        <a:xfrm>
          <a:off x="1473835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7" name="直線コネクタ 666">
          <a:extLst>
            <a:ext uri="{FF2B5EF4-FFF2-40B4-BE49-F238E27FC236}">
              <a16:creationId xmlns:a16="http://schemas.microsoft.com/office/drawing/2014/main" id="{245768A6-B353-45F8-95D5-9C0DDECC8205}"/>
            </a:ext>
          </a:extLst>
        </xdr:cNvPr>
        <xdr:cNvCxnSpPr/>
      </xdr:nvCxnSpPr>
      <xdr:spPr>
        <a:xfrm>
          <a:off x="146113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668" name="【庁舎】&#10;有形固定資産減価償却率最大値テキスト">
          <a:extLst>
            <a:ext uri="{FF2B5EF4-FFF2-40B4-BE49-F238E27FC236}">
              <a16:creationId xmlns:a16="http://schemas.microsoft.com/office/drawing/2014/main" id="{0E3FE402-68C9-49E4-A93C-954178937419}"/>
            </a:ext>
          </a:extLst>
        </xdr:cNvPr>
        <xdr:cNvSpPr txBox="1"/>
      </xdr:nvSpPr>
      <xdr:spPr>
        <a:xfrm>
          <a:off x="14738350" y="163628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669" name="直線コネクタ 668">
          <a:extLst>
            <a:ext uri="{FF2B5EF4-FFF2-40B4-BE49-F238E27FC236}">
              <a16:creationId xmlns:a16="http://schemas.microsoft.com/office/drawing/2014/main" id="{94F25746-6FDB-4489-86DF-EACB690414A8}"/>
            </a:ext>
          </a:extLst>
        </xdr:cNvPr>
        <xdr:cNvCxnSpPr/>
      </xdr:nvCxnSpPr>
      <xdr:spPr>
        <a:xfrm>
          <a:off x="14611350" y="165876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105427</xdr:rowOff>
    </xdr:from>
    <xdr:ext cx="405111" cy="259045"/>
    <xdr:sp macro="" textlink="">
      <xdr:nvSpPr>
        <xdr:cNvPr id="670" name="【庁舎】&#10;有形固定資産減価償却率平均値テキスト">
          <a:extLst>
            <a:ext uri="{FF2B5EF4-FFF2-40B4-BE49-F238E27FC236}">
              <a16:creationId xmlns:a16="http://schemas.microsoft.com/office/drawing/2014/main" id="{E1F717A9-2A73-43DA-A820-8A7C201D13CB}"/>
            </a:ext>
          </a:extLst>
        </xdr:cNvPr>
        <xdr:cNvSpPr txBox="1"/>
      </xdr:nvSpPr>
      <xdr:spPr>
        <a:xfrm>
          <a:off x="14738350" y="17193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671" name="フローチャート: 判断 670">
          <a:extLst>
            <a:ext uri="{FF2B5EF4-FFF2-40B4-BE49-F238E27FC236}">
              <a16:creationId xmlns:a16="http://schemas.microsoft.com/office/drawing/2014/main" id="{45A95F5F-4CFB-4867-95AB-AB33D2FAB436}"/>
            </a:ext>
          </a:extLst>
        </xdr:cNvPr>
        <xdr:cNvSpPr/>
      </xdr:nvSpPr>
      <xdr:spPr>
        <a:xfrm>
          <a:off x="14649450" y="1734185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672" name="フローチャート: 判断 671">
          <a:extLst>
            <a:ext uri="{FF2B5EF4-FFF2-40B4-BE49-F238E27FC236}">
              <a16:creationId xmlns:a16="http://schemas.microsoft.com/office/drawing/2014/main" id="{9269979E-1031-494D-9E2C-A9B2352EC6EF}"/>
            </a:ext>
          </a:extLst>
        </xdr:cNvPr>
        <xdr:cNvSpPr/>
      </xdr:nvSpPr>
      <xdr:spPr>
        <a:xfrm>
          <a:off x="13887450" y="1734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72752</xdr:rowOff>
    </xdr:from>
    <xdr:to>
      <xdr:col>76</xdr:col>
      <xdr:colOff>165100</xdr:colOff>
      <xdr:row>105</xdr:row>
      <xdr:rowOff>2902</xdr:rowOff>
    </xdr:to>
    <xdr:sp macro="" textlink="">
      <xdr:nvSpPr>
        <xdr:cNvPr id="673" name="フローチャート: 判断 672">
          <a:extLst>
            <a:ext uri="{FF2B5EF4-FFF2-40B4-BE49-F238E27FC236}">
              <a16:creationId xmlns:a16="http://schemas.microsoft.com/office/drawing/2014/main" id="{485E3357-B0EF-416A-B0C6-900F8D01E780}"/>
            </a:ext>
          </a:extLst>
        </xdr:cNvPr>
        <xdr:cNvSpPr/>
      </xdr:nvSpPr>
      <xdr:spPr>
        <a:xfrm>
          <a:off x="13093700" y="17332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674" name="フローチャート: 判断 673">
          <a:extLst>
            <a:ext uri="{FF2B5EF4-FFF2-40B4-BE49-F238E27FC236}">
              <a16:creationId xmlns:a16="http://schemas.microsoft.com/office/drawing/2014/main" id="{B2D39BE4-43DD-4304-B4E0-83D97322EED8}"/>
            </a:ext>
          </a:extLst>
        </xdr:cNvPr>
        <xdr:cNvSpPr/>
      </xdr:nvSpPr>
      <xdr:spPr>
        <a:xfrm>
          <a:off x="12299950" y="174708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118473</xdr:rowOff>
    </xdr:from>
    <xdr:to>
      <xdr:col>67</xdr:col>
      <xdr:colOff>101600</xdr:colOff>
      <xdr:row>106</xdr:row>
      <xdr:rowOff>48623</xdr:rowOff>
    </xdr:to>
    <xdr:sp macro="" textlink="">
      <xdr:nvSpPr>
        <xdr:cNvPr id="675" name="フローチャート: 判断 674">
          <a:extLst>
            <a:ext uri="{FF2B5EF4-FFF2-40B4-BE49-F238E27FC236}">
              <a16:creationId xmlns:a16="http://schemas.microsoft.com/office/drawing/2014/main" id="{ADC74D4B-8E42-4311-A17B-F05AA7A1FDCC}"/>
            </a:ext>
          </a:extLst>
        </xdr:cNvPr>
        <xdr:cNvSpPr/>
      </xdr:nvSpPr>
      <xdr:spPr>
        <a:xfrm>
          <a:off x="11487150" y="1754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92E81D14-B52E-421B-855D-44EA5B747745}"/>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FBF43956-6F22-4A3E-AA7B-E437721A9F0D}"/>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41F95DE5-D9E0-481B-B61D-5A4DC1E4441D}"/>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AD1F0DF2-2739-4AA6-9856-AB53637FF90B}"/>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606E5CA7-BE9F-4302-B05B-80066A28A5C4}"/>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152763</xdr:rowOff>
    </xdr:from>
    <xdr:to>
      <xdr:col>85</xdr:col>
      <xdr:colOff>177800</xdr:colOff>
      <xdr:row>105</xdr:row>
      <xdr:rowOff>82913</xdr:rowOff>
    </xdr:to>
    <xdr:sp macro="" textlink="">
      <xdr:nvSpPr>
        <xdr:cNvPr id="681" name="楕円 680">
          <a:extLst>
            <a:ext uri="{FF2B5EF4-FFF2-40B4-BE49-F238E27FC236}">
              <a16:creationId xmlns:a16="http://schemas.microsoft.com/office/drawing/2014/main" id="{893A9EE5-6359-48DD-81DB-25426770B1D7}"/>
            </a:ext>
          </a:extLst>
        </xdr:cNvPr>
        <xdr:cNvSpPr/>
      </xdr:nvSpPr>
      <xdr:spPr>
        <a:xfrm>
          <a:off x="14649450" y="1741206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131190</xdr:rowOff>
    </xdr:from>
    <xdr:ext cx="405111" cy="259045"/>
    <xdr:sp macro="" textlink="">
      <xdr:nvSpPr>
        <xdr:cNvPr id="682" name="【庁舎】&#10;有形固定資産減価償却率該当値テキスト">
          <a:extLst>
            <a:ext uri="{FF2B5EF4-FFF2-40B4-BE49-F238E27FC236}">
              <a16:creationId xmlns:a16="http://schemas.microsoft.com/office/drawing/2014/main" id="{C05A7609-39DF-437C-9550-206045B3B519}"/>
            </a:ext>
          </a:extLst>
        </xdr:cNvPr>
        <xdr:cNvSpPr txBox="1"/>
      </xdr:nvSpPr>
      <xdr:spPr>
        <a:xfrm>
          <a:off x="14738350" y="17390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115207</xdr:rowOff>
    </xdr:from>
    <xdr:to>
      <xdr:col>81</xdr:col>
      <xdr:colOff>101600</xdr:colOff>
      <xdr:row>105</xdr:row>
      <xdr:rowOff>45357</xdr:rowOff>
    </xdr:to>
    <xdr:sp macro="" textlink="">
      <xdr:nvSpPr>
        <xdr:cNvPr id="683" name="楕円 682">
          <a:extLst>
            <a:ext uri="{FF2B5EF4-FFF2-40B4-BE49-F238E27FC236}">
              <a16:creationId xmlns:a16="http://schemas.microsoft.com/office/drawing/2014/main" id="{496AE805-D905-4107-BF75-24F83355A4C2}"/>
            </a:ext>
          </a:extLst>
        </xdr:cNvPr>
        <xdr:cNvSpPr/>
      </xdr:nvSpPr>
      <xdr:spPr>
        <a:xfrm>
          <a:off x="13887450" y="1737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166007</xdr:rowOff>
    </xdr:from>
    <xdr:to>
      <xdr:col>85</xdr:col>
      <xdr:colOff>127000</xdr:colOff>
      <xdr:row>105</xdr:row>
      <xdr:rowOff>32113</xdr:rowOff>
    </xdr:to>
    <xdr:cxnSp macro="">
      <xdr:nvCxnSpPr>
        <xdr:cNvPr id="684" name="直線コネクタ 683">
          <a:extLst>
            <a:ext uri="{FF2B5EF4-FFF2-40B4-BE49-F238E27FC236}">
              <a16:creationId xmlns:a16="http://schemas.microsoft.com/office/drawing/2014/main" id="{00534DB7-2BEA-448B-B4AB-6ABB805B762D}"/>
            </a:ext>
          </a:extLst>
        </xdr:cNvPr>
        <xdr:cNvCxnSpPr/>
      </xdr:nvCxnSpPr>
      <xdr:spPr>
        <a:xfrm>
          <a:off x="13938250" y="17425307"/>
          <a:ext cx="762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160927</xdr:rowOff>
    </xdr:from>
    <xdr:to>
      <xdr:col>76</xdr:col>
      <xdr:colOff>165100</xdr:colOff>
      <xdr:row>105</xdr:row>
      <xdr:rowOff>91077</xdr:rowOff>
    </xdr:to>
    <xdr:sp macro="" textlink="">
      <xdr:nvSpPr>
        <xdr:cNvPr id="685" name="楕円 684">
          <a:extLst>
            <a:ext uri="{FF2B5EF4-FFF2-40B4-BE49-F238E27FC236}">
              <a16:creationId xmlns:a16="http://schemas.microsoft.com/office/drawing/2014/main" id="{C6BDB7AD-34B3-4B3F-8DD0-F8A88B8C2B65}"/>
            </a:ext>
          </a:extLst>
        </xdr:cNvPr>
        <xdr:cNvSpPr/>
      </xdr:nvSpPr>
      <xdr:spPr>
        <a:xfrm>
          <a:off x="13093700" y="1742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166007</xdr:rowOff>
    </xdr:from>
    <xdr:to>
      <xdr:col>81</xdr:col>
      <xdr:colOff>50800</xdr:colOff>
      <xdr:row>105</xdr:row>
      <xdr:rowOff>40277</xdr:rowOff>
    </xdr:to>
    <xdr:cxnSp macro="">
      <xdr:nvCxnSpPr>
        <xdr:cNvPr id="686" name="直線コネクタ 685">
          <a:extLst>
            <a:ext uri="{FF2B5EF4-FFF2-40B4-BE49-F238E27FC236}">
              <a16:creationId xmlns:a16="http://schemas.microsoft.com/office/drawing/2014/main" id="{70266F14-0A81-4ADB-A153-A36FC9877F00}"/>
            </a:ext>
          </a:extLst>
        </xdr:cNvPr>
        <xdr:cNvCxnSpPr/>
      </xdr:nvCxnSpPr>
      <xdr:spPr>
        <a:xfrm flipV="1">
          <a:off x="13144500" y="17425307"/>
          <a:ext cx="7937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72752</xdr:rowOff>
    </xdr:from>
    <xdr:to>
      <xdr:col>72</xdr:col>
      <xdr:colOff>38100</xdr:colOff>
      <xdr:row>106</xdr:row>
      <xdr:rowOff>2902</xdr:rowOff>
    </xdr:to>
    <xdr:sp macro="" textlink="">
      <xdr:nvSpPr>
        <xdr:cNvPr id="687" name="楕円 686">
          <a:extLst>
            <a:ext uri="{FF2B5EF4-FFF2-40B4-BE49-F238E27FC236}">
              <a16:creationId xmlns:a16="http://schemas.microsoft.com/office/drawing/2014/main" id="{5AF611B1-713C-4422-9094-E767BA44FC33}"/>
            </a:ext>
          </a:extLst>
        </xdr:cNvPr>
        <xdr:cNvSpPr/>
      </xdr:nvSpPr>
      <xdr:spPr>
        <a:xfrm>
          <a:off x="12299950" y="175035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40277</xdr:rowOff>
    </xdr:from>
    <xdr:to>
      <xdr:col>76</xdr:col>
      <xdr:colOff>114300</xdr:colOff>
      <xdr:row>105</xdr:row>
      <xdr:rowOff>123552</xdr:rowOff>
    </xdr:to>
    <xdr:cxnSp macro="">
      <xdr:nvCxnSpPr>
        <xdr:cNvPr id="688" name="直線コネクタ 687">
          <a:extLst>
            <a:ext uri="{FF2B5EF4-FFF2-40B4-BE49-F238E27FC236}">
              <a16:creationId xmlns:a16="http://schemas.microsoft.com/office/drawing/2014/main" id="{43C72A7B-753A-494A-B94F-F67D6EE4E22B}"/>
            </a:ext>
          </a:extLst>
        </xdr:cNvPr>
        <xdr:cNvCxnSpPr/>
      </xdr:nvCxnSpPr>
      <xdr:spPr>
        <a:xfrm flipV="1">
          <a:off x="12344400" y="17471027"/>
          <a:ext cx="8001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118473</xdr:rowOff>
    </xdr:from>
    <xdr:to>
      <xdr:col>67</xdr:col>
      <xdr:colOff>101600</xdr:colOff>
      <xdr:row>105</xdr:row>
      <xdr:rowOff>48623</xdr:rowOff>
    </xdr:to>
    <xdr:sp macro="" textlink="">
      <xdr:nvSpPr>
        <xdr:cNvPr id="689" name="楕円 688">
          <a:extLst>
            <a:ext uri="{FF2B5EF4-FFF2-40B4-BE49-F238E27FC236}">
              <a16:creationId xmlns:a16="http://schemas.microsoft.com/office/drawing/2014/main" id="{7382BACA-AC2B-44E4-9177-4F50904F0C7B}"/>
            </a:ext>
          </a:extLst>
        </xdr:cNvPr>
        <xdr:cNvSpPr/>
      </xdr:nvSpPr>
      <xdr:spPr>
        <a:xfrm>
          <a:off x="11487150" y="1737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169273</xdr:rowOff>
    </xdr:from>
    <xdr:to>
      <xdr:col>71</xdr:col>
      <xdr:colOff>177800</xdr:colOff>
      <xdr:row>105</xdr:row>
      <xdr:rowOff>123552</xdr:rowOff>
    </xdr:to>
    <xdr:cxnSp macro="">
      <xdr:nvCxnSpPr>
        <xdr:cNvPr id="690" name="直線コネクタ 689">
          <a:extLst>
            <a:ext uri="{FF2B5EF4-FFF2-40B4-BE49-F238E27FC236}">
              <a16:creationId xmlns:a16="http://schemas.microsoft.com/office/drawing/2014/main" id="{933761D5-E0BC-4F72-8CE2-A72E875B84B1}"/>
            </a:ext>
          </a:extLst>
        </xdr:cNvPr>
        <xdr:cNvCxnSpPr/>
      </xdr:nvCxnSpPr>
      <xdr:spPr>
        <a:xfrm>
          <a:off x="11537950" y="17428573"/>
          <a:ext cx="806450" cy="12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29227</xdr:rowOff>
    </xdr:from>
    <xdr:ext cx="405111" cy="259045"/>
    <xdr:sp macro="" textlink="">
      <xdr:nvSpPr>
        <xdr:cNvPr id="691" name="n_1aveValue【庁舎】&#10;有形固定資産減価償却率">
          <a:extLst>
            <a:ext uri="{FF2B5EF4-FFF2-40B4-BE49-F238E27FC236}">
              <a16:creationId xmlns:a16="http://schemas.microsoft.com/office/drawing/2014/main" id="{A6CABD34-C595-4427-8B26-1B5288963FB2}"/>
            </a:ext>
          </a:extLst>
        </xdr:cNvPr>
        <xdr:cNvSpPr txBox="1"/>
      </xdr:nvSpPr>
      <xdr:spPr>
        <a:xfrm>
          <a:off x="13742044"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19429</xdr:rowOff>
    </xdr:from>
    <xdr:ext cx="405111" cy="259045"/>
    <xdr:sp macro="" textlink="">
      <xdr:nvSpPr>
        <xdr:cNvPr id="692" name="n_2aveValue【庁舎】&#10;有形固定資産減価償却率">
          <a:extLst>
            <a:ext uri="{FF2B5EF4-FFF2-40B4-BE49-F238E27FC236}">
              <a16:creationId xmlns:a16="http://schemas.microsoft.com/office/drawing/2014/main" id="{C3FCFEAB-1C13-491B-BF7C-DD61CE410AAA}"/>
            </a:ext>
          </a:extLst>
        </xdr:cNvPr>
        <xdr:cNvSpPr txBox="1"/>
      </xdr:nvSpPr>
      <xdr:spPr>
        <a:xfrm>
          <a:off x="12960994" y="17107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158222</xdr:rowOff>
    </xdr:from>
    <xdr:ext cx="405111" cy="259045"/>
    <xdr:sp macro="" textlink="">
      <xdr:nvSpPr>
        <xdr:cNvPr id="693" name="n_3aveValue【庁舎】&#10;有形固定資産減価償却率">
          <a:extLst>
            <a:ext uri="{FF2B5EF4-FFF2-40B4-BE49-F238E27FC236}">
              <a16:creationId xmlns:a16="http://schemas.microsoft.com/office/drawing/2014/main" id="{E88B903C-ECF1-4C32-B31F-296AA512BF26}"/>
            </a:ext>
          </a:extLst>
        </xdr:cNvPr>
        <xdr:cNvSpPr txBox="1"/>
      </xdr:nvSpPr>
      <xdr:spPr>
        <a:xfrm>
          <a:off x="12167244" y="172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39750</xdr:rowOff>
    </xdr:from>
    <xdr:ext cx="405111" cy="259045"/>
    <xdr:sp macro="" textlink="">
      <xdr:nvSpPr>
        <xdr:cNvPr id="694" name="n_4aveValue【庁舎】&#10;有形固定資産減価償却率">
          <a:extLst>
            <a:ext uri="{FF2B5EF4-FFF2-40B4-BE49-F238E27FC236}">
              <a16:creationId xmlns:a16="http://schemas.microsoft.com/office/drawing/2014/main" id="{95070322-DA8C-4AAA-B476-40614DD2BB38}"/>
            </a:ext>
          </a:extLst>
        </xdr:cNvPr>
        <xdr:cNvSpPr txBox="1"/>
      </xdr:nvSpPr>
      <xdr:spPr>
        <a:xfrm>
          <a:off x="11354444" y="17641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36484</xdr:rowOff>
    </xdr:from>
    <xdr:ext cx="405111" cy="259045"/>
    <xdr:sp macro="" textlink="">
      <xdr:nvSpPr>
        <xdr:cNvPr id="695" name="n_1mainValue【庁舎】&#10;有形固定資産減価償却率">
          <a:extLst>
            <a:ext uri="{FF2B5EF4-FFF2-40B4-BE49-F238E27FC236}">
              <a16:creationId xmlns:a16="http://schemas.microsoft.com/office/drawing/2014/main" id="{2133BBFC-2890-4DE7-979C-DABA9743A6E1}"/>
            </a:ext>
          </a:extLst>
        </xdr:cNvPr>
        <xdr:cNvSpPr txBox="1"/>
      </xdr:nvSpPr>
      <xdr:spPr>
        <a:xfrm>
          <a:off x="13742044" y="17467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82204</xdr:rowOff>
    </xdr:from>
    <xdr:ext cx="405111" cy="259045"/>
    <xdr:sp macro="" textlink="">
      <xdr:nvSpPr>
        <xdr:cNvPr id="696" name="n_2mainValue【庁舎】&#10;有形固定資産減価償却率">
          <a:extLst>
            <a:ext uri="{FF2B5EF4-FFF2-40B4-BE49-F238E27FC236}">
              <a16:creationId xmlns:a16="http://schemas.microsoft.com/office/drawing/2014/main" id="{A826A0CD-4059-4271-935C-EC38D0F69AE2}"/>
            </a:ext>
          </a:extLst>
        </xdr:cNvPr>
        <xdr:cNvSpPr txBox="1"/>
      </xdr:nvSpPr>
      <xdr:spPr>
        <a:xfrm>
          <a:off x="12960994" y="17512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165479</xdr:rowOff>
    </xdr:from>
    <xdr:ext cx="405111" cy="259045"/>
    <xdr:sp macro="" textlink="">
      <xdr:nvSpPr>
        <xdr:cNvPr id="697" name="n_3mainValue【庁舎】&#10;有形固定資産減価償却率">
          <a:extLst>
            <a:ext uri="{FF2B5EF4-FFF2-40B4-BE49-F238E27FC236}">
              <a16:creationId xmlns:a16="http://schemas.microsoft.com/office/drawing/2014/main" id="{A36E131B-CC97-4640-8D71-8952B30E2843}"/>
            </a:ext>
          </a:extLst>
        </xdr:cNvPr>
        <xdr:cNvSpPr txBox="1"/>
      </xdr:nvSpPr>
      <xdr:spPr>
        <a:xfrm>
          <a:off x="12167244" y="17596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65150</xdr:rowOff>
    </xdr:from>
    <xdr:ext cx="405111" cy="259045"/>
    <xdr:sp macro="" textlink="">
      <xdr:nvSpPr>
        <xdr:cNvPr id="698" name="n_4mainValue【庁舎】&#10;有形固定資産減価償却率">
          <a:extLst>
            <a:ext uri="{FF2B5EF4-FFF2-40B4-BE49-F238E27FC236}">
              <a16:creationId xmlns:a16="http://schemas.microsoft.com/office/drawing/2014/main" id="{B204DB51-3227-4EB0-A4F3-38B883343923}"/>
            </a:ext>
          </a:extLst>
        </xdr:cNvPr>
        <xdr:cNvSpPr txBox="1"/>
      </xdr:nvSpPr>
      <xdr:spPr>
        <a:xfrm>
          <a:off x="11354444" y="1715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48E67A15-AC8F-470A-A53E-8F2BD7C34BCF}"/>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FFC3F0EB-5EB1-40C0-89D2-C57F0197B66D}"/>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2BCB91FD-7472-4EE2-B4B9-DB43E659B1C6}"/>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41E09BAC-AB52-4C72-BA00-EE17774A6A0F}"/>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6BAEC0AE-703B-4074-A086-1F3C81711FC6}"/>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EC67C3B6-9F41-46B0-BEC3-9F5667614830}"/>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6C57FA22-30B7-4BCA-B277-1D75B7DE71DD}"/>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698FDE32-22CE-4F80-9D25-A60A24019681}"/>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06745D10-6DE5-489D-9019-A37B15A0FDC9}"/>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37D2F41A-799B-41C7-98FF-DF76C14267C5}"/>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9" name="直線コネクタ 708">
          <a:extLst>
            <a:ext uri="{FF2B5EF4-FFF2-40B4-BE49-F238E27FC236}">
              <a16:creationId xmlns:a16="http://schemas.microsoft.com/office/drawing/2014/main" id="{25552D98-44D2-4C0E-BA79-0F7AA357D908}"/>
            </a:ext>
          </a:extLst>
        </xdr:cNvPr>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0" name="テキスト ボックス 709">
          <a:extLst>
            <a:ext uri="{FF2B5EF4-FFF2-40B4-BE49-F238E27FC236}">
              <a16:creationId xmlns:a16="http://schemas.microsoft.com/office/drawing/2014/main" id="{71333C84-DF20-4F15-B207-59A8C7E8538C}"/>
            </a:ext>
          </a:extLst>
        </xdr:cNvPr>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1" name="直線コネクタ 710">
          <a:extLst>
            <a:ext uri="{FF2B5EF4-FFF2-40B4-BE49-F238E27FC236}">
              <a16:creationId xmlns:a16="http://schemas.microsoft.com/office/drawing/2014/main" id="{C176BC08-0333-4721-AD84-53138B615606}"/>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2" name="テキスト ボックス 711">
          <a:extLst>
            <a:ext uri="{FF2B5EF4-FFF2-40B4-BE49-F238E27FC236}">
              <a16:creationId xmlns:a16="http://schemas.microsoft.com/office/drawing/2014/main" id="{317AF33F-400C-44F4-933B-CA8843C619E2}"/>
            </a:ext>
          </a:extLst>
        </xdr:cNvPr>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3" name="直線コネクタ 712">
          <a:extLst>
            <a:ext uri="{FF2B5EF4-FFF2-40B4-BE49-F238E27FC236}">
              <a16:creationId xmlns:a16="http://schemas.microsoft.com/office/drawing/2014/main" id="{33C2FC39-4ED2-4DE1-877D-F0DC77AD7E28}"/>
            </a:ext>
          </a:extLst>
        </xdr:cNvPr>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4" name="テキスト ボックス 713">
          <a:extLst>
            <a:ext uri="{FF2B5EF4-FFF2-40B4-BE49-F238E27FC236}">
              <a16:creationId xmlns:a16="http://schemas.microsoft.com/office/drawing/2014/main" id="{0772136E-5CDD-4910-A06E-B301EDFDA683}"/>
            </a:ext>
          </a:extLst>
        </xdr:cNvPr>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5" name="直線コネクタ 714">
          <a:extLst>
            <a:ext uri="{FF2B5EF4-FFF2-40B4-BE49-F238E27FC236}">
              <a16:creationId xmlns:a16="http://schemas.microsoft.com/office/drawing/2014/main" id="{40D0ECED-29EE-47AD-9AB0-AB874167C58B}"/>
            </a:ext>
          </a:extLst>
        </xdr:cNvPr>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6" name="テキスト ボックス 715">
          <a:extLst>
            <a:ext uri="{FF2B5EF4-FFF2-40B4-BE49-F238E27FC236}">
              <a16:creationId xmlns:a16="http://schemas.microsoft.com/office/drawing/2014/main" id="{25AD430A-07B0-49A0-B01F-EC8ABC745EA2}"/>
            </a:ext>
          </a:extLst>
        </xdr:cNvPr>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568150FF-CE43-4DB0-9D5C-BD4548241F80}"/>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C9F44398-2672-44F8-A18A-670A0C041385}"/>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庁舎】&#10;一人当たり面積グラフ枠">
          <a:extLst>
            <a:ext uri="{FF2B5EF4-FFF2-40B4-BE49-F238E27FC236}">
              <a16:creationId xmlns:a16="http://schemas.microsoft.com/office/drawing/2014/main" id="{D47D8718-0C9F-4967-BB18-6C8C617A512D}"/>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65684</xdr:rowOff>
    </xdr:from>
    <xdr:to>
      <xdr:col>116</xdr:col>
      <xdr:colOff>62864</xdr:colOff>
      <xdr:row>107</xdr:row>
      <xdr:rowOff>77572</xdr:rowOff>
    </xdr:to>
    <xdr:cxnSp macro="">
      <xdr:nvCxnSpPr>
        <xdr:cNvPr id="720" name="直線コネクタ 719">
          <a:extLst>
            <a:ext uri="{FF2B5EF4-FFF2-40B4-BE49-F238E27FC236}">
              <a16:creationId xmlns:a16="http://schemas.microsoft.com/office/drawing/2014/main" id="{3BE62C44-2C2F-4DE3-86EC-736D9B843933}"/>
            </a:ext>
          </a:extLst>
        </xdr:cNvPr>
        <xdr:cNvCxnSpPr/>
      </xdr:nvCxnSpPr>
      <xdr:spPr>
        <a:xfrm flipV="1">
          <a:off x="19951064" y="16639184"/>
          <a:ext cx="0" cy="1212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81399</xdr:rowOff>
    </xdr:from>
    <xdr:ext cx="469744" cy="259045"/>
    <xdr:sp macro="" textlink="">
      <xdr:nvSpPr>
        <xdr:cNvPr id="721" name="【庁舎】&#10;一人当たり面積最小値テキスト">
          <a:extLst>
            <a:ext uri="{FF2B5EF4-FFF2-40B4-BE49-F238E27FC236}">
              <a16:creationId xmlns:a16="http://schemas.microsoft.com/office/drawing/2014/main" id="{7E196B75-23C5-481C-A758-15F19E9F0FF0}"/>
            </a:ext>
          </a:extLst>
        </xdr:cNvPr>
        <xdr:cNvSpPr txBox="1"/>
      </xdr:nvSpPr>
      <xdr:spPr>
        <a:xfrm>
          <a:off x="19989800" y="1785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77572</xdr:rowOff>
    </xdr:from>
    <xdr:to>
      <xdr:col>116</xdr:col>
      <xdr:colOff>152400</xdr:colOff>
      <xdr:row>107</xdr:row>
      <xdr:rowOff>77572</xdr:rowOff>
    </xdr:to>
    <xdr:cxnSp macro="">
      <xdr:nvCxnSpPr>
        <xdr:cNvPr id="722" name="直線コネクタ 721">
          <a:extLst>
            <a:ext uri="{FF2B5EF4-FFF2-40B4-BE49-F238E27FC236}">
              <a16:creationId xmlns:a16="http://schemas.microsoft.com/office/drawing/2014/main" id="{6471B7FD-5DB3-4632-816A-D34A8CFA5B12}"/>
            </a:ext>
          </a:extLst>
        </xdr:cNvPr>
        <xdr:cNvCxnSpPr/>
      </xdr:nvCxnSpPr>
      <xdr:spPr>
        <a:xfrm>
          <a:off x="19881850" y="178512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12361</xdr:rowOff>
    </xdr:from>
    <xdr:ext cx="469744" cy="259045"/>
    <xdr:sp macro="" textlink="">
      <xdr:nvSpPr>
        <xdr:cNvPr id="723" name="【庁舎】&#10;一人当たり面積最大値テキスト">
          <a:extLst>
            <a:ext uri="{FF2B5EF4-FFF2-40B4-BE49-F238E27FC236}">
              <a16:creationId xmlns:a16="http://schemas.microsoft.com/office/drawing/2014/main" id="{961C69E0-92BB-4CF1-9FE8-2C2A7119F32F}"/>
            </a:ext>
          </a:extLst>
        </xdr:cNvPr>
        <xdr:cNvSpPr txBox="1"/>
      </xdr:nvSpPr>
      <xdr:spPr>
        <a:xfrm>
          <a:off x="19989800" y="16414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65684</xdr:rowOff>
    </xdr:from>
    <xdr:to>
      <xdr:col>116</xdr:col>
      <xdr:colOff>152400</xdr:colOff>
      <xdr:row>100</xdr:row>
      <xdr:rowOff>65684</xdr:rowOff>
    </xdr:to>
    <xdr:cxnSp macro="">
      <xdr:nvCxnSpPr>
        <xdr:cNvPr id="724" name="直線コネクタ 723">
          <a:extLst>
            <a:ext uri="{FF2B5EF4-FFF2-40B4-BE49-F238E27FC236}">
              <a16:creationId xmlns:a16="http://schemas.microsoft.com/office/drawing/2014/main" id="{B25477F2-2196-4CFD-B924-D0E293B2C83D}"/>
            </a:ext>
          </a:extLst>
        </xdr:cNvPr>
        <xdr:cNvCxnSpPr/>
      </xdr:nvCxnSpPr>
      <xdr:spPr>
        <a:xfrm>
          <a:off x="19881850" y="166391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126916</xdr:rowOff>
    </xdr:from>
    <xdr:ext cx="469744" cy="259045"/>
    <xdr:sp macro="" textlink="">
      <xdr:nvSpPr>
        <xdr:cNvPr id="725" name="【庁舎】&#10;一人当たり面積平均値テキスト">
          <a:extLst>
            <a:ext uri="{FF2B5EF4-FFF2-40B4-BE49-F238E27FC236}">
              <a16:creationId xmlns:a16="http://schemas.microsoft.com/office/drawing/2014/main" id="{0C5F70D6-C877-462C-A1E7-63C660F5176D}"/>
            </a:ext>
          </a:extLst>
        </xdr:cNvPr>
        <xdr:cNvSpPr txBox="1"/>
      </xdr:nvSpPr>
      <xdr:spPr>
        <a:xfrm>
          <a:off x="19989800" y="17386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104039</xdr:rowOff>
    </xdr:from>
    <xdr:to>
      <xdr:col>116</xdr:col>
      <xdr:colOff>114300</xdr:colOff>
      <xdr:row>106</xdr:row>
      <xdr:rowOff>34189</xdr:rowOff>
    </xdr:to>
    <xdr:sp macro="" textlink="">
      <xdr:nvSpPr>
        <xdr:cNvPr id="726" name="フローチャート: 判断 725">
          <a:extLst>
            <a:ext uri="{FF2B5EF4-FFF2-40B4-BE49-F238E27FC236}">
              <a16:creationId xmlns:a16="http://schemas.microsoft.com/office/drawing/2014/main" id="{81274E60-8D32-42EB-88CC-5BD11D0D839B}"/>
            </a:ext>
          </a:extLst>
        </xdr:cNvPr>
        <xdr:cNvSpPr/>
      </xdr:nvSpPr>
      <xdr:spPr>
        <a:xfrm>
          <a:off x="19900900" y="1753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134214</xdr:rowOff>
    </xdr:from>
    <xdr:to>
      <xdr:col>112</xdr:col>
      <xdr:colOff>38100</xdr:colOff>
      <xdr:row>106</xdr:row>
      <xdr:rowOff>64364</xdr:rowOff>
    </xdr:to>
    <xdr:sp macro="" textlink="">
      <xdr:nvSpPr>
        <xdr:cNvPr id="727" name="フローチャート: 判断 726">
          <a:extLst>
            <a:ext uri="{FF2B5EF4-FFF2-40B4-BE49-F238E27FC236}">
              <a16:creationId xmlns:a16="http://schemas.microsoft.com/office/drawing/2014/main" id="{667F5C25-F7CD-43C6-A6FC-B95A6C1830FA}"/>
            </a:ext>
          </a:extLst>
        </xdr:cNvPr>
        <xdr:cNvSpPr/>
      </xdr:nvSpPr>
      <xdr:spPr>
        <a:xfrm>
          <a:off x="19157950" y="175649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155702</xdr:rowOff>
    </xdr:from>
    <xdr:to>
      <xdr:col>107</xdr:col>
      <xdr:colOff>101600</xdr:colOff>
      <xdr:row>106</xdr:row>
      <xdr:rowOff>85852</xdr:rowOff>
    </xdr:to>
    <xdr:sp macro="" textlink="">
      <xdr:nvSpPr>
        <xdr:cNvPr id="728" name="フローチャート: 判断 727">
          <a:extLst>
            <a:ext uri="{FF2B5EF4-FFF2-40B4-BE49-F238E27FC236}">
              <a16:creationId xmlns:a16="http://schemas.microsoft.com/office/drawing/2014/main" id="{6875387A-D134-49C4-BDAB-D83AC5DE3960}"/>
            </a:ext>
          </a:extLst>
        </xdr:cNvPr>
        <xdr:cNvSpPr/>
      </xdr:nvSpPr>
      <xdr:spPr>
        <a:xfrm>
          <a:off x="18345150" y="1758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159359</xdr:rowOff>
    </xdr:from>
    <xdr:to>
      <xdr:col>102</xdr:col>
      <xdr:colOff>165100</xdr:colOff>
      <xdr:row>106</xdr:row>
      <xdr:rowOff>89509</xdr:rowOff>
    </xdr:to>
    <xdr:sp macro="" textlink="">
      <xdr:nvSpPr>
        <xdr:cNvPr id="729" name="フローチャート: 判断 728">
          <a:extLst>
            <a:ext uri="{FF2B5EF4-FFF2-40B4-BE49-F238E27FC236}">
              <a16:creationId xmlns:a16="http://schemas.microsoft.com/office/drawing/2014/main" id="{6E5DC332-A488-4507-AD28-24AC412253FD}"/>
            </a:ext>
          </a:extLst>
        </xdr:cNvPr>
        <xdr:cNvSpPr/>
      </xdr:nvSpPr>
      <xdr:spPr>
        <a:xfrm>
          <a:off x="17551400" y="175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10770</xdr:rowOff>
    </xdr:from>
    <xdr:to>
      <xdr:col>98</xdr:col>
      <xdr:colOff>38100</xdr:colOff>
      <xdr:row>106</xdr:row>
      <xdr:rowOff>112370</xdr:rowOff>
    </xdr:to>
    <xdr:sp macro="" textlink="">
      <xdr:nvSpPr>
        <xdr:cNvPr id="730" name="フローチャート: 判断 729">
          <a:extLst>
            <a:ext uri="{FF2B5EF4-FFF2-40B4-BE49-F238E27FC236}">
              <a16:creationId xmlns:a16="http://schemas.microsoft.com/office/drawing/2014/main" id="{B9335A1B-210E-4249-AF0F-13602B837717}"/>
            </a:ext>
          </a:extLst>
        </xdr:cNvPr>
        <xdr:cNvSpPr/>
      </xdr:nvSpPr>
      <xdr:spPr>
        <a:xfrm>
          <a:off x="16757650" y="176129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97EAEC89-F1A3-4945-B0FB-5847A3B13920}"/>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EA00303F-D5A3-4BED-BC20-77262389F4BE}"/>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B5B9FDF7-7D0E-45E9-ABC0-DA1F7D1BA04A}"/>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245994CC-76E2-4245-B788-817805C0657B}"/>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9B1E178C-6A9B-4685-913A-44F8998E05CE}"/>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69748</xdr:rowOff>
    </xdr:from>
    <xdr:to>
      <xdr:col>116</xdr:col>
      <xdr:colOff>114300</xdr:colOff>
      <xdr:row>106</xdr:row>
      <xdr:rowOff>171348</xdr:rowOff>
    </xdr:to>
    <xdr:sp macro="" textlink="">
      <xdr:nvSpPr>
        <xdr:cNvPr id="736" name="楕円 735">
          <a:extLst>
            <a:ext uri="{FF2B5EF4-FFF2-40B4-BE49-F238E27FC236}">
              <a16:creationId xmlns:a16="http://schemas.microsoft.com/office/drawing/2014/main" id="{7B4A5304-CD3D-4B1F-BBC9-114285E3458D}"/>
            </a:ext>
          </a:extLst>
        </xdr:cNvPr>
        <xdr:cNvSpPr/>
      </xdr:nvSpPr>
      <xdr:spPr>
        <a:xfrm>
          <a:off x="19900900" y="1767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48175</xdr:rowOff>
    </xdr:from>
    <xdr:ext cx="469744" cy="259045"/>
    <xdr:sp macro="" textlink="">
      <xdr:nvSpPr>
        <xdr:cNvPr id="737" name="【庁舎】&#10;一人当たり面積該当値テキスト">
          <a:extLst>
            <a:ext uri="{FF2B5EF4-FFF2-40B4-BE49-F238E27FC236}">
              <a16:creationId xmlns:a16="http://schemas.microsoft.com/office/drawing/2014/main" id="{3583CE68-B9B6-423A-BF9A-679202152B00}"/>
            </a:ext>
          </a:extLst>
        </xdr:cNvPr>
        <xdr:cNvSpPr txBox="1"/>
      </xdr:nvSpPr>
      <xdr:spPr>
        <a:xfrm>
          <a:off x="19989800" y="17650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74777</xdr:rowOff>
    </xdr:from>
    <xdr:to>
      <xdr:col>112</xdr:col>
      <xdr:colOff>38100</xdr:colOff>
      <xdr:row>107</xdr:row>
      <xdr:rowOff>4927</xdr:rowOff>
    </xdr:to>
    <xdr:sp macro="" textlink="">
      <xdr:nvSpPr>
        <xdr:cNvPr id="738" name="楕円 737">
          <a:extLst>
            <a:ext uri="{FF2B5EF4-FFF2-40B4-BE49-F238E27FC236}">
              <a16:creationId xmlns:a16="http://schemas.microsoft.com/office/drawing/2014/main" id="{9E76586E-EF87-4698-86BB-4A96F1220966}"/>
            </a:ext>
          </a:extLst>
        </xdr:cNvPr>
        <xdr:cNvSpPr/>
      </xdr:nvSpPr>
      <xdr:spPr>
        <a:xfrm>
          <a:off x="19157950" y="176769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120548</xdr:rowOff>
    </xdr:from>
    <xdr:to>
      <xdr:col>116</xdr:col>
      <xdr:colOff>63500</xdr:colOff>
      <xdr:row>106</xdr:row>
      <xdr:rowOff>125577</xdr:rowOff>
    </xdr:to>
    <xdr:cxnSp macro="">
      <xdr:nvCxnSpPr>
        <xdr:cNvPr id="739" name="直線コネクタ 738">
          <a:extLst>
            <a:ext uri="{FF2B5EF4-FFF2-40B4-BE49-F238E27FC236}">
              <a16:creationId xmlns:a16="http://schemas.microsoft.com/office/drawing/2014/main" id="{7B851208-F41B-42C9-A342-AB359FF22132}"/>
            </a:ext>
          </a:extLst>
        </xdr:cNvPr>
        <xdr:cNvCxnSpPr/>
      </xdr:nvCxnSpPr>
      <xdr:spPr>
        <a:xfrm flipV="1">
          <a:off x="19202400" y="17722748"/>
          <a:ext cx="7493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80263</xdr:rowOff>
    </xdr:from>
    <xdr:to>
      <xdr:col>107</xdr:col>
      <xdr:colOff>101600</xdr:colOff>
      <xdr:row>107</xdr:row>
      <xdr:rowOff>10413</xdr:rowOff>
    </xdr:to>
    <xdr:sp macro="" textlink="">
      <xdr:nvSpPr>
        <xdr:cNvPr id="740" name="楕円 739">
          <a:extLst>
            <a:ext uri="{FF2B5EF4-FFF2-40B4-BE49-F238E27FC236}">
              <a16:creationId xmlns:a16="http://schemas.microsoft.com/office/drawing/2014/main" id="{047D830C-9A52-4FEE-A32A-580EAD90539F}"/>
            </a:ext>
          </a:extLst>
        </xdr:cNvPr>
        <xdr:cNvSpPr/>
      </xdr:nvSpPr>
      <xdr:spPr>
        <a:xfrm>
          <a:off x="18345150" y="1768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125577</xdr:rowOff>
    </xdr:from>
    <xdr:to>
      <xdr:col>111</xdr:col>
      <xdr:colOff>177800</xdr:colOff>
      <xdr:row>106</xdr:row>
      <xdr:rowOff>131063</xdr:rowOff>
    </xdr:to>
    <xdr:cxnSp macro="">
      <xdr:nvCxnSpPr>
        <xdr:cNvPr id="741" name="直線コネクタ 740">
          <a:extLst>
            <a:ext uri="{FF2B5EF4-FFF2-40B4-BE49-F238E27FC236}">
              <a16:creationId xmlns:a16="http://schemas.microsoft.com/office/drawing/2014/main" id="{E1E6C4AC-1E06-484F-BFDB-3BA4183F1FE4}"/>
            </a:ext>
          </a:extLst>
        </xdr:cNvPr>
        <xdr:cNvCxnSpPr/>
      </xdr:nvCxnSpPr>
      <xdr:spPr>
        <a:xfrm flipV="1">
          <a:off x="18395950" y="17727777"/>
          <a:ext cx="80645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85292</xdr:rowOff>
    </xdr:from>
    <xdr:to>
      <xdr:col>102</xdr:col>
      <xdr:colOff>165100</xdr:colOff>
      <xdr:row>107</xdr:row>
      <xdr:rowOff>15442</xdr:rowOff>
    </xdr:to>
    <xdr:sp macro="" textlink="">
      <xdr:nvSpPr>
        <xdr:cNvPr id="742" name="楕円 741">
          <a:extLst>
            <a:ext uri="{FF2B5EF4-FFF2-40B4-BE49-F238E27FC236}">
              <a16:creationId xmlns:a16="http://schemas.microsoft.com/office/drawing/2014/main" id="{86ED6F7F-FD71-4DE7-BEC8-0D9575F0F796}"/>
            </a:ext>
          </a:extLst>
        </xdr:cNvPr>
        <xdr:cNvSpPr/>
      </xdr:nvSpPr>
      <xdr:spPr>
        <a:xfrm>
          <a:off x="17551400" y="1768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131063</xdr:rowOff>
    </xdr:from>
    <xdr:to>
      <xdr:col>107</xdr:col>
      <xdr:colOff>50800</xdr:colOff>
      <xdr:row>106</xdr:row>
      <xdr:rowOff>136092</xdr:rowOff>
    </xdr:to>
    <xdr:cxnSp macro="">
      <xdr:nvCxnSpPr>
        <xdr:cNvPr id="743" name="直線コネクタ 742">
          <a:extLst>
            <a:ext uri="{FF2B5EF4-FFF2-40B4-BE49-F238E27FC236}">
              <a16:creationId xmlns:a16="http://schemas.microsoft.com/office/drawing/2014/main" id="{4F7AC87C-2711-49D5-836F-70908691FC86}"/>
            </a:ext>
          </a:extLst>
        </xdr:cNvPr>
        <xdr:cNvCxnSpPr/>
      </xdr:nvCxnSpPr>
      <xdr:spPr>
        <a:xfrm flipV="1">
          <a:off x="17602200" y="17733263"/>
          <a:ext cx="79375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88036</xdr:rowOff>
    </xdr:from>
    <xdr:to>
      <xdr:col>98</xdr:col>
      <xdr:colOff>38100</xdr:colOff>
      <xdr:row>107</xdr:row>
      <xdr:rowOff>18186</xdr:rowOff>
    </xdr:to>
    <xdr:sp macro="" textlink="">
      <xdr:nvSpPr>
        <xdr:cNvPr id="744" name="楕円 743">
          <a:extLst>
            <a:ext uri="{FF2B5EF4-FFF2-40B4-BE49-F238E27FC236}">
              <a16:creationId xmlns:a16="http://schemas.microsoft.com/office/drawing/2014/main" id="{7525590D-50E7-4259-8141-D6DD9DC2B997}"/>
            </a:ext>
          </a:extLst>
        </xdr:cNvPr>
        <xdr:cNvSpPr/>
      </xdr:nvSpPr>
      <xdr:spPr>
        <a:xfrm>
          <a:off x="16757650" y="176902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136092</xdr:rowOff>
    </xdr:from>
    <xdr:to>
      <xdr:col>102</xdr:col>
      <xdr:colOff>114300</xdr:colOff>
      <xdr:row>106</xdr:row>
      <xdr:rowOff>138836</xdr:rowOff>
    </xdr:to>
    <xdr:cxnSp macro="">
      <xdr:nvCxnSpPr>
        <xdr:cNvPr id="745" name="直線コネクタ 744">
          <a:extLst>
            <a:ext uri="{FF2B5EF4-FFF2-40B4-BE49-F238E27FC236}">
              <a16:creationId xmlns:a16="http://schemas.microsoft.com/office/drawing/2014/main" id="{15B37A17-649D-4EBE-B8C9-683CACC705AF}"/>
            </a:ext>
          </a:extLst>
        </xdr:cNvPr>
        <xdr:cNvCxnSpPr/>
      </xdr:nvCxnSpPr>
      <xdr:spPr>
        <a:xfrm flipV="1">
          <a:off x="16802100" y="17738292"/>
          <a:ext cx="8001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80891</xdr:rowOff>
    </xdr:from>
    <xdr:ext cx="469744" cy="259045"/>
    <xdr:sp macro="" textlink="">
      <xdr:nvSpPr>
        <xdr:cNvPr id="746" name="n_1aveValue【庁舎】&#10;一人当たり面積">
          <a:extLst>
            <a:ext uri="{FF2B5EF4-FFF2-40B4-BE49-F238E27FC236}">
              <a16:creationId xmlns:a16="http://schemas.microsoft.com/office/drawing/2014/main" id="{9D0D8942-49B3-432A-98FD-83F5E78FABA1}"/>
            </a:ext>
          </a:extLst>
        </xdr:cNvPr>
        <xdr:cNvSpPr txBox="1"/>
      </xdr:nvSpPr>
      <xdr:spPr>
        <a:xfrm>
          <a:off x="18980227" y="1734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102379</xdr:rowOff>
    </xdr:from>
    <xdr:ext cx="469744" cy="259045"/>
    <xdr:sp macro="" textlink="">
      <xdr:nvSpPr>
        <xdr:cNvPr id="747" name="n_2aveValue【庁舎】&#10;一人当たり面積">
          <a:extLst>
            <a:ext uri="{FF2B5EF4-FFF2-40B4-BE49-F238E27FC236}">
              <a16:creationId xmlns:a16="http://schemas.microsoft.com/office/drawing/2014/main" id="{DB57183B-9A07-4F74-8FEC-8881E94C6064}"/>
            </a:ext>
          </a:extLst>
        </xdr:cNvPr>
        <xdr:cNvSpPr txBox="1"/>
      </xdr:nvSpPr>
      <xdr:spPr>
        <a:xfrm>
          <a:off x="18180127" y="1736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106036</xdr:rowOff>
    </xdr:from>
    <xdr:ext cx="469744" cy="259045"/>
    <xdr:sp macro="" textlink="">
      <xdr:nvSpPr>
        <xdr:cNvPr id="748" name="n_3aveValue【庁舎】&#10;一人当たり面積">
          <a:extLst>
            <a:ext uri="{FF2B5EF4-FFF2-40B4-BE49-F238E27FC236}">
              <a16:creationId xmlns:a16="http://schemas.microsoft.com/office/drawing/2014/main" id="{8CF7F78B-A824-414E-B0E0-0294B4848656}"/>
            </a:ext>
          </a:extLst>
        </xdr:cNvPr>
        <xdr:cNvSpPr txBox="1"/>
      </xdr:nvSpPr>
      <xdr:spPr>
        <a:xfrm>
          <a:off x="17386377" y="1736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128897</xdr:rowOff>
    </xdr:from>
    <xdr:ext cx="469744" cy="259045"/>
    <xdr:sp macro="" textlink="">
      <xdr:nvSpPr>
        <xdr:cNvPr id="749" name="n_4aveValue【庁舎】&#10;一人当たり面積">
          <a:extLst>
            <a:ext uri="{FF2B5EF4-FFF2-40B4-BE49-F238E27FC236}">
              <a16:creationId xmlns:a16="http://schemas.microsoft.com/office/drawing/2014/main" id="{13D6F64C-DFE7-41F8-8D70-0D46165BBADF}"/>
            </a:ext>
          </a:extLst>
        </xdr:cNvPr>
        <xdr:cNvSpPr txBox="1"/>
      </xdr:nvSpPr>
      <xdr:spPr>
        <a:xfrm>
          <a:off x="16592627" y="1738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167504</xdr:rowOff>
    </xdr:from>
    <xdr:ext cx="469744" cy="259045"/>
    <xdr:sp macro="" textlink="">
      <xdr:nvSpPr>
        <xdr:cNvPr id="750" name="n_1mainValue【庁舎】&#10;一人当たり面積">
          <a:extLst>
            <a:ext uri="{FF2B5EF4-FFF2-40B4-BE49-F238E27FC236}">
              <a16:creationId xmlns:a16="http://schemas.microsoft.com/office/drawing/2014/main" id="{1A381295-82CC-4D02-8D09-B9D477B69CC7}"/>
            </a:ext>
          </a:extLst>
        </xdr:cNvPr>
        <xdr:cNvSpPr txBox="1"/>
      </xdr:nvSpPr>
      <xdr:spPr>
        <a:xfrm>
          <a:off x="18980227" y="1776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1540</xdr:rowOff>
    </xdr:from>
    <xdr:ext cx="469744" cy="259045"/>
    <xdr:sp macro="" textlink="">
      <xdr:nvSpPr>
        <xdr:cNvPr id="751" name="n_2mainValue【庁舎】&#10;一人当たり面積">
          <a:extLst>
            <a:ext uri="{FF2B5EF4-FFF2-40B4-BE49-F238E27FC236}">
              <a16:creationId xmlns:a16="http://schemas.microsoft.com/office/drawing/2014/main" id="{336C2C4E-A48B-45C6-97F8-8C0E415E7543}"/>
            </a:ext>
          </a:extLst>
        </xdr:cNvPr>
        <xdr:cNvSpPr txBox="1"/>
      </xdr:nvSpPr>
      <xdr:spPr>
        <a:xfrm>
          <a:off x="18180127" y="17775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6569</xdr:rowOff>
    </xdr:from>
    <xdr:ext cx="469744" cy="259045"/>
    <xdr:sp macro="" textlink="">
      <xdr:nvSpPr>
        <xdr:cNvPr id="752" name="n_3mainValue【庁舎】&#10;一人当たり面積">
          <a:extLst>
            <a:ext uri="{FF2B5EF4-FFF2-40B4-BE49-F238E27FC236}">
              <a16:creationId xmlns:a16="http://schemas.microsoft.com/office/drawing/2014/main" id="{A2240869-7E8A-45A3-9823-3EF894822734}"/>
            </a:ext>
          </a:extLst>
        </xdr:cNvPr>
        <xdr:cNvSpPr txBox="1"/>
      </xdr:nvSpPr>
      <xdr:spPr>
        <a:xfrm>
          <a:off x="17386377" y="1778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9313</xdr:rowOff>
    </xdr:from>
    <xdr:ext cx="469744" cy="259045"/>
    <xdr:sp macro="" textlink="">
      <xdr:nvSpPr>
        <xdr:cNvPr id="753" name="n_4mainValue【庁舎】&#10;一人当たり面積">
          <a:extLst>
            <a:ext uri="{FF2B5EF4-FFF2-40B4-BE49-F238E27FC236}">
              <a16:creationId xmlns:a16="http://schemas.microsoft.com/office/drawing/2014/main" id="{FEAF5B7A-C878-4A3D-9EFC-A96AB0FA8772}"/>
            </a:ext>
          </a:extLst>
        </xdr:cNvPr>
        <xdr:cNvSpPr txBox="1"/>
      </xdr:nvSpPr>
      <xdr:spPr>
        <a:xfrm>
          <a:off x="16592627" y="17782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A4B4AF25-5D77-49F6-BA6B-2442EE24E3F4}"/>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EF6B250F-E3FF-4FAB-B182-1A7AD779176B}"/>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1E50860E-DA4D-4F13-9BEA-552DCE49DE90}"/>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有形固定資産減価償却率については概ね類似団体平均値と同水準となっている。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平均値を大きく上回っている施設は体育館・プール・福祉施設であり、平均値を大きく下回っている施設は消防施設である。一般廃棄物処理施設及び消防施設については、会津若松地方広域市町村圏整備組合保有施設であるため、町単位ではなく地方単位となることから運営組合への適切な管理を求めることとなる。なお、一般廃棄物処理施設については施設の更新等に伴い減価償却率が減少してい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体育館・プール・福祉施設にかかる有形固定資産減価償却率については、施設整備後の年数経過に伴い類似団体平均値を上回っている。対して、消防施設については比較的新しい建物が多いため類似団体平均値を下回ってい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一人当たり面積については概ね類似団体平均値と同水準となっている。今後も施設の老朽化等を考慮し、公共施設等総合管理計画や個別施設計画に基づいた長期的視点での施設維持管理及び適正な施設整備を図っていかなければならな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3,230
3,209
59.77
5,023,330
4,846,376
154,639
2,562,876
4,195,408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81.6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人口の減少や高齢化率の上昇の反面、従来から立地している企業からの町税の収入割合が高いため、財政力指数は類似団体平均と同水準である。</a:t>
          </a:r>
        </a:p>
        <a:p>
          <a:r>
            <a:rPr kumimoji="1" lang="ja-JP" altLang="en-US" sz="1300">
              <a:latin typeface="ＭＳ Ｐゴシック" panose="020B0600070205080204" pitchFamily="50" charset="-128"/>
              <a:ea typeface="ＭＳ Ｐゴシック" panose="020B0600070205080204" pitchFamily="50" charset="-128"/>
            </a:rPr>
            <a:t>　しかしながら、指数上昇の主要原因である税収は、景気の動向等に大きく左右される側面もあることから、今後も新規の企業誘致を図るなど地方税の確保と行政の効率化による歳出削減に努め、現在の水準を維持す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56727</xdr:rowOff>
    </xdr:from>
    <xdr:to>
      <xdr:col>23</xdr:col>
      <xdr:colOff>133350</xdr:colOff>
      <xdr:row>44</xdr:row>
      <xdr:rowOff>165100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2892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143104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56727</xdr:rowOff>
    </xdr:from>
    <xdr:to>
      <xdr:col>24</xdr:col>
      <xdr:colOff>12700</xdr:colOff>
      <xdr:row>36</xdr:row>
      <xdr:rowOff>56727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20320</xdr:rowOff>
    </xdr:from>
    <xdr:to>
      <xdr:col>23</xdr:col>
      <xdr:colOff>133350</xdr:colOff>
      <xdr:row>44</xdr:row>
      <xdr:rowOff>28363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56412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129133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501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157056</xdr:rowOff>
    </xdr:from>
    <xdr:to>
      <xdr:col>23</xdr:col>
      <xdr:colOff>184150</xdr:colOff>
      <xdr:row>44</xdr:row>
      <xdr:rowOff>87206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28363</xdr:rowOff>
    </xdr:from>
    <xdr:to>
      <xdr:col>19</xdr:col>
      <xdr:colOff>133350</xdr:colOff>
      <xdr:row>44</xdr:row>
      <xdr:rowOff>28363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721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71983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61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12277</xdr:rowOff>
    </xdr:from>
    <xdr:to>
      <xdr:col>15</xdr:col>
      <xdr:colOff>82550</xdr:colOff>
      <xdr:row>44</xdr:row>
      <xdr:rowOff>28363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560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149013</xdr:rowOff>
    </xdr:from>
    <xdr:to>
      <xdr:col>15</xdr:col>
      <xdr:colOff>133350</xdr:colOff>
      <xdr:row>44</xdr:row>
      <xdr:rowOff>79163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63940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12277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480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132927</xdr:rowOff>
    </xdr:from>
    <xdr:to>
      <xdr:col>11</xdr:col>
      <xdr:colOff>82550</xdr:colOff>
      <xdr:row>44</xdr:row>
      <xdr:rowOff>63077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47854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55897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140970</xdr:rowOff>
    </xdr:from>
    <xdr:to>
      <xdr:col>23</xdr:col>
      <xdr:colOff>184150</xdr:colOff>
      <xdr:row>44</xdr:row>
      <xdr:rowOff>71120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157497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149013</xdr:rowOff>
    </xdr:from>
    <xdr:to>
      <xdr:col>19</xdr:col>
      <xdr:colOff>184150</xdr:colOff>
      <xdr:row>44</xdr:row>
      <xdr:rowOff>79163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89340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290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149013</xdr:rowOff>
    </xdr:from>
    <xdr:to>
      <xdr:col>15</xdr:col>
      <xdr:colOff>133350</xdr:colOff>
      <xdr:row>44</xdr:row>
      <xdr:rowOff>79163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89340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132927</xdr:rowOff>
    </xdr:from>
    <xdr:to>
      <xdr:col>11</xdr:col>
      <xdr:colOff>82550</xdr:colOff>
      <xdr:row>44</xdr:row>
      <xdr:rowOff>63077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73254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65210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ポイント減少して</a:t>
          </a:r>
          <a:r>
            <a:rPr kumimoji="1" lang="en-US" altLang="ja-JP" sz="1300">
              <a:latin typeface="ＭＳ Ｐゴシック" panose="020B0600070205080204" pitchFamily="50" charset="-128"/>
              <a:ea typeface="ＭＳ Ｐゴシック" panose="020B0600070205080204" pitchFamily="50" charset="-128"/>
            </a:rPr>
            <a:t>84.8</a:t>
          </a:r>
          <a:r>
            <a:rPr kumimoji="1" lang="ja-JP" altLang="en-US" sz="1300">
              <a:latin typeface="ＭＳ Ｐゴシック" panose="020B0600070205080204" pitchFamily="50" charset="-128"/>
              <a:ea typeface="ＭＳ Ｐゴシック" panose="020B0600070205080204" pitchFamily="50" charset="-128"/>
            </a:rPr>
            <a:t>％となった。人件費が増加したものの、物件費及び補助費等が減少したことが主な要因となっている。</a:t>
          </a:r>
        </a:p>
        <a:p>
          <a:r>
            <a:rPr kumimoji="1" lang="ja-JP" altLang="en-US" sz="1300">
              <a:latin typeface="ＭＳ Ｐゴシック" panose="020B0600070205080204" pitchFamily="50" charset="-128"/>
              <a:ea typeface="ＭＳ Ｐゴシック" panose="020B0600070205080204" pitchFamily="50" charset="-128"/>
            </a:rPr>
            <a:t>　今後も数年間は公債費の高止まりが続くことや、公共施設の老朽化による維持補修費の増加、会計年度任用職員制度による人件費の増加等により数値の悪化が懸念されることから、より一層無駄な経費の削減を図り、効率的な行政運営に努めなければならない。</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66</xdr:row>
      <xdr:rowOff>171027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10233"/>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143104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171027</xdr:rowOff>
    </xdr:from>
    <xdr:to>
      <xdr:col>24</xdr:col>
      <xdr:colOff>12700</xdr:colOff>
      <xdr:row>66</xdr:row>
      <xdr:rowOff>171027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127423</xdr:rowOff>
    </xdr:from>
    <xdr:to>
      <xdr:col>23</xdr:col>
      <xdr:colOff>133350</xdr:colOff>
      <xdr:row>61</xdr:row>
      <xdr:rowOff>131445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585873"/>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36847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323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44027</xdr:rowOff>
    </xdr:from>
    <xdr:to>
      <xdr:col>19</xdr:col>
      <xdr:colOff>133350</xdr:colOff>
      <xdr:row>61</xdr:row>
      <xdr:rowOff>131445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159577"/>
          <a:ext cx="889000" cy="43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119380</xdr:rowOff>
    </xdr:from>
    <xdr:to>
      <xdr:col>19</xdr:col>
      <xdr:colOff>184150</xdr:colOff>
      <xdr:row>61</xdr:row>
      <xdr:rowOff>49530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59707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44027</xdr:rowOff>
    </xdr:from>
    <xdr:to>
      <xdr:col>15</xdr:col>
      <xdr:colOff>82550</xdr:colOff>
      <xdr:row>62</xdr:row>
      <xdr:rowOff>80645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159577"/>
          <a:ext cx="889000" cy="55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158115</xdr:rowOff>
    </xdr:from>
    <xdr:to>
      <xdr:col>15</xdr:col>
      <xdr:colOff>133350</xdr:colOff>
      <xdr:row>60</xdr:row>
      <xdr:rowOff>88265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73042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80645</xdr:rowOff>
    </xdr:from>
    <xdr:to>
      <xdr:col>11</xdr:col>
      <xdr:colOff>31750</xdr:colOff>
      <xdr:row>64</xdr:row>
      <xdr:rowOff>75565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10545"/>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16298</xdr:rowOff>
    </xdr:from>
    <xdr:to>
      <xdr:col>11</xdr:col>
      <xdr:colOff>82550</xdr:colOff>
      <xdr:row>61</xdr:row>
      <xdr:rowOff>117898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128075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2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56515</xdr:rowOff>
    </xdr:from>
    <xdr:to>
      <xdr:col>7</xdr:col>
      <xdr:colOff>31750</xdr:colOff>
      <xdr:row>61</xdr:row>
      <xdr:rowOff>158115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168292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28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76623</xdr:rowOff>
    </xdr:from>
    <xdr:to>
      <xdr:col>23</xdr:col>
      <xdr:colOff>184150</xdr:colOff>
      <xdr:row>62</xdr:row>
      <xdr:rowOff>6773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48700</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07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80645</xdr:rowOff>
    </xdr:from>
    <xdr:to>
      <xdr:col>19</xdr:col>
      <xdr:colOff>184150</xdr:colOff>
      <xdr:row>62</xdr:row>
      <xdr:rowOff>10795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167022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62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164677</xdr:rowOff>
    </xdr:from>
    <xdr:to>
      <xdr:col>15</xdr:col>
      <xdr:colOff>133350</xdr:colOff>
      <xdr:row>59</xdr:row>
      <xdr:rowOff>94827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1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105004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987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29845</xdr:rowOff>
    </xdr:from>
    <xdr:to>
      <xdr:col>11</xdr:col>
      <xdr:colOff>82550</xdr:colOff>
      <xdr:row>62</xdr:row>
      <xdr:rowOff>131445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116222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24765</xdr:rowOff>
    </xdr:from>
    <xdr:to>
      <xdr:col>7</xdr:col>
      <xdr:colOff>31750</xdr:colOff>
      <xdr:row>64</xdr:row>
      <xdr:rowOff>126365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111142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8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[581,143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年度比で人口１人当たりで約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千円の増となり、給与改定等による人件費増加が主な要因である。</a:t>
          </a:r>
        </a:p>
        <a:p>
          <a:r>
            <a:rPr kumimoji="1" lang="ja-JP" altLang="en-US" sz="1300">
              <a:latin typeface="ＭＳ Ｐゴシック" panose="020B0600070205080204" pitchFamily="50" charset="-128"/>
              <a:ea typeface="ＭＳ Ｐゴシック" panose="020B0600070205080204" pitchFamily="50" charset="-128"/>
            </a:rPr>
            <a:t>　類似団体と比較し、約</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千円高い状況となっているので、今後も更なる事務事業の見直しや人員配置の効率化を図り、能率的な行政運営を図っていき、また民間でも実施可能な部分については、指定管理者制度の導入などを進め、コストの低減を図っていきいたい。</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17512</xdr:rowOff>
    </xdr:from>
    <xdr:to>
      <xdr:col>23</xdr:col>
      <xdr:colOff>133350</xdr:colOff>
      <xdr:row>89</xdr:row>
      <xdr:rowOff>82203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33512"/>
          <a:ext cx="0" cy="1607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54280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1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82203</xdr:rowOff>
    </xdr:from>
    <xdr:to>
      <xdr:col>24</xdr:col>
      <xdr:colOff>12700</xdr:colOff>
      <xdr:row>89</xdr:row>
      <xdr:rowOff>82203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4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103889</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7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17512</xdr:rowOff>
    </xdr:from>
    <xdr:to>
      <xdr:col>24</xdr:col>
      <xdr:colOff>12700</xdr:colOff>
      <xdr:row>80</xdr:row>
      <xdr:rowOff>17512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33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112616</xdr:rowOff>
    </xdr:from>
    <xdr:to>
      <xdr:col>23</xdr:col>
      <xdr:colOff>133350</xdr:colOff>
      <xdr:row>82</xdr:row>
      <xdr:rowOff>118655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171516"/>
          <a:ext cx="838200" cy="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109053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82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92526</xdr:rowOff>
    </xdr:from>
    <xdr:to>
      <xdr:col>23</xdr:col>
      <xdr:colOff>184150</xdr:colOff>
      <xdr:row>82</xdr:row>
      <xdr:rowOff>22676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7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74727</xdr:rowOff>
    </xdr:from>
    <xdr:to>
      <xdr:col>19</xdr:col>
      <xdr:colOff>133350</xdr:colOff>
      <xdr:row>82</xdr:row>
      <xdr:rowOff>112616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133627"/>
          <a:ext cx="889000" cy="3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58646</xdr:rowOff>
    </xdr:from>
    <xdr:to>
      <xdr:col>19</xdr:col>
      <xdr:colOff>184150</xdr:colOff>
      <xdr:row>81</xdr:row>
      <xdr:rowOff>160246</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94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170423</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714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3821</xdr:rowOff>
    </xdr:from>
    <xdr:to>
      <xdr:col>15</xdr:col>
      <xdr:colOff>82550</xdr:colOff>
      <xdr:row>82</xdr:row>
      <xdr:rowOff>74727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062721"/>
          <a:ext cx="889000" cy="7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36654</xdr:rowOff>
    </xdr:from>
    <xdr:to>
      <xdr:col>15</xdr:col>
      <xdr:colOff>133350</xdr:colOff>
      <xdr:row>81</xdr:row>
      <xdr:rowOff>138254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9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148431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6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22458</xdr:rowOff>
    </xdr:from>
    <xdr:to>
      <xdr:col>11</xdr:col>
      <xdr:colOff>31750</xdr:colOff>
      <xdr:row>82</xdr:row>
      <xdr:rowOff>3821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909908"/>
          <a:ext cx="889000" cy="15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21769</xdr:rowOff>
    </xdr:from>
    <xdr:to>
      <xdr:col>11</xdr:col>
      <xdr:colOff>82550</xdr:colOff>
      <xdr:row>81</xdr:row>
      <xdr:rowOff>123369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133546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678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126067</xdr:rowOff>
    </xdr:from>
    <xdr:to>
      <xdr:col>7</xdr:col>
      <xdr:colOff>31750</xdr:colOff>
      <xdr:row>81</xdr:row>
      <xdr:rowOff>56217</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84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66394</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610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67855</xdr:rowOff>
    </xdr:from>
    <xdr:to>
      <xdr:col>23</xdr:col>
      <xdr:colOff>184150</xdr:colOff>
      <xdr:row>82</xdr:row>
      <xdr:rowOff>169455</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12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39932</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09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61816</xdr:rowOff>
    </xdr:from>
    <xdr:to>
      <xdr:col>19</xdr:col>
      <xdr:colOff>184150</xdr:colOff>
      <xdr:row>82</xdr:row>
      <xdr:rowOff>163416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12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148193</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20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23927</xdr:rowOff>
    </xdr:from>
    <xdr:to>
      <xdr:col>15</xdr:col>
      <xdr:colOff>133350</xdr:colOff>
      <xdr:row>82</xdr:row>
      <xdr:rowOff>125527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08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110304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169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124471</xdr:rowOff>
    </xdr:from>
    <xdr:to>
      <xdr:col>11</xdr:col>
      <xdr:colOff>82550</xdr:colOff>
      <xdr:row>82</xdr:row>
      <xdr:rowOff>54621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01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39398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09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143108</xdr:rowOff>
    </xdr:from>
    <xdr:to>
      <xdr:col>7</xdr:col>
      <xdr:colOff>31750</xdr:colOff>
      <xdr:row>81</xdr:row>
      <xdr:rowOff>73258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85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58035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94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ポイントの増の</a:t>
          </a:r>
          <a:r>
            <a:rPr kumimoji="1" lang="en-US" altLang="ja-JP" sz="1300">
              <a:latin typeface="ＭＳ Ｐゴシック" panose="020B0600070205080204" pitchFamily="50" charset="-128"/>
              <a:ea typeface="ＭＳ Ｐゴシック" panose="020B0600070205080204" pitchFamily="50" charset="-128"/>
            </a:rPr>
            <a:t>96.7</a:t>
          </a:r>
          <a:r>
            <a:rPr kumimoji="1" lang="ja-JP" altLang="en-US" sz="1300">
              <a:latin typeface="ＭＳ Ｐゴシック" panose="020B0600070205080204" pitchFamily="50" charset="-128"/>
              <a:ea typeface="ＭＳ Ｐゴシック" panose="020B0600070205080204" pitchFamily="50" charset="-128"/>
            </a:rPr>
            <a:t>となった。主な要因は、経験年数階層異動の影響によるもの。</a:t>
          </a:r>
        </a:p>
        <a:p>
          <a:r>
            <a:rPr kumimoji="1" lang="ja-JP" altLang="en-US" sz="1300">
              <a:latin typeface="ＭＳ Ｐゴシック" panose="020B0600070205080204" pitchFamily="50" charset="-128"/>
              <a:ea typeface="ＭＳ Ｐゴシック" panose="020B0600070205080204" pitchFamily="50" charset="-128"/>
            </a:rPr>
            <a:t>　職員年齢構成の偏在や平均年齢の上昇により、類似団体平均を上回っているが、地域の実情に応じた適正な給与管理に努めている。</a:t>
          </a:r>
        </a:p>
        <a:p>
          <a:r>
            <a:rPr kumimoji="1" lang="ja-JP" altLang="en-US" sz="1300">
              <a:latin typeface="ＭＳ Ｐゴシック" panose="020B0600070205080204" pitchFamily="50" charset="-128"/>
              <a:ea typeface="ＭＳ Ｐゴシック" panose="020B0600070205080204" pitchFamily="50" charset="-128"/>
            </a:rPr>
            <a:t>今後は、職務・職責に応じた給与構造への転換を図るなど、給与の適正化に努めなければならない。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96661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47045"/>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85372</xdr:rowOff>
    </xdr:from>
    <xdr:to>
      <xdr:col>81</xdr:col>
      <xdr:colOff>44450</xdr:colOff>
      <xdr:row>85</xdr:row>
      <xdr:rowOff>125589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658622"/>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101899</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32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71966</xdr:rowOff>
    </xdr:from>
    <xdr:to>
      <xdr:col>77</xdr:col>
      <xdr:colOff>44450</xdr:colOff>
      <xdr:row>85</xdr:row>
      <xdr:rowOff>85372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64521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18345</xdr:rowOff>
    </xdr:from>
    <xdr:to>
      <xdr:col>77</xdr:col>
      <xdr:colOff>95250</xdr:colOff>
      <xdr:row>84</xdr:row>
      <xdr:rowOff>119945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130122</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18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71966</xdr:rowOff>
    </xdr:from>
    <xdr:to>
      <xdr:col>72</xdr:col>
      <xdr:colOff>203200</xdr:colOff>
      <xdr:row>86</xdr:row>
      <xdr:rowOff>7761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645216"/>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45155</xdr:rowOff>
    </xdr:from>
    <xdr:to>
      <xdr:col>73</xdr:col>
      <xdr:colOff>44450</xdr:colOff>
      <xdr:row>84</xdr:row>
      <xdr:rowOff>146755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156932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86</xdr:row>
      <xdr:rowOff>7761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685434"/>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18345</xdr:rowOff>
    </xdr:from>
    <xdr:to>
      <xdr:col>64</xdr:col>
      <xdr:colOff>152400</xdr:colOff>
      <xdr:row>84</xdr:row>
      <xdr:rowOff>119945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130122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74789</xdr:rowOff>
    </xdr:from>
    <xdr:to>
      <xdr:col>81</xdr:col>
      <xdr:colOff>95250</xdr:colOff>
      <xdr:row>86</xdr:row>
      <xdr:rowOff>4939</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46866</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62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34572</xdr:rowOff>
    </xdr:from>
    <xdr:to>
      <xdr:col>77</xdr:col>
      <xdr:colOff>95250</xdr:colOff>
      <xdr:row>85</xdr:row>
      <xdr:rowOff>136172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21166</xdr:rowOff>
    </xdr:from>
    <xdr:to>
      <xdr:col>73</xdr:col>
      <xdr:colOff>44450</xdr:colOff>
      <xdr:row>85</xdr:row>
      <xdr:rowOff>122766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128411</xdr:rowOff>
    </xdr:from>
    <xdr:to>
      <xdr:col>68</xdr:col>
      <xdr:colOff>203200</xdr:colOff>
      <xdr:row>86</xdr:row>
      <xdr:rowOff>58561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43338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年度比で</a:t>
          </a:r>
          <a:r>
            <a:rPr kumimoji="1" lang="en-US" altLang="ja-JP" sz="1300">
              <a:latin typeface="ＭＳ Ｐゴシック" panose="020B0600070205080204" pitchFamily="50" charset="-128"/>
              <a:ea typeface="ＭＳ Ｐゴシック" panose="020B0600070205080204" pitchFamily="50" charset="-128"/>
            </a:rPr>
            <a:t>0.98</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20.74</a:t>
          </a:r>
          <a:r>
            <a:rPr kumimoji="1" lang="ja-JP" altLang="en-US" sz="1300">
              <a:latin typeface="ＭＳ Ｐゴシック" panose="020B0600070205080204" pitchFamily="50" charset="-128"/>
              <a:ea typeface="ＭＳ Ｐゴシック" panose="020B0600070205080204" pitchFamily="50" charset="-128"/>
            </a:rPr>
            <a:t>となり、類似団体平均を若干下回っている状況にある。</a:t>
          </a:r>
        </a:p>
        <a:p>
          <a:r>
            <a:rPr kumimoji="1" lang="ja-JP" altLang="en-US" sz="1300">
              <a:latin typeface="ＭＳ Ｐゴシック" panose="020B0600070205080204" pitchFamily="50" charset="-128"/>
              <a:ea typeface="ＭＳ Ｐゴシック" panose="020B0600070205080204" pitchFamily="50" charset="-128"/>
            </a:rPr>
            <a:t>　行政需要の増加等に伴い事務量は増嵩の傾向にあるが、住民サービスを低下させることなく、業務の効率化を図り、今後についても、電子化の推進及びアウトソーシングの活用を図り、職員数の適正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116417</xdr:rowOff>
    </xdr:from>
    <xdr:to>
      <xdr:col>81</xdr:col>
      <xdr:colOff>44450</xdr:colOff>
      <xdr:row>66</xdr:row>
      <xdr:rowOff>46757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231967"/>
          <a:ext cx="0" cy="11304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46757</xdr:rowOff>
    </xdr:from>
    <xdr:to>
      <xdr:col>81</xdr:col>
      <xdr:colOff>133350</xdr:colOff>
      <xdr:row>66</xdr:row>
      <xdr:rowOff>46757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6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31344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116417</xdr:rowOff>
    </xdr:from>
    <xdr:to>
      <xdr:col>81</xdr:col>
      <xdr:colOff>133350</xdr:colOff>
      <xdr:row>59</xdr:row>
      <xdr:rowOff>116417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101007</xdr:rowOff>
    </xdr:from>
    <xdr:to>
      <xdr:col>81</xdr:col>
      <xdr:colOff>44450</xdr:colOff>
      <xdr:row>60</xdr:row>
      <xdr:rowOff>120714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388007"/>
          <a:ext cx="838200" cy="1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47219</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34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75142</xdr:rowOff>
    </xdr:from>
    <xdr:to>
      <xdr:col>81</xdr:col>
      <xdr:colOff>95250</xdr:colOff>
      <xdr:row>61</xdr:row>
      <xdr:rowOff>5292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101007</xdr:rowOff>
    </xdr:from>
    <xdr:to>
      <xdr:col>77</xdr:col>
      <xdr:colOff>44450</xdr:colOff>
      <xdr:row>60</xdr:row>
      <xdr:rowOff>111866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388007"/>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47996</xdr:rowOff>
    </xdr:from>
    <xdr:to>
      <xdr:col>77</xdr:col>
      <xdr:colOff>95250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159773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103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105029</xdr:rowOff>
    </xdr:from>
    <xdr:to>
      <xdr:col>72</xdr:col>
      <xdr:colOff>203200</xdr:colOff>
      <xdr:row>60</xdr:row>
      <xdr:rowOff>111866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392029"/>
          <a:ext cx="889000" cy="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40153</xdr:rowOff>
    </xdr:from>
    <xdr:to>
      <xdr:col>73</xdr:col>
      <xdr:colOff>44450</xdr:colOff>
      <xdr:row>60</xdr:row>
      <xdr:rowOff>141753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151930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9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105029</xdr:rowOff>
    </xdr:from>
    <xdr:to>
      <xdr:col>68</xdr:col>
      <xdr:colOff>152400</xdr:colOff>
      <xdr:row>60</xdr:row>
      <xdr:rowOff>118301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392029"/>
          <a:ext cx="8890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59658</xdr:rowOff>
    </xdr:from>
    <xdr:to>
      <xdr:col>68</xdr:col>
      <xdr:colOff>203200</xdr:colOff>
      <xdr:row>60</xdr:row>
      <xdr:rowOff>161258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146035</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43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46990</xdr:rowOff>
    </xdr:from>
    <xdr:to>
      <xdr:col>64</xdr:col>
      <xdr:colOff>152400</xdr:colOff>
      <xdr:row>60</xdr:row>
      <xdr:rowOff>148590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158767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69914</xdr:rowOff>
    </xdr:from>
    <xdr:to>
      <xdr:col>81</xdr:col>
      <xdr:colOff>95250</xdr:colOff>
      <xdr:row>61</xdr:row>
      <xdr:rowOff>64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5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86441</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20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50207</xdr:rowOff>
    </xdr:from>
    <xdr:to>
      <xdr:col>77</xdr:col>
      <xdr:colOff>95250</xdr:colOff>
      <xdr:row>60</xdr:row>
      <xdr:rowOff>151807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3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136584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42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61066</xdr:rowOff>
    </xdr:from>
    <xdr:to>
      <xdr:col>73</xdr:col>
      <xdr:colOff>44450</xdr:colOff>
      <xdr:row>60</xdr:row>
      <xdr:rowOff>162666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4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147443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434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54229</xdr:rowOff>
    </xdr:from>
    <xdr:to>
      <xdr:col>68</xdr:col>
      <xdr:colOff>203200</xdr:colOff>
      <xdr:row>60</xdr:row>
      <xdr:rowOff>155829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4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166006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11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67501</xdr:rowOff>
    </xdr:from>
    <xdr:to>
      <xdr:col>64</xdr:col>
      <xdr:colOff>152400</xdr:colOff>
      <xdr:row>60</xdr:row>
      <xdr:rowOff>169101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5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153878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44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50">
              <a:latin typeface="ＭＳ Ｐゴシック" panose="020B0600070205080204" pitchFamily="50" charset="-128"/>
              <a:ea typeface="ＭＳ Ｐゴシック" panose="020B0600070205080204" pitchFamily="50" charset="-128"/>
            </a:rPr>
            <a:t>令和</a:t>
          </a:r>
          <a:r>
            <a:rPr kumimoji="1" lang="en-US" altLang="ja-JP" sz="1150">
              <a:latin typeface="ＭＳ Ｐゴシック" panose="020B0600070205080204" pitchFamily="50" charset="-128"/>
              <a:ea typeface="ＭＳ Ｐゴシック" panose="020B0600070205080204" pitchFamily="50" charset="-128"/>
            </a:rPr>
            <a:t>4</a:t>
          </a:r>
          <a:r>
            <a:rPr kumimoji="1" lang="ja-JP" altLang="en-US" sz="1150">
              <a:latin typeface="ＭＳ Ｐゴシック" panose="020B0600070205080204" pitchFamily="50" charset="-128"/>
              <a:ea typeface="ＭＳ Ｐゴシック" panose="020B0600070205080204" pitchFamily="50" charset="-128"/>
            </a:rPr>
            <a:t>年度比で</a:t>
          </a:r>
          <a:r>
            <a:rPr kumimoji="1" lang="en-US" altLang="ja-JP" sz="1150">
              <a:latin typeface="ＭＳ Ｐゴシック" panose="020B0600070205080204" pitchFamily="50" charset="-128"/>
              <a:ea typeface="ＭＳ Ｐゴシック" panose="020B0600070205080204" pitchFamily="50" charset="-128"/>
            </a:rPr>
            <a:t>0.4</a:t>
          </a:r>
          <a:r>
            <a:rPr kumimoji="1" lang="ja-JP" altLang="en-US" sz="1150">
              <a:latin typeface="ＭＳ Ｐゴシック" panose="020B0600070205080204" pitchFamily="50" charset="-128"/>
              <a:ea typeface="ＭＳ Ｐゴシック" panose="020B0600070205080204" pitchFamily="50" charset="-128"/>
            </a:rPr>
            <a:t>ポイント減の</a:t>
          </a:r>
          <a:r>
            <a:rPr kumimoji="1" lang="en-US" altLang="ja-JP" sz="1150">
              <a:latin typeface="ＭＳ Ｐゴシック" panose="020B0600070205080204" pitchFamily="50" charset="-128"/>
              <a:ea typeface="ＭＳ Ｐゴシック" panose="020B0600070205080204" pitchFamily="50" charset="-128"/>
            </a:rPr>
            <a:t>11.9</a:t>
          </a:r>
          <a:r>
            <a:rPr kumimoji="1" lang="ja-JP" altLang="en-US" sz="1150">
              <a:latin typeface="ＭＳ Ｐゴシック" panose="020B0600070205080204" pitchFamily="50" charset="-128"/>
              <a:ea typeface="ＭＳ Ｐゴシック" panose="020B0600070205080204" pitchFamily="50" charset="-128"/>
            </a:rPr>
            <a:t>％となった。</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今年度減少した要因は、元利償還金の額の減少のほか普通交付税額及び臨時財政対策債発行可能額の減によるものである。</a:t>
          </a:r>
        </a:p>
        <a:p>
          <a:r>
            <a:rPr kumimoji="1" lang="ja-JP" altLang="en-US" sz="1150">
              <a:latin typeface="ＭＳ Ｐゴシック" panose="020B0600070205080204" pitchFamily="50" charset="-128"/>
              <a:ea typeface="ＭＳ Ｐゴシック" panose="020B0600070205080204" pitchFamily="50" charset="-128"/>
            </a:rPr>
            <a:t>　算出の分母となる標準税収入額等と普通交付税額の平衡化が保たれるならば急激な数値の変動はないと思われるが、分子の値において近年投資した普通建設事業分の元利金償還により高額となっていることから、交付税措置があるとしても実質公債費比率は今後も同水準で推移すると見込まれる。</a:t>
          </a:r>
        </a:p>
        <a:p>
          <a:r>
            <a:rPr kumimoji="1" lang="ja-JP" altLang="en-US" sz="1150">
              <a:latin typeface="ＭＳ Ｐゴシック" panose="020B0600070205080204" pitchFamily="50" charset="-128"/>
              <a:ea typeface="ＭＳ Ｐゴシック" panose="020B0600070205080204" pitchFamily="50" charset="-128"/>
            </a:rPr>
            <a:t>　このため、財政規模にあった公債管理を図るべく、事業計画を見直し、新規借入の抑制を図る必要がある。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45</xdr:row>
      <xdr:rowOff>138430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37370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167640</xdr:rowOff>
    </xdr:from>
    <xdr:to>
      <xdr:col>81</xdr:col>
      <xdr:colOff>44450</xdr:colOff>
      <xdr:row>44</xdr:row>
      <xdr:rowOff>28363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53999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58014</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16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28363</xdr:rowOff>
    </xdr:from>
    <xdr:to>
      <xdr:col>77</xdr:col>
      <xdr:colOff>44450</xdr:colOff>
      <xdr:row>44</xdr:row>
      <xdr:rowOff>52494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57216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159596</xdr:rowOff>
    </xdr:from>
    <xdr:to>
      <xdr:col>72</xdr:col>
      <xdr:colOff>203200</xdr:colOff>
      <xdr:row>44</xdr:row>
      <xdr:rowOff>52494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53194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164677</xdr:rowOff>
    </xdr:from>
    <xdr:to>
      <xdr:col>73</xdr:col>
      <xdr:colOff>44450</xdr:colOff>
      <xdr:row>41</xdr:row>
      <xdr:rowOff>94827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105004</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22860</xdr:rowOff>
    </xdr:from>
    <xdr:to>
      <xdr:col>68</xdr:col>
      <xdr:colOff>152400</xdr:colOff>
      <xdr:row>43</xdr:row>
      <xdr:rowOff>159596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395210"/>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80873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116840</xdr:rowOff>
    </xdr:from>
    <xdr:to>
      <xdr:col>81</xdr:col>
      <xdr:colOff>95250</xdr:colOff>
      <xdr:row>44</xdr:row>
      <xdr:rowOff>46990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88917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46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149013</xdr:rowOff>
    </xdr:from>
    <xdr:to>
      <xdr:col>77</xdr:col>
      <xdr:colOff>95250</xdr:colOff>
      <xdr:row>44</xdr:row>
      <xdr:rowOff>79163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63940</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607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1694</xdr:rowOff>
    </xdr:from>
    <xdr:to>
      <xdr:col>73</xdr:col>
      <xdr:colOff>44450</xdr:colOff>
      <xdr:row>44</xdr:row>
      <xdr:rowOff>103294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88071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108796</xdr:rowOff>
    </xdr:from>
    <xdr:to>
      <xdr:col>68</xdr:col>
      <xdr:colOff>203200</xdr:colOff>
      <xdr:row>44</xdr:row>
      <xdr:rowOff>38946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4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23723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56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143510</xdr:rowOff>
    </xdr:from>
    <xdr:to>
      <xdr:col>64</xdr:col>
      <xdr:colOff>152400</xdr:colOff>
      <xdr:row>43</xdr:row>
      <xdr:rowOff>73660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58437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50">
              <a:latin typeface="ＭＳ Ｐゴシック" panose="020B0600070205080204" pitchFamily="50" charset="-128"/>
              <a:ea typeface="ＭＳ Ｐゴシック" panose="020B0600070205080204" pitchFamily="50" charset="-128"/>
            </a:rPr>
            <a:t>令和</a:t>
          </a:r>
          <a:r>
            <a:rPr kumimoji="1" lang="en-US" altLang="ja-JP" sz="1150">
              <a:latin typeface="ＭＳ Ｐゴシック" panose="020B0600070205080204" pitchFamily="50" charset="-128"/>
              <a:ea typeface="ＭＳ Ｐゴシック" panose="020B0600070205080204" pitchFamily="50" charset="-128"/>
            </a:rPr>
            <a:t>4</a:t>
          </a:r>
          <a:r>
            <a:rPr kumimoji="1" lang="ja-JP" altLang="en-US" sz="1150">
              <a:latin typeface="ＭＳ Ｐゴシック" panose="020B0600070205080204" pitchFamily="50" charset="-128"/>
              <a:ea typeface="ＭＳ Ｐゴシック" panose="020B0600070205080204" pitchFamily="50" charset="-128"/>
            </a:rPr>
            <a:t>年度比で</a:t>
          </a:r>
          <a:r>
            <a:rPr kumimoji="1" lang="en-US" altLang="ja-JP" sz="1150">
              <a:latin typeface="ＭＳ Ｐゴシック" panose="020B0600070205080204" pitchFamily="50" charset="-128"/>
              <a:ea typeface="ＭＳ Ｐゴシック" panose="020B0600070205080204" pitchFamily="50" charset="-128"/>
            </a:rPr>
            <a:t>13.3</a:t>
          </a:r>
          <a:r>
            <a:rPr kumimoji="1" lang="ja-JP" altLang="en-US" sz="1150">
              <a:latin typeface="ＭＳ Ｐゴシック" panose="020B0600070205080204" pitchFamily="50" charset="-128"/>
              <a:ea typeface="ＭＳ Ｐゴシック" panose="020B0600070205080204" pitchFamily="50" charset="-128"/>
            </a:rPr>
            <a:t>ポイントの減で</a:t>
          </a:r>
          <a:r>
            <a:rPr kumimoji="1" lang="en-US" altLang="ja-JP" sz="1150">
              <a:latin typeface="ＭＳ Ｐゴシック" panose="020B0600070205080204" pitchFamily="50" charset="-128"/>
              <a:ea typeface="ＭＳ Ｐゴシック" panose="020B0600070205080204" pitchFamily="50" charset="-128"/>
            </a:rPr>
            <a:t>81.6</a:t>
          </a:r>
          <a:r>
            <a:rPr kumimoji="1" lang="ja-JP" altLang="en-US" sz="1150">
              <a:latin typeface="ＭＳ Ｐゴシック" panose="020B0600070205080204" pitchFamily="50" charset="-128"/>
              <a:ea typeface="ＭＳ Ｐゴシック" panose="020B0600070205080204" pitchFamily="50" charset="-128"/>
            </a:rPr>
            <a:t>％となり、早期健全化基準内の数値を示している。今年度減少した要因は、新規借入額の抑制により地方債現在高が減少したことによるものである。</a:t>
          </a:r>
        </a:p>
        <a:p>
          <a:r>
            <a:rPr kumimoji="1" lang="ja-JP" altLang="en-US" sz="1150">
              <a:latin typeface="ＭＳ Ｐゴシック" panose="020B0600070205080204" pitchFamily="50" charset="-128"/>
              <a:ea typeface="ＭＳ Ｐゴシック" panose="020B0600070205080204" pitchFamily="50" charset="-128"/>
            </a:rPr>
            <a:t>　将来負担額に対して充当可能財源が</a:t>
          </a:r>
          <a:r>
            <a:rPr kumimoji="1" lang="en-US" altLang="ja-JP" sz="1150">
              <a:latin typeface="ＭＳ Ｐゴシック" panose="020B0600070205080204" pitchFamily="50" charset="-128"/>
              <a:ea typeface="ＭＳ Ｐゴシック" panose="020B0600070205080204" pitchFamily="50" charset="-128"/>
            </a:rPr>
            <a:t>82</a:t>
          </a:r>
          <a:r>
            <a:rPr kumimoji="1" lang="ja-JP" altLang="en-US" sz="1150">
              <a:latin typeface="ＭＳ Ｐゴシック" panose="020B0600070205080204" pitchFamily="50" charset="-128"/>
              <a:ea typeface="ＭＳ Ｐゴシック" panose="020B0600070205080204" pitchFamily="50" charset="-128"/>
            </a:rPr>
            <a:t>％あり、その中でも基準財政需要額算入見込額が大部分を占めていることから、磐梯町の将来負担は普通交付税によって補てんされるとも言えるが、これはそれだけ多くの地方債を借り入れているということであり、また交付税の将来推移も不透明な中で、この将来負担比率は決して楽観できるものではない。今後も、地方債、債務負担行為など、将来負担の要因となるべき要素は極力増大させないよう、計画的な財政運営を行わなければならない。</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21</xdr:row>
      <xdr:rowOff>119199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4064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91276</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691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119199</xdr:rowOff>
    </xdr:from>
    <xdr:to>
      <xdr:col>81</xdr:col>
      <xdr:colOff>133350</xdr:colOff>
      <xdr:row>21</xdr:row>
      <xdr:rowOff>119199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719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119199</xdr:rowOff>
    </xdr:from>
    <xdr:to>
      <xdr:col>81</xdr:col>
      <xdr:colOff>44450</xdr:colOff>
      <xdr:row>23</xdr:row>
      <xdr:rowOff>5533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719649"/>
          <a:ext cx="838200" cy="229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114028</xdr:rowOff>
    </xdr:from>
    <xdr:to>
      <xdr:col>77</xdr:col>
      <xdr:colOff>44450</xdr:colOff>
      <xdr:row>23</xdr:row>
      <xdr:rowOff>5533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3714478"/>
          <a:ext cx="889000" cy="23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68399</xdr:rowOff>
    </xdr:from>
    <xdr:to>
      <xdr:col>81</xdr:col>
      <xdr:colOff>95250</xdr:colOff>
      <xdr:row>21</xdr:row>
      <xdr:rowOff>169999</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366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135726</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3564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22</xdr:row>
      <xdr:rowOff>126183</xdr:rowOff>
    </xdr:from>
    <xdr:to>
      <xdr:col>77</xdr:col>
      <xdr:colOff>95250</xdr:colOff>
      <xdr:row>23</xdr:row>
      <xdr:rowOff>56333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389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23</xdr:row>
      <xdr:rowOff>41110</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3984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63228</xdr:rowOff>
    </xdr:from>
    <xdr:to>
      <xdr:col>73</xdr:col>
      <xdr:colOff>44450</xdr:colOff>
      <xdr:row>21</xdr:row>
      <xdr:rowOff>164828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366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149605</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3750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128633</xdr:rowOff>
    </xdr:from>
    <xdr:to>
      <xdr:col>64</xdr:col>
      <xdr:colOff>152400</xdr:colOff>
      <xdr:row>20</xdr:row>
      <xdr:rowOff>58783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38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43560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472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3,230
3,209
59.77
5,023,330
4,846,376
154,639
2,562,876
4,195,408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81.6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年度比で</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28.0</a:t>
          </a:r>
          <a:r>
            <a:rPr kumimoji="1" lang="ja-JP" altLang="en-US" sz="1300">
              <a:latin typeface="ＭＳ Ｐゴシック" panose="020B0600070205080204" pitchFamily="50" charset="-128"/>
              <a:ea typeface="ＭＳ Ｐゴシック" panose="020B0600070205080204" pitchFamily="50" charset="-128"/>
            </a:rPr>
            <a:t>となり、類似団体平均と比較し高い状況である。</a:t>
          </a:r>
        </a:p>
        <a:p>
          <a:r>
            <a:rPr kumimoji="1" lang="ja-JP" altLang="en-US" sz="1300">
              <a:latin typeface="ＭＳ Ｐゴシック" panose="020B0600070205080204" pitchFamily="50" charset="-128"/>
              <a:ea typeface="ＭＳ Ｐゴシック" panose="020B0600070205080204" pitchFamily="50" charset="-128"/>
            </a:rPr>
            <a:t>　磐梯町では、ごみ処理業務や消防業務を一部事務組合で行うとともに、指定管理者制度により公共施設の管理委託を行うなど、人件費の抑制を図っているが、人件費関係全般について内容を検討し、更なる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40</xdr:row>
      <xdr:rowOff>165100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591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46990</xdr:rowOff>
    </xdr:from>
    <xdr:to>
      <xdr:col>24</xdr:col>
      <xdr:colOff>25400</xdr:colOff>
      <xdr:row>38</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90640"/>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115570</xdr:rowOff>
    </xdr:from>
    <xdr:to>
      <xdr:col>19</xdr:col>
      <xdr:colOff>187325</xdr:colOff>
      <xdr:row>37</xdr:row>
      <xdr:rowOff>46990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1632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115570</xdr:rowOff>
    </xdr:from>
    <xdr:to>
      <xdr:col>15</xdr:col>
      <xdr:colOff>98425</xdr:colOff>
      <xdr:row>37</xdr:row>
      <xdr:rowOff>153670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1632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92710</xdr:rowOff>
    </xdr:from>
    <xdr:to>
      <xdr:col>11</xdr:col>
      <xdr:colOff>9525</xdr:colOff>
      <xdr:row>37</xdr:row>
      <xdr:rowOff>153670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363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48277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167640</xdr:rowOff>
    </xdr:from>
    <xdr:to>
      <xdr:col>20</xdr:col>
      <xdr:colOff>38100</xdr:colOff>
      <xdr:row>37</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64770</xdr:rowOff>
    </xdr:from>
    <xdr:to>
      <xdr:col>15</xdr:col>
      <xdr:colOff>149225</xdr:colOff>
      <xdr:row>35</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102870</xdr:rowOff>
    </xdr:from>
    <xdr:to>
      <xdr:col>11</xdr:col>
      <xdr:colOff>60325</xdr:colOff>
      <xdr:row>38</xdr:row>
      <xdr:rowOff>33020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17797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年度比で</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9.9</a:t>
          </a:r>
          <a:r>
            <a:rPr kumimoji="1" lang="ja-JP" altLang="en-US" sz="1300">
              <a:latin typeface="ＭＳ Ｐゴシック" panose="020B0600070205080204" pitchFamily="50" charset="-128"/>
              <a:ea typeface="ＭＳ Ｐゴシック" panose="020B0600070205080204" pitchFamily="50" charset="-128"/>
            </a:rPr>
            <a:t>となり、類似団体平均より低い結果となった。</a:t>
          </a:r>
        </a:p>
        <a:p>
          <a:r>
            <a:rPr kumimoji="1" lang="ja-JP" altLang="en-US" sz="1300">
              <a:latin typeface="ＭＳ Ｐゴシック" panose="020B0600070205080204" pitchFamily="50" charset="-128"/>
              <a:ea typeface="ＭＳ Ｐゴシック" panose="020B0600070205080204" pitchFamily="50" charset="-128"/>
            </a:rPr>
            <a:t>　今後は、類似団体平均以下の抑制を維持できるよう事務内容の改善見直しや、指定管理方式の見直し検討及び民間委託化など、事務事業の効率化を更に進め、経費の縮減に努める。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xdr:rowOff>
    </xdr:from>
    <xdr:to>
      <xdr:col>82</xdr:col>
      <xdr:colOff>107950</xdr:colOff>
      <xdr:row>20</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405380"/>
          <a:ext cx="0" cy="109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41927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47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69850</xdr:rowOff>
    </xdr:from>
    <xdr:to>
      <xdr:col>82</xdr:col>
      <xdr:colOff>196850</xdr:colOff>
      <xdr:row>20</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49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91457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4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xdr:rowOff>
    </xdr:from>
    <xdr:to>
      <xdr:col>82</xdr:col>
      <xdr:colOff>196850</xdr:colOff>
      <xdr:row>14</xdr:row>
      <xdr:rowOff>5080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40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27940</xdr:rowOff>
    </xdr:from>
    <xdr:to>
      <xdr:col>82</xdr:col>
      <xdr:colOff>107950</xdr:colOff>
      <xdr:row>15</xdr:row>
      <xdr:rowOff>92710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259969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107950</xdr:rowOff>
    </xdr:from>
    <xdr:to>
      <xdr:col>78</xdr:col>
      <xdr:colOff>69850</xdr:colOff>
      <xdr:row>15</xdr:row>
      <xdr:rowOff>92710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50825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0</xdr:rowOff>
    </xdr:from>
    <xdr:to>
      <xdr:col>78</xdr:col>
      <xdr:colOff>120650</xdr:colOff>
      <xdr:row>16</xdr:row>
      <xdr:rowOff>101600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86377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82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107950</xdr:rowOff>
    </xdr:from>
    <xdr:to>
      <xdr:col>73</xdr:col>
      <xdr:colOff>180975</xdr:colOff>
      <xdr:row>15</xdr:row>
      <xdr:rowOff>46990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50825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114300</xdr:rowOff>
    </xdr:from>
    <xdr:to>
      <xdr:col>74</xdr:col>
      <xdr:colOff>31750</xdr:colOff>
      <xdr:row>16</xdr:row>
      <xdr:rowOff>44450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29227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46990</xdr:rowOff>
    </xdr:from>
    <xdr:to>
      <xdr:col>69</xdr:col>
      <xdr:colOff>92075</xdr:colOff>
      <xdr:row>16</xdr:row>
      <xdr:rowOff>69850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618740"/>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144780</xdr:rowOff>
    </xdr:from>
    <xdr:to>
      <xdr:col>69</xdr:col>
      <xdr:colOff>142875</xdr:colOff>
      <xdr:row>16</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59707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80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148590</xdr:rowOff>
    </xdr:from>
    <xdr:to>
      <xdr:col>82</xdr:col>
      <xdr:colOff>158750</xdr:colOff>
      <xdr:row>15</xdr:row>
      <xdr:rowOff>78740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54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165117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39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41910</xdr:rowOff>
    </xdr:from>
    <xdr:to>
      <xdr:col>78</xdr:col>
      <xdr:colOff>120650</xdr:colOff>
      <xdr:row>15</xdr:row>
      <xdr:rowOff>143510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57150</xdr:rowOff>
    </xdr:from>
    <xdr:to>
      <xdr:col>74</xdr:col>
      <xdr:colOff>31750</xdr:colOff>
      <xdr:row>14</xdr:row>
      <xdr:rowOff>158750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4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22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167640</xdr:rowOff>
    </xdr:from>
    <xdr:to>
      <xdr:col>69</xdr:col>
      <xdr:colOff>142875</xdr:colOff>
      <xdr:row>15</xdr:row>
      <xdr:rowOff>97790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107967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19050</xdr:rowOff>
    </xdr:from>
    <xdr:to>
      <xdr:col>65</xdr:col>
      <xdr:colOff>53975</xdr:colOff>
      <xdr:row>16</xdr:row>
      <xdr:rowOff>120650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130827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5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類似団体平均より低い水準にある。今後も適正な給付に努めていきたい。</a:t>
          </a: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146050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329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60977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146050</xdr:rowOff>
    </xdr:from>
    <xdr:to>
      <xdr:col>24</xdr:col>
      <xdr:colOff>114300</xdr:colOff>
      <xdr:row>53</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146050</xdr:rowOff>
    </xdr:from>
    <xdr:to>
      <xdr:col>24</xdr:col>
      <xdr:colOff>25400</xdr:colOff>
      <xdr:row>54</xdr:row>
      <xdr:rowOff>165100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4043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146050</xdr:rowOff>
    </xdr:from>
    <xdr:to>
      <xdr:col>19</xdr:col>
      <xdr:colOff>187325</xdr:colOff>
      <xdr:row>54</xdr:row>
      <xdr:rowOff>165100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04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146050</xdr:rowOff>
    </xdr:from>
    <xdr:to>
      <xdr:col>15</xdr:col>
      <xdr:colOff>98425</xdr:colOff>
      <xdr:row>55</xdr:row>
      <xdr:rowOff>31750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4043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165100</xdr:rowOff>
    </xdr:from>
    <xdr:to>
      <xdr:col>11</xdr:col>
      <xdr:colOff>9525</xdr:colOff>
      <xdr:row>55</xdr:row>
      <xdr:rowOff>31750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423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95250</xdr:rowOff>
    </xdr:from>
    <xdr:to>
      <xdr:col>24</xdr:col>
      <xdr:colOff>76200</xdr:colOff>
      <xdr:row>55</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111777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54627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95250</xdr:rowOff>
    </xdr:from>
    <xdr:to>
      <xdr:col>15</xdr:col>
      <xdr:colOff>149225</xdr:colOff>
      <xdr:row>55</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年度比で</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となり、類似団体平均を下回る結果になった。</a:t>
          </a:r>
        </a:p>
        <a:p>
          <a:r>
            <a:rPr kumimoji="1" lang="ja-JP" altLang="en-US" sz="1300">
              <a:latin typeface="ＭＳ Ｐゴシック" panose="020B0600070205080204" pitchFamily="50" charset="-128"/>
              <a:ea typeface="ＭＳ Ｐゴシック" panose="020B0600070205080204" pitchFamily="50" charset="-128"/>
            </a:rPr>
            <a:t>　特別豪雪地帯の指定を受ける当町は、除雪経費がかさむことから維持補修費を押し上げており、結果として経常収支比率が類似団体を上回ることが多く、当該経費の抑制が今後の課題となっている。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66040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2710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38117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66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66040</xdr:rowOff>
    </xdr:from>
    <xdr:to>
      <xdr:col>82</xdr:col>
      <xdr:colOff>196850</xdr:colOff>
      <xdr:row>62</xdr:row>
      <xdr:rowOff>66040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69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xdr:rowOff>
    </xdr:from>
    <xdr:to>
      <xdr:col>82</xdr:col>
      <xdr:colOff>107950</xdr:colOff>
      <xdr:row>56</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6062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170197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771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168910</xdr:rowOff>
    </xdr:from>
    <xdr:to>
      <xdr:col>78</xdr:col>
      <xdr:colOff>69850</xdr:colOff>
      <xdr:row>56</xdr:row>
      <xdr:rowOff>5080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598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168910</xdr:rowOff>
    </xdr:from>
    <xdr:to>
      <xdr:col>73</xdr:col>
      <xdr:colOff>180975</xdr:colOff>
      <xdr:row>57</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59866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107950</xdr:rowOff>
    </xdr:from>
    <xdr:to>
      <xdr:col>69</xdr:col>
      <xdr:colOff>92075</xdr:colOff>
      <xdr:row>59</xdr:row>
      <xdr:rowOff>46990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88060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60960</xdr:rowOff>
    </xdr:from>
    <xdr:to>
      <xdr:col>69</xdr:col>
      <xdr:colOff>142875</xdr:colOff>
      <xdr:row>58</xdr:row>
      <xdr:rowOff>162560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147337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16527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24147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125730</xdr:rowOff>
    </xdr:from>
    <xdr:to>
      <xdr:col>78</xdr:col>
      <xdr:colOff>120650</xdr:colOff>
      <xdr:row>56</xdr:row>
      <xdr:rowOff>55880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66057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118110</xdr:rowOff>
    </xdr:from>
    <xdr:to>
      <xdr:col>74</xdr:col>
      <xdr:colOff>31750</xdr:colOff>
      <xdr:row>56</xdr:row>
      <xdr:rowOff>48260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58437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57150</xdr:rowOff>
    </xdr:from>
    <xdr:to>
      <xdr:col>69</xdr:col>
      <xdr:colOff>142875</xdr:colOff>
      <xdr:row>57</xdr:row>
      <xdr:rowOff>158750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82567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年度比で</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となり、類似団体平均より低い結果となった。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以前は類似団体平均から乖離しており、高い水準となっていたが、平令和元年度以降は類似団体平均と同水準で推移している。　　</a:t>
          </a:r>
        </a:p>
        <a:p>
          <a:r>
            <a:rPr kumimoji="1" lang="ja-JP" altLang="en-US" sz="1300">
              <a:latin typeface="ＭＳ Ｐゴシック" panose="020B0600070205080204" pitchFamily="50" charset="-128"/>
              <a:ea typeface="ＭＳ Ｐゴシック" panose="020B0600070205080204" pitchFamily="50" charset="-128"/>
            </a:rPr>
            <a:t>　今後は、補助金・負担金等の見直しを更に推進し、類似団体平均以下の抑制を維持できるように努める。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81280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96864"/>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58420</xdr:rowOff>
    </xdr:from>
    <xdr:to>
      <xdr:col>82</xdr:col>
      <xdr:colOff>107950</xdr:colOff>
      <xdr:row>36</xdr:row>
      <xdr:rowOff>145288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23062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98569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147574</xdr:rowOff>
    </xdr:from>
    <xdr:to>
      <xdr:col>78</xdr:col>
      <xdr:colOff>69850</xdr:colOff>
      <xdr:row>36</xdr:row>
      <xdr:rowOff>145288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148324"/>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147574</xdr:rowOff>
    </xdr:from>
    <xdr:to>
      <xdr:col>73</xdr:col>
      <xdr:colOff>180975</xdr:colOff>
      <xdr:row>36</xdr:row>
      <xdr:rowOff>21844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1483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36</xdr:row>
      <xdr:rowOff>81280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1940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24147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94488</xdr:rowOff>
    </xdr:from>
    <xdr:to>
      <xdr:col>78</xdr:col>
      <xdr:colOff>120650</xdr:colOff>
      <xdr:row>37</xdr:row>
      <xdr:rowOff>24638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96774</xdr:rowOff>
    </xdr:from>
    <xdr:to>
      <xdr:col>74</xdr:col>
      <xdr:colOff>31750</xdr:colOff>
      <xdr:row>36</xdr:row>
      <xdr:rowOff>26924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37101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142494</xdr:rowOff>
    </xdr:from>
    <xdr:to>
      <xdr:col>69</xdr:col>
      <xdr:colOff>142875</xdr:colOff>
      <xdr:row>36</xdr:row>
      <xdr:rowOff>72644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82821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年度比で</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ポイント減少して</a:t>
          </a:r>
          <a:r>
            <a:rPr kumimoji="1" lang="en-US" altLang="ja-JP" sz="1100">
              <a:latin typeface="ＭＳ Ｐゴシック" panose="020B0600070205080204" pitchFamily="50" charset="-128"/>
              <a:ea typeface="ＭＳ Ｐゴシック" panose="020B0600070205080204" pitchFamily="50" charset="-128"/>
            </a:rPr>
            <a:t>26.6</a:t>
          </a:r>
          <a:r>
            <a:rPr kumimoji="1" lang="ja-JP" altLang="en-US" sz="1100">
              <a:latin typeface="ＭＳ Ｐゴシック" panose="020B0600070205080204" pitchFamily="50" charset="-128"/>
              <a:ea typeface="ＭＳ Ｐゴシック" panose="020B0600070205080204" pitchFamily="50" charset="-128"/>
            </a:rPr>
            <a:t>となり、類似団体と比較して高い状況にある。</a:t>
          </a: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年以降公債費の額は、高い水準で推移し、経常収支比率上昇の大きな要因となっており、平成</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年度以降は大型整備事業に投入した起債の元利金償還も開始されたため、類似団体平均より高い水準のまま推移している。</a:t>
          </a:r>
        </a:p>
        <a:p>
          <a:r>
            <a:rPr kumimoji="1" lang="ja-JP" altLang="en-US" sz="1100">
              <a:latin typeface="ＭＳ Ｐゴシック" panose="020B0600070205080204" pitchFamily="50" charset="-128"/>
              <a:ea typeface="ＭＳ Ｐゴシック" panose="020B0600070205080204" pitchFamily="50" charset="-128"/>
            </a:rPr>
            <a:t>　今後も数年は高止まりが続くと思われることから、事業計画の見直しも含めた新規地方債発行の抑制と、財政健全化計画の策定を行い適正な公債管理に努める。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149861</xdr:rowOff>
    </xdr:from>
    <xdr:to>
      <xdr:col>24</xdr:col>
      <xdr:colOff>25400</xdr:colOff>
      <xdr:row>78</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5229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104157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62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87630</xdr:rowOff>
    </xdr:from>
    <xdr:to>
      <xdr:col>24</xdr:col>
      <xdr:colOff>76200</xdr:colOff>
      <xdr:row>77</xdr:row>
      <xdr:rowOff>17780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165100</xdr:rowOff>
    </xdr:from>
    <xdr:to>
      <xdr:col>19</xdr:col>
      <xdr:colOff>187325</xdr:colOff>
      <xdr:row>79</xdr:row>
      <xdr:rowOff>27939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5382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27939</xdr:rowOff>
    </xdr:from>
    <xdr:to>
      <xdr:col>15</xdr:col>
      <xdr:colOff>98425</xdr:colOff>
      <xdr:row>79</xdr:row>
      <xdr:rowOff>58420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5724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15239</xdr:rowOff>
    </xdr:from>
    <xdr:to>
      <xdr:col>15</xdr:col>
      <xdr:colOff>149225</xdr:colOff>
      <xdr:row>76</xdr:row>
      <xdr:rowOff>116839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127017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31750</xdr:rowOff>
    </xdr:from>
    <xdr:to>
      <xdr:col>11</xdr:col>
      <xdr:colOff>9525</xdr:colOff>
      <xdr:row>79</xdr:row>
      <xdr:rowOff>58420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5763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99061</xdr:rowOff>
    </xdr:from>
    <xdr:to>
      <xdr:col>24</xdr:col>
      <xdr:colOff>76200</xdr:colOff>
      <xdr:row>79</xdr:row>
      <xdr:rowOff>29211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71138</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114300</xdr:rowOff>
    </xdr:from>
    <xdr:to>
      <xdr:col>20</xdr:col>
      <xdr:colOff>38100</xdr:colOff>
      <xdr:row>79</xdr:row>
      <xdr:rowOff>44450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29227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57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148589</xdr:rowOff>
    </xdr:from>
    <xdr:to>
      <xdr:col>15</xdr:col>
      <xdr:colOff>149225</xdr:colOff>
      <xdr:row>79</xdr:row>
      <xdr:rowOff>78739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52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63516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608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7620</xdr:rowOff>
    </xdr:from>
    <xdr:to>
      <xdr:col>11</xdr:col>
      <xdr:colOff>60325</xdr:colOff>
      <xdr:row>79</xdr:row>
      <xdr:rowOff>109220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93997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6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152400</xdr:rowOff>
    </xdr:from>
    <xdr:to>
      <xdr:col>6</xdr:col>
      <xdr:colOff>171450</xdr:colOff>
      <xdr:row>79</xdr:row>
      <xdr:rowOff>82550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67327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58.2</a:t>
          </a:r>
          <a:r>
            <a:rPr kumimoji="1" lang="ja-JP" altLang="en-US" sz="1300">
              <a:latin typeface="ＭＳ Ｐゴシック" panose="020B0600070205080204" pitchFamily="50" charset="-128"/>
              <a:ea typeface="ＭＳ Ｐゴシック" panose="020B0600070205080204" pitchFamily="50" charset="-128"/>
            </a:rPr>
            <a:t>となり、類似団体平均を下回る結果になった。以前は、類似団体平均より高い水準となっていたが、近年は類似団体平均を下回る水準で推移している。</a:t>
          </a:r>
        </a:p>
        <a:p>
          <a:r>
            <a:rPr kumimoji="1" lang="ja-JP" altLang="en-US" sz="1300">
              <a:latin typeface="ＭＳ Ｐゴシック" panose="020B0600070205080204" pitchFamily="50" charset="-128"/>
              <a:ea typeface="ＭＳ Ｐゴシック" panose="020B0600070205080204" pitchFamily="50" charset="-128"/>
            </a:rPr>
            <a:t>　今後も、数値の上昇を抑えるために、公債費以外の経常経費の抑制に努めなければならない。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104140</xdr:rowOff>
    </xdr:from>
    <xdr:to>
      <xdr:col>82</xdr:col>
      <xdr:colOff>107950</xdr:colOff>
      <xdr:row>81</xdr:row>
      <xdr:rowOff>161289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791440"/>
          <a:ext cx="0" cy="1257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133366</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020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161289</xdr:rowOff>
    </xdr:from>
    <xdr:to>
      <xdr:col>82</xdr:col>
      <xdr:colOff>196850</xdr:colOff>
      <xdr:row>81</xdr:row>
      <xdr:rowOff>161289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048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19067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104140</xdr:rowOff>
    </xdr:from>
    <xdr:to>
      <xdr:col>82</xdr:col>
      <xdr:colOff>196850</xdr:colOff>
      <xdr:row>74</xdr:row>
      <xdr:rowOff>104140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9434</xdr:rowOff>
    </xdr:from>
    <xdr:to>
      <xdr:col>82</xdr:col>
      <xdr:colOff>107950</xdr:colOff>
      <xdr:row>76</xdr:row>
      <xdr:rowOff>19231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039634"/>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27050</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2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54973</xdr:rowOff>
    </xdr:from>
    <xdr:to>
      <xdr:col>82</xdr:col>
      <xdr:colOff>158750</xdr:colOff>
      <xdr:row>77</xdr:row>
      <xdr:rowOff>156573</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144962</xdr:rowOff>
    </xdr:from>
    <xdr:to>
      <xdr:col>78</xdr:col>
      <xdr:colOff>69850</xdr:colOff>
      <xdr:row>76</xdr:row>
      <xdr:rowOff>9434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660812"/>
          <a:ext cx="889000" cy="37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32113</xdr:rowOff>
    </xdr:from>
    <xdr:to>
      <xdr:col>78</xdr:col>
      <xdr:colOff>120650</xdr:colOff>
      <xdr:row>77</xdr:row>
      <xdr:rowOff>133713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118490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20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144962</xdr:rowOff>
    </xdr:from>
    <xdr:to>
      <xdr:col>73</xdr:col>
      <xdr:colOff>180975</xdr:colOff>
      <xdr:row>76</xdr:row>
      <xdr:rowOff>51888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2660812"/>
          <a:ext cx="889000" cy="42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121920</xdr:rowOff>
    </xdr:from>
    <xdr:to>
      <xdr:col>74</xdr:col>
      <xdr:colOff>31750</xdr:colOff>
      <xdr:row>77</xdr:row>
      <xdr:rowOff>52070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36847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51888</xdr:rowOff>
    </xdr:from>
    <xdr:to>
      <xdr:col>69</xdr:col>
      <xdr:colOff>92075</xdr:colOff>
      <xdr:row>78</xdr:row>
      <xdr:rowOff>6169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082088"/>
          <a:ext cx="889000" cy="29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81099</xdr:rowOff>
    </xdr:from>
    <xdr:to>
      <xdr:col>69</xdr:col>
      <xdr:colOff>142875</xdr:colOff>
      <xdr:row>78</xdr:row>
      <xdr:rowOff>11249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8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167476</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369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120287</xdr:rowOff>
    </xdr:from>
    <xdr:to>
      <xdr:col>65</xdr:col>
      <xdr:colOff>53975</xdr:colOff>
      <xdr:row>78</xdr:row>
      <xdr:rowOff>50437</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32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60614</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9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139881</xdr:rowOff>
    </xdr:from>
    <xdr:to>
      <xdr:col>82</xdr:col>
      <xdr:colOff>158750</xdr:colOff>
      <xdr:row>76</xdr:row>
      <xdr:rowOff>70031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9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156408</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84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130084</xdr:rowOff>
    </xdr:from>
    <xdr:to>
      <xdr:col>78</xdr:col>
      <xdr:colOff>120650</xdr:colOff>
      <xdr:row>76</xdr:row>
      <xdr:rowOff>60235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9888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70411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757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94162</xdr:rowOff>
    </xdr:from>
    <xdr:to>
      <xdr:col>74</xdr:col>
      <xdr:colOff>31750</xdr:colOff>
      <xdr:row>74</xdr:row>
      <xdr:rowOff>24312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61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34489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37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1088</xdr:rowOff>
    </xdr:from>
    <xdr:to>
      <xdr:col>69</xdr:col>
      <xdr:colOff>142875</xdr:colOff>
      <xdr:row>76</xdr:row>
      <xdr:rowOff>102688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03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112865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80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126819</xdr:rowOff>
    </xdr:from>
    <xdr:to>
      <xdr:col>65</xdr:col>
      <xdr:colOff>53975</xdr:colOff>
      <xdr:row>78</xdr:row>
      <xdr:rowOff>56969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2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41746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414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61959</xdr:rowOff>
    </xdr:from>
    <xdr:to>
      <xdr:col>29</xdr:col>
      <xdr:colOff>127000</xdr:colOff>
      <xdr:row>18</xdr:row>
      <xdr:rowOff>49713</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1995534"/>
          <a:ext cx="0" cy="11879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21790</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49713</xdr:rowOff>
    </xdr:from>
    <xdr:to>
      <xdr:col>30</xdr:col>
      <xdr:colOff>25400</xdr:colOff>
      <xdr:row>18</xdr:row>
      <xdr:rowOff>49713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83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148336</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73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61959</xdr:rowOff>
    </xdr:from>
    <xdr:to>
      <xdr:col>30</xdr:col>
      <xdr:colOff>25400</xdr:colOff>
      <xdr:row>11</xdr:row>
      <xdr:rowOff>61959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1995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2811</xdr:rowOff>
    </xdr:from>
    <xdr:to>
      <xdr:col>29</xdr:col>
      <xdr:colOff>127000</xdr:colOff>
      <xdr:row>16</xdr:row>
      <xdr:rowOff>30712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793636"/>
          <a:ext cx="647700" cy="27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40956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31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68879</xdr:rowOff>
    </xdr:from>
    <xdr:to>
      <xdr:col>29</xdr:col>
      <xdr:colOff>177800</xdr:colOff>
      <xdr:row>16</xdr:row>
      <xdr:rowOff>170479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59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30712</xdr:rowOff>
    </xdr:from>
    <xdr:to>
      <xdr:col>26</xdr:col>
      <xdr:colOff>50800</xdr:colOff>
      <xdr:row>16</xdr:row>
      <xdr:rowOff>68609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821537"/>
          <a:ext cx="698500" cy="378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117646</xdr:rowOff>
    </xdr:from>
    <xdr:to>
      <xdr:col>26</xdr:col>
      <xdr:colOff>101600</xdr:colOff>
      <xdr:row>17</xdr:row>
      <xdr:rowOff>47796</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9084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32573</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94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68609</xdr:rowOff>
    </xdr:from>
    <xdr:to>
      <xdr:col>22</xdr:col>
      <xdr:colOff>114300</xdr:colOff>
      <xdr:row>16</xdr:row>
      <xdr:rowOff>86626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859434"/>
          <a:ext cx="698500" cy="18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141583</xdr:rowOff>
    </xdr:from>
    <xdr:to>
      <xdr:col>22</xdr:col>
      <xdr:colOff>165100</xdr:colOff>
      <xdr:row>17</xdr:row>
      <xdr:rowOff>71733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32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56510</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301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86626</xdr:rowOff>
    </xdr:from>
    <xdr:to>
      <xdr:col>18</xdr:col>
      <xdr:colOff>177800</xdr:colOff>
      <xdr:row>16</xdr:row>
      <xdr:rowOff>126315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877451"/>
          <a:ext cx="698500" cy="39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125000</xdr:rowOff>
    </xdr:from>
    <xdr:to>
      <xdr:col>19</xdr:col>
      <xdr:colOff>38100</xdr:colOff>
      <xdr:row>17</xdr:row>
      <xdr:rowOff>55150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15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39927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300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140513</xdr:rowOff>
    </xdr:from>
    <xdr:to>
      <xdr:col>15</xdr:col>
      <xdr:colOff>101600</xdr:colOff>
      <xdr:row>17</xdr:row>
      <xdr:rowOff>70663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31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55440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301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123461</xdr:rowOff>
    </xdr:from>
    <xdr:to>
      <xdr:col>29</xdr:col>
      <xdr:colOff>177800</xdr:colOff>
      <xdr:row>16</xdr:row>
      <xdr:rowOff>53611</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742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139988</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587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151362</xdr:rowOff>
    </xdr:from>
    <xdr:to>
      <xdr:col>26</xdr:col>
      <xdr:colOff>101600</xdr:colOff>
      <xdr:row>16</xdr:row>
      <xdr:rowOff>81512</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770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91689</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539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17809</xdr:rowOff>
    </xdr:from>
    <xdr:to>
      <xdr:col>22</xdr:col>
      <xdr:colOff>165100</xdr:colOff>
      <xdr:row>16</xdr:row>
      <xdr:rowOff>119409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808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129586</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577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35826</xdr:rowOff>
    </xdr:from>
    <xdr:to>
      <xdr:col>19</xdr:col>
      <xdr:colOff>38100</xdr:colOff>
      <xdr:row>16</xdr:row>
      <xdr:rowOff>137426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826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147603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595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75515</xdr:rowOff>
    </xdr:from>
    <xdr:to>
      <xdr:col>15</xdr:col>
      <xdr:colOff>101600</xdr:colOff>
      <xdr:row>17</xdr:row>
      <xdr:rowOff>5665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866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15842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63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99" name="人口1人当たり決算額の推移グラフ枠445">
          <a:extLst>
            <a:ext uri="{FF2B5EF4-FFF2-40B4-BE49-F238E27FC236}">
              <a16:creationId xmlns:a16="http://schemas.microsoft.com/office/drawing/2014/main" id="{00000000-0008-0000-0500-000063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304999</xdr:rowOff>
    </xdr:from>
    <xdr:to>
      <xdr:col>29</xdr:col>
      <xdr:colOff>127000</xdr:colOff>
      <xdr:row>37</xdr:row>
      <xdr:rowOff>332569</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flipV="1">
          <a:off x="5651500" y="6229549"/>
          <a:ext cx="0" cy="12277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304646</xdr:rowOff>
    </xdr:from>
    <xdr:ext cx="762000" cy="259045"/>
    <xdr:sp macro="" textlink="">
      <xdr:nvSpPr>
        <xdr:cNvPr id="101" name="人口1人当たり決算額の推移最小値テキスト445">
          <a:extLst>
            <a:ext uri="{FF2B5EF4-FFF2-40B4-BE49-F238E27FC236}">
              <a16:creationId xmlns:a16="http://schemas.microsoft.com/office/drawing/2014/main" id="{00000000-0008-0000-0500-000065000000}"/>
            </a:ext>
          </a:extLst>
        </xdr:cNvPr>
        <xdr:cNvSpPr txBox="1"/>
      </xdr:nvSpPr>
      <xdr:spPr>
        <a:xfrm>
          <a:off x="5740400" y="742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332569</xdr:rowOff>
    </xdr:from>
    <xdr:to>
      <xdr:col>30</xdr:col>
      <xdr:colOff>25400</xdr:colOff>
      <xdr:row>37</xdr:row>
      <xdr:rowOff>332569</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5562600" y="74572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48476</xdr:rowOff>
    </xdr:from>
    <xdr:ext cx="762000" cy="259045"/>
    <xdr:sp macro="" textlink="">
      <xdr:nvSpPr>
        <xdr:cNvPr id="103" name="人口1人当たり決算額の推移最大値テキスト445">
          <a:extLst>
            <a:ext uri="{FF2B5EF4-FFF2-40B4-BE49-F238E27FC236}">
              <a16:creationId xmlns:a16="http://schemas.microsoft.com/office/drawing/2014/main" id="{00000000-0008-0000-0500-000067000000}"/>
            </a:ext>
          </a:extLst>
        </xdr:cNvPr>
        <xdr:cNvSpPr txBox="1"/>
      </xdr:nvSpPr>
      <xdr:spPr>
        <a:xfrm>
          <a:off x="5740400" y="597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304999</xdr:rowOff>
    </xdr:from>
    <xdr:to>
      <xdr:col>30</xdr:col>
      <xdr:colOff>25400</xdr:colOff>
      <xdr:row>33</xdr:row>
      <xdr:rowOff>304999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6229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340587</xdr:rowOff>
    </xdr:from>
    <xdr:to>
      <xdr:col>29</xdr:col>
      <xdr:colOff>127000</xdr:colOff>
      <xdr:row>36</xdr:row>
      <xdr:rowOff>3911</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003800" y="6950937"/>
          <a:ext cx="647700" cy="6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59838</xdr:rowOff>
    </xdr:from>
    <xdr:ext cx="762000" cy="259045"/>
    <xdr:sp macro="" textlink="">
      <xdr:nvSpPr>
        <xdr:cNvPr id="106" name="人口1人当たり決算額の推移平均値テキスト445">
          <a:extLst>
            <a:ext uri="{FF2B5EF4-FFF2-40B4-BE49-F238E27FC236}">
              <a16:creationId xmlns:a16="http://schemas.microsoft.com/office/drawing/2014/main" id="{00000000-0008-0000-0500-00006A000000}"/>
            </a:ext>
          </a:extLst>
        </xdr:cNvPr>
        <xdr:cNvSpPr txBox="1"/>
      </xdr:nvSpPr>
      <xdr:spPr>
        <a:xfrm>
          <a:off x="5740400" y="701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87761</xdr:rowOff>
    </xdr:from>
    <xdr:to>
      <xdr:col>29</xdr:col>
      <xdr:colOff>177800</xdr:colOff>
      <xdr:row>37</xdr:row>
      <xdr:rowOff>17911</xdr:rowOff>
    </xdr:to>
    <xdr:sp macro="" textlink="">
      <xdr:nvSpPr>
        <xdr:cNvPr id="107" name="フローチャート: 判断 106">
          <a:extLst>
            <a:ext uri="{FF2B5EF4-FFF2-40B4-BE49-F238E27FC236}">
              <a16:creationId xmlns:a16="http://schemas.microsoft.com/office/drawing/2014/main" id="{00000000-0008-0000-0500-00006B000000}"/>
            </a:ext>
          </a:extLst>
        </xdr:cNvPr>
        <xdr:cNvSpPr/>
      </xdr:nvSpPr>
      <xdr:spPr bwMode="auto">
        <a:xfrm>
          <a:off x="5600700" y="7041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3911</xdr:rowOff>
    </xdr:from>
    <xdr:to>
      <xdr:col>26</xdr:col>
      <xdr:colOff>50800</xdr:colOff>
      <xdr:row>36</xdr:row>
      <xdr:rowOff>14672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4305300" y="6957161"/>
          <a:ext cx="698500" cy="10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134756</xdr:rowOff>
    </xdr:from>
    <xdr:to>
      <xdr:col>26</xdr:col>
      <xdr:colOff>101600</xdr:colOff>
      <xdr:row>37</xdr:row>
      <xdr:rowOff>64906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4953000" y="708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49683</xdr:rowOff>
    </xdr:from>
    <xdr:ext cx="7366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4622800" y="717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13254</xdr:rowOff>
    </xdr:from>
    <xdr:to>
      <xdr:col>22</xdr:col>
      <xdr:colOff>114300</xdr:colOff>
      <xdr:row>36</xdr:row>
      <xdr:rowOff>14672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3606800" y="6966504"/>
          <a:ext cx="698500" cy="1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153136</xdr:rowOff>
    </xdr:from>
    <xdr:to>
      <xdr:col>22</xdr:col>
      <xdr:colOff>165100</xdr:colOff>
      <xdr:row>37</xdr:row>
      <xdr:rowOff>83286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2545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68063</xdr:rowOff>
    </xdr:from>
    <xdr:ext cx="7620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3924300" y="71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13254</xdr:rowOff>
    </xdr:from>
    <xdr:to>
      <xdr:col>18</xdr:col>
      <xdr:colOff>177800</xdr:colOff>
      <xdr:row>36</xdr:row>
      <xdr:rowOff>55048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2908300" y="6966504"/>
          <a:ext cx="698500" cy="41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161754</xdr:rowOff>
    </xdr:from>
    <xdr:to>
      <xdr:col>19</xdr:col>
      <xdr:colOff>38100</xdr:colOff>
      <xdr:row>37</xdr:row>
      <xdr:rowOff>91904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35560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76681</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225800" y="72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2391</xdr:rowOff>
    </xdr:from>
    <xdr:to>
      <xdr:col>15</xdr:col>
      <xdr:colOff>101600</xdr:colOff>
      <xdr:row>37</xdr:row>
      <xdr:rowOff>103991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2857500" y="7127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88768</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2527300" y="721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289787</xdr:rowOff>
    </xdr:from>
    <xdr:to>
      <xdr:col>29</xdr:col>
      <xdr:colOff>177800</xdr:colOff>
      <xdr:row>36</xdr:row>
      <xdr:rowOff>48487</xdr:rowOff>
    </xdr:to>
    <xdr:sp macro="" textlink="">
      <xdr:nvSpPr>
        <xdr:cNvPr id="124" name="楕円 123">
          <a:extLst>
            <a:ext uri="{FF2B5EF4-FFF2-40B4-BE49-F238E27FC236}">
              <a16:creationId xmlns:a16="http://schemas.microsoft.com/office/drawing/2014/main" id="{00000000-0008-0000-0500-00007C000000}"/>
            </a:ext>
          </a:extLst>
        </xdr:cNvPr>
        <xdr:cNvSpPr/>
      </xdr:nvSpPr>
      <xdr:spPr bwMode="auto">
        <a:xfrm>
          <a:off x="5600700" y="6900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134864</xdr:rowOff>
    </xdr:from>
    <xdr:ext cx="762000" cy="259045"/>
    <xdr:sp macro="" textlink="">
      <xdr:nvSpPr>
        <xdr:cNvPr id="125" name="人口1人当たり決算額の推移該当値テキスト445">
          <a:extLst>
            <a:ext uri="{FF2B5EF4-FFF2-40B4-BE49-F238E27FC236}">
              <a16:creationId xmlns:a16="http://schemas.microsoft.com/office/drawing/2014/main" id="{00000000-0008-0000-0500-00007D000000}"/>
            </a:ext>
          </a:extLst>
        </xdr:cNvPr>
        <xdr:cNvSpPr txBox="1"/>
      </xdr:nvSpPr>
      <xdr:spPr>
        <a:xfrm>
          <a:off x="5740400" y="6745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296011</xdr:rowOff>
    </xdr:from>
    <xdr:to>
      <xdr:col>26</xdr:col>
      <xdr:colOff>101600</xdr:colOff>
      <xdr:row>36</xdr:row>
      <xdr:rowOff>54711</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4953000" y="6906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64888</xdr:rowOff>
    </xdr:from>
    <xdr:ext cx="7366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622800" y="6675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306772</xdr:rowOff>
    </xdr:from>
    <xdr:to>
      <xdr:col>22</xdr:col>
      <xdr:colOff>165100</xdr:colOff>
      <xdr:row>36</xdr:row>
      <xdr:rowOff>65472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254500" y="6917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75649</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924300" y="6685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305354</xdr:rowOff>
    </xdr:from>
    <xdr:to>
      <xdr:col>19</xdr:col>
      <xdr:colOff>38100</xdr:colOff>
      <xdr:row>36</xdr:row>
      <xdr:rowOff>64054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3556000" y="6915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74231</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225800" y="6684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4248</xdr:rowOff>
    </xdr:from>
    <xdr:to>
      <xdr:col>15</xdr:col>
      <xdr:colOff>101600</xdr:colOff>
      <xdr:row>36</xdr:row>
      <xdr:rowOff>105848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2857500" y="6957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116025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527300" y="6726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3,230
3,209
59.77
5,023,330
4,846,376
154,639
2,562,876
4,195,408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81.6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15152</xdr:rowOff>
    </xdr:from>
    <xdr:to>
      <xdr:col>24</xdr:col>
      <xdr:colOff>62865</xdr:colOff>
      <xdr:row>37</xdr:row>
      <xdr:rowOff>45314</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158652"/>
          <a:ext cx="1270" cy="1230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49141</xdr:rowOff>
    </xdr:from>
    <xdr:ext cx="599010"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45314</xdr:rowOff>
    </xdr:from>
    <xdr:to>
      <xdr:col>24</xdr:col>
      <xdr:colOff>152400</xdr:colOff>
      <xdr:row>37</xdr:row>
      <xdr:rowOff>45314</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133279</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493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15152</xdr:rowOff>
    </xdr:from>
    <xdr:to>
      <xdr:col>24</xdr:col>
      <xdr:colOff>152400</xdr:colOff>
      <xdr:row>30</xdr:row>
      <xdr:rowOff>15152</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15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30893</xdr:rowOff>
    </xdr:from>
    <xdr:to>
      <xdr:col>24</xdr:col>
      <xdr:colOff>63500</xdr:colOff>
      <xdr:row>35</xdr:row>
      <xdr:rowOff>63931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031643"/>
          <a:ext cx="838200" cy="3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84819</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85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106392</xdr:rowOff>
    </xdr:from>
    <xdr:to>
      <xdr:col>24</xdr:col>
      <xdr:colOff>114300</xdr:colOff>
      <xdr:row>36</xdr:row>
      <xdr:rowOff>36542</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0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63931</xdr:rowOff>
    </xdr:from>
    <xdr:to>
      <xdr:col>19</xdr:col>
      <xdr:colOff>177800</xdr:colOff>
      <xdr:row>35</xdr:row>
      <xdr:rowOff>79446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064681"/>
          <a:ext cx="889000" cy="1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141121</xdr:rowOff>
    </xdr:from>
    <xdr:to>
      <xdr:col>20</xdr:col>
      <xdr:colOff>38100</xdr:colOff>
      <xdr:row>36</xdr:row>
      <xdr:rowOff>71271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62398</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23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79446</xdr:rowOff>
    </xdr:from>
    <xdr:to>
      <xdr:col>15</xdr:col>
      <xdr:colOff>50800</xdr:colOff>
      <xdr:row>35</xdr:row>
      <xdr:rowOff>106740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080196"/>
          <a:ext cx="889000" cy="2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157988</xdr:rowOff>
    </xdr:from>
    <xdr:to>
      <xdr:col>15</xdr:col>
      <xdr:colOff>101600</xdr:colOff>
      <xdr:row>36</xdr:row>
      <xdr:rowOff>88138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79265</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25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106740</xdr:rowOff>
    </xdr:from>
    <xdr:to>
      <xdr:col>10</xdr:col>
      <xdr:colOff>114300</xdr:colOff>
      <xdr:row>36</xdr:row>
      <xdr:rowOff>67382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107490"/>
          <a:ext cx="889000" cy="13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146683</xdr:rowOff>
    </xdr:from>
    <xdr:to>
      <xdr:col>10</xdr:col>
      <xdr:colOff>165100</xdr:colOff>
      <xdr:row>36</xdr:row>
      <xdr:rowOff>76833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4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67960</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4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38141</xdr:rowOff>
    </xdr:from>
    <xdr:to>
      <xdr:col>6</xdr:col>
      <xdr:colOff>38100</xdr:colOff>
      <xdr:row>36</xdr:row>
      <xdr:rowOff>139741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1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130868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30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151543</xdr:rowOff>
    </xdr:from>
    <xdr:to>
      <xdr:col>24</xdr:col>
      <xdr:colOff>114300</xdr:colOff>
      <xdr:row>35</xdr:row>
      <xdr:rowOff>81693</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98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2970</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832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13131</xdr:rowOff>
    </xdr:from>
    <xdr:to>
      <xdr:col>20</xdr:col>
      <xdr:colOff>38100</xdr:colOff>
      <xdr:row>35</xdr:row>
      <xdr:rowOff>114731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0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131258</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789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28646</xdr:rowOff>
    </xdr:from>
    <xdr:to>
      <xdr:col>15</xdr:col>
      <xdr:colOff>101600</xdr:colOff>
      <xdr:row>35</xdr:row>
      <xdr:rowOff>130246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02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146773</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804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55940</xdr:rowOff>
    </xdr:from>
    <xdr:to>
      <xdr:col>10</xdr:col>
      <xdr:colOff>165100</xdr:colOff>
      <xdr:row>35</xdr:row>
      <xdr:rowOff>157540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05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2617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831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16582</xdr:rowOff>
    </xdr:from>
    <xdr:to>
      <xdr:col>6</xdr:col>
      <xdr:colOff>38100</xdr:colOff>
      <xdr:row>36</xdr:row>
      <xdr:rowOff>118182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8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134709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964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90890</xdr:rowOff>
    </xdr:from>
    <xdr:to>
      <xdr:col>24</xdr:col>
      <xdr:colOff>62865</xdr:colOff>
      <xdr:row>57</xdr:row>
      <xdr:rowOff>166802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834840"/>
          <a:ext cx="1270" cy="110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170629</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43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166802</xdr:rowOff>
    </xdr:from>
    <xdr:to>
      <xdr:col>24</xdr:col>
      <xdr:colOff>152400</xdr:colOff>
      <xdr:row>57</xdr:row>
      <xdr:rowOff>166802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39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37567</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610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90890</xdr:rowOff>
    </xdr:from>
    <xdr:to>
      <xdr:col>24</xdr:col>
      <xdr:colOff>152400</xdr:colOff>
      <xdr:row>51</xdr:row>
      <xdr:rowOff>90890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83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964</xdr:rowOff>
    </xdr:from>
    <xdr:to>
      <xdr:col>24</xdr:col>
      <xdr:colOff>63500</xdr:colOff>
      <xdr:row>56</xdr:row>
      <xdr:rowOff>4294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602164"/>
          <a:ext cx="838200" cy="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35489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36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57062</xdr:rowOff>
    </xdr:from>
    <xdr:to>
      <xdr:col>24</xdr:col>
      <xdr:colOff>114300</xdr:colOff>
      <xdr:row>56</xdr:row>
      <xdr:rowOff>158662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5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4294</xdr:rowOff>
    </xdr:from>
    <xdr:to>
      <xdr:col>19</xdr:col>
      <xdr:colOff>177800</xdr:colOff>
      <xdr:row>56</xdr:row>
      <xdr:rowOff>49026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05494"/>
          <a:ext cx="889000" cy="4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71098</xdr:rowOff>
    </xdr:from>
    <xdr:to>
      <xdr:col>20</xdr:col>
      <xdr:colOff>38100</xdr:colOff>
      <xdr:row>57</xdr:row>
      <xdr:rowOff>1248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7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163825</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765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49026</xdr:rowOff>
    </xdr:from>
    <xdr:to>
      <xdr:col>15</xdr:col>
      <xdr:colOff>50800</xdr:colOff>
      <xdr:row>56</xdr:row>
      <xdr:rowOff>105001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650226"/>
          <a:ext cx="889000" cy="55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87776</xdr:rowOff>
    </xdr:from>
    <xdr:to>
      <xdr:col>15</xdr:col>
      <xdr:colOff>101600</xdr:colOff>
      <xdr:row>57</xdr:row>
      <xdr:rowOff>17926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8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9053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78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105001</xdr:rowOff>
    </xdr:from>
    <xdr:to>
      <xdr:col>10</xdr:col>
      <xdr:colOff>114300</xdr:colOff>
      <xdr:row>57</xdr:row>
      <xdr:rowOff>41358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06201"/>
          <a:ext cx="889000" cy="107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121906</xdr:rowOff>
    </xdr:from>
    <xdr:to>
      <xdr:col>10</xdr:col>
      <xdr:colOff>165100</xdr:colOff>
      <xdr:row>57</xdr:row>
      <xdr:rowOff>52056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2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43183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15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148205</xdr:rowOff>
    </xdr:from>
    <xdr:to>
      <xdr:col>6</xdr:col>
      <xdr:colOff>38100</xdr:colOff>
      <xdr:row>57</xdr:row>
      <xdr:rowOff>78355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4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94882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524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121614</xdr:rowOff>
    </xdr:from>
    <xdr:to>
      <xdr:col>24</xdr:col>
      <xdr:colOff>114300</xdr:colOff>
      <xdr:row>56</xdr:row>
      <xdr:rowOff>51764</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55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144491</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0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124944</xdr:rowOff>
    </xdr:from>
    <xdr:to>
      <xdr:col>20</xdr:col>
      <xdr:colOff>38100</xdr:colOff>
      <xdr:row>56</xdr:row>
      <xdr:rowOff>55094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55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71621</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329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169676</xdr:rowOff>
    </xdr:from>
    <xdr:to>
      <xdr:col>15</xdr:col>
      <xdr:colOff>101600</xdr:colOff>
      <xdr:row>56</xdr:row>
      <xdr:rowOff>99826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59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116353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37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54201</xdr:rowOff>
    </xdr:from>
    <xdr:to>
      <xdr:col>10</xdr:col>
      <xdr:colOff>165100</xdr:colOff>
      <xdr:row>56</xdr:row>
      <xdr:rowOff>155801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5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878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430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162008</xdr:rowOff>
    </xdr:from>
    <xdr:to>
      <xdr:col>6</xdr:col>
      <xdr:colOff>38100</xdr:colOff>
      <xdr:row>57</xdr:row>
      <xdr:rowOff>92158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6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83285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85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1081</xdr:rowOff>
    </xdr:from>
    <xdr:to>
      <xdr:col>24</xdr:col>
      <xdr:colOff>62865</xdr:colOff>
      <xdr:row>79</xdr:row>
      <xdr:rowOff>79697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74031"/>
          <a:ext cx="1270" cy="145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83524</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62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79697</xdr:rowOff>
    </xdr:from>
    <xdr:to>
      <xdr:col>24</xdr:col>
      <xdr:colOff>152400</xdr:colOff>
      <xdr:row>79</xdr:row>
      <xdr:rowOff>79697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62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119208</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4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1081</xdr:rowOff>
    </xdr:from>
    <xdr:to>
      <xdr:col>24</xdr:col>
      <xdr:colOff>152400</xdr:colOff>
      <xdr:row>71</xdr:row>
      <xdr:rowOff>1081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7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91215</xdr:rowOff>
    </xdr:from>
    <xdr:to>
      <xdr:col>24</xdr:col>
      <xdr:colOff>63500</xdr:colOff>
      <xdr:row>77</xdr:row>
      <xdr:rowOff>165032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292865"/>
          <a:ext cx="838200" cy="7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124285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54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101408</xdr:rowOff>
    </xdr:from>
    <xdr:to>
      <xdr:col>24</xdr:col>
      <xdr:colOff>114300</xdr:colOff>
      <xdr:row>78</xdr:row>
      <xdr:rowOff>31558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0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6666</xdr:rowOff>
    </xdr:from>
    <xdr:to>
      <xdr:col>19</xdr:col>
      <xdr:colOff>177800</xdr:colOff>
      <xdr:row>77</xdr:row>
      <xdr:rowOff>91215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208316"/>
          <a:ext cx="889000" cy="8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107874</xdr:rowOff>
    </xdr:from>
    <xdr:to>
      <xdr:col>20</xdr:col>
      <xdr:colOff>38100</xdr:colOff>
      <xdr:row>78</xdr:row>
      <xdr:rowOff>38024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29151</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40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6666</xdr:rowOff>
    </xdr:from>
    <xdr:to>
      <xdr:col>15</xdr:col>
      <xdr:colOff>50800</xdr:colOff>
      <xdr:row>78</xdr:row>
      <xdr:rowOff>6677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208316"/>
          <a:ext cx="889000" cy="17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111661</xdr:rowOff>
    </xdr:from>
    <xdr:to>
      <xdr:col>15</xdr:col>
      <xdr:colOff>101600</xdr:colOff>
      <xdr:row>78</xdr:row>
      <xdr:rowOff>41811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1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32938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40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6677</xdr:rowOff>
    </xdr:from>
    <xdr:to>
      <xdr:col>10</xdr:col>
      <xdr:colOff>114300</xdr:colOff>
      <xdr:row>78</xdr:row>
      <xdr:rowOff>14264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79777"/>
          <a:ext cx="889000" cy="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94213</xdr:rowOff>
    </xdr:from>
    <xdr:to>
      <xdr:col>10</xdr:col>
      <xdr:colOff>165100</xdr:colOff>
      <xdr:row>78</xdr:row>
      <xdr:rowOff>24363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40890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7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14300</xdr:rowOff>
    </xdr:from>
    <xdr:to>
      <xdr:col>6</xdr:col>
      <xdr:colOff>38100</xdr:colOff>
      <xdr:row>78</xdr:row>
      <xdr:rowOff>115900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107027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4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114232</xdr:rowOff>
    </xdr:from>
    <xdr:to>
      <xdr:col>24</xdr:col>
      <xdr:colOff>114300</xdr:colOff>
      <xdr:row>78</xdr:row>
      <xdr:rowOff>44382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1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92659</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9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40415</xdr:rowOff>
    </xdr:from>
    <xdr:to>
      <xdr:col>20</xdr:col>
      <xdr:colOff>38100</xdr:colOff>
      <xdr:row>77</xdr:row>
      <xdr:rowOff>142015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4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158542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0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127316</xdr:rowOff>
    </xdr:from>
    <xdr:to>
      <xdr:col>15</xdr:col>
      <xdr:colOff>101600</xdr:colOff>
      <xdr:row>77</xdr:row>
      <xdr:rowOff>57466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15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73992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93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127327</xdr:rowOff>
    </xdr:from>
    <xdr:to>
      <xdr:col>10</xdr:col>
      <xdr:colOff>165100</xdr:colOff>
      <xdr:row>78</xdr:row>
      <xdr:rowOff>57477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2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48604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2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134914</xdr:rowOff>
    </xdr:from>
    <xdr:to>
      <xdr:col>6</xdr:col>
      <xdr:colOff>38100</xdr:colOff>
      <xdr:row>78</xdr:row>
      <xdr:rowOff>65064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3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81591</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11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5562</xdr:rowOff>
    </xdr:from>
    <xdr:to>
      <xdr:col>24</xdr:col>
      <xdr:colOff>62865</xdr:colOff>
      <xdr:row>99</xdr:row>
      <xdr:rowOff>47117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436062"/>
          <a:ext cx="1270" cy="15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50944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2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47117</xdr:rowOff>
    </xdr:from>
    <xdr:to>
      <xdr:col>24</xdr:col>
      <xdr:colOff>152400</xdr:colOff>
      <xdr:row>99</xdr:row>
      <xdr:rowOff>47117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2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123689</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1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5562</xdr:rowOff>
    </xdr:from>
    <xdr:to>
      <xdr:col>24</xdr:col>
      <xdr:colOff>152400</xdr:colOff>
      <xdr:row>90</xdr:row>
      <xdr:rowOff>5562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43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138037</xdr:rowOff>
    </xdr:from>
    <xdr:to>
      <xdr:col>24</xdr:col>
      <xdr:colOff>63500</xdr:colOff>
      <xdr:row>97</xdr:row>
      <xdr:rowOff>11277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597237"/>
          <a:ext cx="838200" cy="4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122584</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67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99707</xdr:rowOff>
    </xdr:from>
    <xdr:to>
      <xdr:col>24</xdr:col>
      <xdr:colOff>114300</xdr:colOff>
      <xdr:row>95</xdr:row>
      <xdr:rowOff>29857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2515</xdr:rowOff>
    </xdr:from>
    <xdr:to>
      <xdr:col>19</xdr:col>
      <xdr:colOff>177800</xdr:colOff>
      <xdr:row>97</xdr:row>
      <xdr:rowOff>11277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461715"/>
          <a:ext cx="889000" cy="18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54877</xdr:rowOff>
    </xdr:from>
    <xdr:to>
      <xdr:col>20</xdr:col>
      <xdr:colOff>38100</xdr:colOff>
      <xdr:row>95</xdr:row>
      <xdr:rowOff>156477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1554</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1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2515</xdr:rowOff>
    </xdr:from>
    <xdr:to>
      <xdr:col>15</xdr:col>
      <xdr:colOff>50800</xdr:colOff>
      <xdr:row>97</xdr:row>
      <xdr:rowOff>72365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461715"/>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119151</xdr:rowOff>
    </xdr:from>
    <xdr:to>
      <xdr:col>15</xdr:col>
      <xdr:colOff>101600</xdr:colOff>
      <xdr:row>95</xdr:row>
      <xdr:rowOff>49301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23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65828</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01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72365</xdr:rowOff>
    </xdr:from>
    <xdr:to>
      <xdr:col>10</xdr:col>
      <xdr:colOff>114300</xdr:colOff>
      <xdr:row>97</xdr:row>
      <xdr:rowOff>166370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703015"/>
          <a:ext cx="889000" cy="9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30290</xdr:rowOff>
    </xdr:from>
    <xdr:to>
      <xdr:col>10</xdr:col>
      <xdr:colOff>165100</xdr:colOff>
      <xdr:row>96</xdr:row>
      <xdr:rowOff>131890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148417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26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33465</xdr:rowOff>
    </xdr:from>
    <xdr:to>
      <xdr:col>6</xdr:col>
      <xdr:colOff>38100</xdr:colOff>
      <xdr:row>96</xdr:row>
      <xdr:rowOff>135065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4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151592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26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87237</xdr:rowOff>
    </xdr:from>
    <xdr:to>
      <xdr:col>24</xdr:col>
      <xdr:colOff>114300</xdr:colOff>
      <xdr:row>97</xdr:row>
      <xdr:rowOff>17387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4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65664</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2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131927</xdr:rowOff>
    </xdr:from>
    <xdr:to>
      <xdr:col>20</xdr:col>
      <xdr:colOff>38100</xdr:colOff>
      <xdr:row>97</xdr:row>
      <xdr:rowOff>62077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9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53204</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68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123165</xdr:rowOff>
    </xdr:from>
    <xdr:to>
      <xdr:col>15</xdr:col>
      <xdr:colOff>101600</xdr:colOff>
      <xdr:row>96</xdr:row>
      <xdr:rowOff>53315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41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44442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50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21565</xdr:rowOff>
    </xdr:from>
    <xdr:to>
      <xdr:col>10</xdr:col>
      <xdr:colOff>165100</xdr:colOff>
      <xdr:row>97</xdr:row>
      <xdr:rowOff>123165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114292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7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115570</xdr:rowOff>
    </xdr:from>
    <xdr:to>
      <xdr:col>6</xdr:col>
      <xdr:colOff>38100</xdr:colOff>
      <xdr:row>98</xdr:row>
      <xdr:rowOff>45720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4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36847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83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148387</xdr:rowOff>
    </xdr:from>
    <xdr:to>
      <xdr:col>54</xdr:col>
      <xdr:colOff>189865</xdr:colOff>
      <xdr:row>39</xdr:row>
      <xdr:rowOff>129306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20437"/>
          <a:ext cx="1270" cy="169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133133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8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129306</xdr:rowOff>
    </xdr:from>
    <xdr:to>
      <xdr:col>55</xdr:col>
      <xdr:colOff>88900</xdr:colOff>
      <xdr:row>39</xdr:row>
      <xdr:rowOff>129306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81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95064</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89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148387</xdr:rowOff>
    </xdr:from>
    <xdr:to>
      <xdr:col>55</xdr:col>
      <xdr:colOff>88900</xdr:colOff>
      <xdr:row>29</xdr:row>
      <xdr:rowOff>148387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2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79742</xdr:rowOff>
    </xdr:from>
    <xdr:to>
      <xdr:col>55</xdr:col>
      <xdr:colOff>0</xdr:colOff>
      <xdr:row>37</xdr:row>
      <xdr:rowOff>148341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23392"/>
          <a:ext cx="838200" cy="6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171323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72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148446</xdr:rowOff>
    </xdr:from>
    <xdr:to>
      <xdr:col>55</xdr:col>
      <xdr:colOff>50800</xdr:colOff>
      <xdr:row>37</xdr:row>
      <xdr:rowOff>78596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2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144215</xdr:rowOff>
    </xdr:from>
    <xdr:to>
      <xdr:col>50</xdr:col>
      <xdr:colOff>114300</xdr:colOff>
      <xdr:row>37</xdr:row>
      <xdr:rowOff>148341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487865"/>
          <a:ext cx="889000" cy="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160798</xdr:rowOff>
    </xdr:from>
    <xdr:to>
      <xdr:col>50</xdr:col>
      <xdr:colOff>165100</xdr:colOff>
      <xdr:row>37</xdr:row>
      <xdr:rowOff>90948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3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107475</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108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159882</xdr:rowOff>
    </xdr:from>
    <xdr:to>
      <xdr:col>45</xdr:col>
      <xdr:colOff>177800</xdr:colOff>
      <xdr:row>37</xdr:row>
      <xdr:rowOff>144215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160632"/>
          <a:ext cx="889000" cy="32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59255</xdr:rowOff>
    </xdr:from>
    <xdr:to>
      <xdr:col>46</xdr:col>
      <xdr:colOff>38100</xdr:colOff>
      <xdr:row>37</xdr:row>
      <xdr:rowOff>160855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5932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1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159882</xdr:rowOff>
    </xdr:from>
    <xdr:to>
      <xdr:col>41</xdr:col>
      <xdr:colOff>50800</xdr:colOff>
      <xdr:row>38</xdr:row>
      <xdr:rowOff>122117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160632"/>
          <a:ext cx="889000" cy="47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139969</xdr:rowOff>
    </xdr:from>
    <xdr:to>
      <xdr:col>41</xdr:col>
      <xdr:colOff>101600</xdr:colOff>
      <xdr:row>35</xdr:row>
      <xdr:rowOff>70119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96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86646</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5744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19375</xdr:rowOff>
    </xdr:from>
    <xdr:to>
      <xdr:col>36</xdr:col>
      <xdr:colOff>165100</xdr:colOff>
      <xdr:row>38</xdr:row>
      <xdr:rowOff>120975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53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137502</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309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28942</xdr:rowOff>
    </xdr:from>
    <xdr:to>
      <xdr:col>55</xdr:col>
      <xdr:colOff>50800</xdr:colOff>
      <xdr:row>37</xdr:row>
      <xdr:rowOff>130542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7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7369</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51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97541</xdr:rowOff>
    </xdr:from>
    <xdr:to>
      <xdr:col>50</xdr:col>
      <xdr:colOff>165100</xdr:colOff>
      <xdr:row>38</xdr:row>
      <xdr:rowOff>27691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4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18818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533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93415</xdr:rowOff>
    </xdr:from>
    <xdr:to>
      <xdr:col>46</xdr:col>
      <xdr:colOff>38100</xdr:colOff>
      <xdr:row>38</xdr:row>
      <xdr:rowOff>23564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370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14692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529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109082</xdr:rowOff>
    </xdr:from>
    <xdr:to>
      <xdr:col>41</xdr:col>
      <xdr:colOff>101600</xdr:colOff>
      <xdr:row>36</xdr:row>
      <xdr:rowOff>39232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10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30359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202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71317</xdr:rowOff>
    </xdr:from>
    <xdr:to>
      <xdr:col>36</xdr:col>
      <xdr:colOff>165100</xdr:colOff>
      <xdr:row>39</xdr:row>
      <xdr:rowOff>1467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8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164044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67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22866</xdr:rowOff>
    </xdr:from>
    <xdr:to>
      <xdr:col>54</xdr:col>
      <xdr:colOff>189865</xdr:colOff>
      <xdr:row>59</xdr:row>
      <xdr:rowOff>51045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595366"/>
          <a:ext cx="1270" cy="1571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54872</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7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51045</xdr:rowOff>
    </xdr:from>
    <xdr:to>
      <xdr:col>55</xdr:col>
      <xdr:colOff>88900</xdr:colOff>
      <xdr:row>59</xdr:row>
      <xdr:rowOff>51045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6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140993</xdr:rowOff>
    </xdr:from>
    <xdr:ext cx="690189"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3705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22866</xdr:rowOff>
    </xdr:from>
    <xdr:to>
      <xdr:col>55</xdr:col>
      <xdr:colOff>88900</xdr:colOff>
      <xdr:row>50</xdr:row>
      <xdr:rowOff>22866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595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107300</xdr:rowOff>
    </xdr:from>
    <xdr:to>
      <xdr:col>55</xdr:col>
      <xdr:colOff>0</xdr:colOff>
      <xdr:row>58</xdr:row>
      <xdr:rowOff>111418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10051400"/>
          <a:ext cx="838200" cy="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105623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068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82746</xdr:rowOff>
    </xdr:from>
    <xdr:to>
      <xdr:col>55</xdr:col>
      <xdr:colOff>50800</xdr:colOff>
      <xdr:row>58</xdr:row>
      <xdr:rowOff>12896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5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107300</xdr:rowOff>
    </xdr:from>
    <xdr:to>
      <xdr:col>50</xdr:col>
      <xdr:colOff>114300</xdr:colOff>
      <xdr:row>58</xdr:row>
      <xdr:rowOff>128156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10051400"/>
          <a:ext cx="889000" cy="20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88161</xdr:rowOff>
    </xdr:from>
    <xdr:to>
      <xdr:col>50</xdr:col>
      <xdr:colOff>165100</xdr:colOff>
      <xdr:row>58</xdr:row>
      <xdr:rowOff>18311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86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34838</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63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128156</xdr:rowOff>
    </xdr:from>
    <xdr:to>
      <xdr:col>45</xdr:col>
      <xdr:colOff>177800</xdr:colOff>
      <xdr:row>58</xdr:row>
      <xdr:rowOff>133195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10072256"/>
          <a:ext cx="889000" cy="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31721</xdr:rowOff>
    </xdr:from>
    <xdr:to>
      <xdr:col>46</xdr:col>
      <xdr:colOff>38100</xdr:colOff>
      <xdr:row>57</xdr:row>
      <xdr:rowOff>133321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80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149848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57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129952</xdr:rowOff>
    </xdr:from>
    <xdr:to>
      <xdr:col>41</xdr:col>
      <xdr:colOff>50800</xdr:colOff>
      <xdr:row>58</xdr:row>
      <xdr:rowOff>133195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10074052"/>
          <a:ext cx="889000" cy="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104017</xdr:rowOff>
    </xdr:from>
    <xdr:to>
      <xdr:col>41</xdr:col>
      <xdr:colOff>101600</xdr:colOff>
      <xdr:row>58</xdr:row>
      <xdr:rowOff>34167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87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50694</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65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103343</xdr:rowOff>
    </xdr:from>
    <xdr:to>
      <xdr:col>36</xdr:col>
      <xdr:colOff>165100</xdr:colOff>
      <xdr:row>58</xdr:row>
      <xdr:rowOff>33493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87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50020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65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60618</xdr:rowOff>
    </xdr:from>
    <xdr:to>
      <xdr:col>55</xdr:col>
      <xdr:colOff>50800</xdr:colOff>
      <xdr:row>58</xdr:row>
      <xdr:rowOff>162218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1000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146995</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19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56500</xdr:rowOff>
    </xdr:from>
    <xdr:to>
      <xdr:col>50</xdr:col>
      <xdr:colOff>165100</xdr:colOff>
      <xdr:row>58</xdr:row>
      <xdr:rowOff>158100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1000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149227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10093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77356</xdr:rowOff>
    </xdr:from>
    <xdr:to>
      <xdr:col>46</xdr:col>
      <xdr:colOff>38100</xdr:colOff>
      <xdr:row>59</xdr:row>
      <xdr:rowOff>7506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1002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170083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10114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82395</xdr:rowOff>
    </xdr:from>
    <xdr:to>
      <xdr:col>41</xdr:col>
      <xdr:colOff>101600</xdr:colOff>
      <xdr:row>59</xdr:row>
      <xdr:rowOff>12545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02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3672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1011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79152</xdr:rowOff>
    </xdr:from>
    <xdr:to>
      <xdr:col>36</xdr:col>
      <xdr:colOff>165100</xdr:colOff>
      <xdr:row>59</xdr:row>
      <xdr:rowOff>9302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1002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429</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10115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49344</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22294"/>
          <a:ext cx="1270" cy="136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167471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9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49344</xdr:rowOff>
    </xdr:from>
    <xdr:to>
      <xdr:col>55</xdr:col>
      <xdr:colOff>88900</xdr:colOff>
      <xdr:row>71</xdr:row>
      <xdr:rowOff>49344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2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97101</xdr:rowOff>
    </xdr:from>
    <xdr:to>
      <xdr:col>55</xdr:col>
      <xdr:colOff>0</xdr:colOff>
      <xdr:row>78</xdr:row>
      <xdr:rowOff>123966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470201"/>
          <a:ext cx="838200" cy="2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167519</xdr:rowOff>
    </xdr:from>
    <xdr:ext cx="599010"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977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144642</xdr:rowOff>
    </xdr:from>
    <xdr:to>
      <xdr:col>55</xdr:col>
      <xdr:colOff>50800</xdr:colOff>
      <xdr:row>78</xdr:row>
      <xdr:rowOff>74792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87909</xdr:rowOff>
    </xdr:from>
    <xdr:to>
      <xdr:col>50</xdr:col>
      <xdr:colOff>114300</xdr:colOff>
      <xdr:row>78</xdr:row>
      <xdr:rowOff>123966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461009"/>
          <a:ext cx="889000" cy="3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127781</xdr:rowOff>
    </xdr:from>
    <xdr:to>
      <xdr:col>50</xdr:col>
      <xdr:colOff>165100</xdr:colOff>
      <xdr:row>78</xdr:row>
      <xdr:rowOff>57931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2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74458</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39795" y="1310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87909</xdr:rowOff>
    </xdr:from>
    <xdr:to>
      <xdr:col>45</xdr:col>
      <xdr:colOff>177800</xdr:colOff>
      <xdr:row>78</xdr:row>
      <xdr:rowOff>121599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461009"/>
          <a:ext cx="889000" cy="3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106457</xdr:rowOff>
    </xdr:from>
    <xdr:to>
      <xdr:col>46</xdr:col>
      <xdr:colOff>38100</xdr:colOff>
      <xdr:row>78</xdr:row>
      <xdr:rowOff>36607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0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53134</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50795" y="1308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119759</xdr:rowOff>
    </xdr:from>
    <xdr:to>
      <xdr:col>41</xdr:col>
      <xdr:colOff>50800</xdr:colOff>
      <xdr:row>78</xdr:row>
      <xdr:rowOff>121599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92859"/>
          <a:ext cx="889000" cy="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20227</xdr:rowOff>
    </xdr:from>
    <xdr:to>
      <xdr:col>41</xdr:col>
      <xdr:colOff>101600</xdr:colOff>
      <xdr:row>78</xdr:row>
      <xdr:rowOff>121827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138354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6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24208</xdr:rowOff>
    </xdr:from>
    <xdr:to>
      <xdr:col>36</xdr:col>
      <xdr:colOff>165100</xdr:colOff>
      <xdr:row>78</xdr:row>
      <xdr:rowOff>125808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9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142335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7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46301</xdr:rowOff>
    </xdr:from>
    <xdr:to>
      <xdr:col>55</xdr:col>
      <xdr:colOff>50800</xdr:colOff>
      <xdr:row>78</xdr:row>
      <xdr:rowOff>147901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1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132678</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3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73166</xdr:rowOff>
    </xdr:from>
    <xdr:to>
      <xdr:col>50</xdr:col>
      <xdr:colOff>165100</xdr:colOff>
      <xdr:row>79</xdr:row>
      <xdr:rowOff>3316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4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165893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53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37109</xdr:rowOff>
    </xdr:from>
    <xdr:to>
      <xdr:col>46</xdr:col>
      <xdr:colOff>38100</xdr:colOff>
      <xdr:row>78</xdr:row>
      <xdr:rowOff>138709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1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129836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0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70799</xdr:rowOff>
    </xdr:from>
    <xdr:to>
      <xdr:col>41</xdr:col>
      <xdr:colOff>101600</xdr:colOff>
      <xdr:row>79</xdr:row>
      <xdr:rowOff>949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4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163526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53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68959</xdr:rowOff>
    </xdr:from>
    <xdr:to>
      <xdr:col>36</xdr:col>
      <xdr:colOff>165100</xdr:colOff>
      <xdr:row>78</xdr:row>
      <xdr:rowOff>170559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4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161686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53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19714</xdr:rowOff>
    </xdr:from>
    <xdr:to>
      <xdr:col>54</xdr:col>
      <xdr:colOff>189865</xdr:colOff>
      <xdr:row>99</xdr:row>
      <xdr:rowOff>43813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21664"/>
          <a:ext cx="1270" cy="139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47640</xdr:rowOff>
    </xdr:from>
    <xdr:ext cx="378565"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21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43813</xdr:rowOff>
    </xdr:from>
    <xdr:to>
      <xdr:col>55</xdr:col>
      <xdr:colOff>88900</xdr:colOff>
      <xdr:row>99</xdr:row>
      <xdr:rowOff>43813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1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137841</xdr:rowOff>
    </xdr:from>
    <xdr:ext cx="690189"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968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19714</xdr:rowOff>
    </xdr:from>
    <xdr:to>
      <xdr:col>55</xdr:col>
      <xdr:colOff>88900</xdr:colOff>
      <xdr:row>91</xdr:row>
      <xdr:rowOff>19714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108122</xdr:rowOff>
    </xdr:from>
    <xdr:to>
      <xdr:col>55</xdr:col>
      <xdr:colOff>0</xdr:colOff>
      <xdr:row>98</xdr:row>
      <xdr:rowOff>119196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910222"/>
          <a:ext cx="838200" cy="1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170353</xdr:rowOff>
    </xdr:from>
    <xdr:ext cx="599010"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295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147476</xdr:rowOff>
    </xdr:from>
    <xdr:to>
      <xdr:col>55</xdr:col>
      <xdr:colOff>50800</xdr:colOff>
      <xdr:row>98</xdr:row>
      <xdr:rowOff>77626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77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108122</xdr:rowOff>
    </xdr:from>
    <xdr:to>
      <xdr:col>50</xdr:col>
      <xdr:colOff>114300</xdr:colOff>
      <xdr:row>98</xdr:row>
      <xdr:rowOff>148961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910222"/>
          <a:ext cx="889000" cy="4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788</xdr:rowOff>
    </xdr:from>
    <xdr:to>
      <xdr:col>50</xdr:col>
      <xdr:colOff>165100</xdr:colOff>
      <xdr:row>98</xdr:row>
      <xdr:rowOff>102388</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0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118915</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39795" y="16578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141616</xdr:rowOff>
    </xdr:from>
    <xdr:to>
      <xdr:col>45</xdr:col>
      <xdr:colOff>177800</xdr:colOff>
      <xdr:row>98</xdr:row>
      <xdr:rowOff>148961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943716"/>
          <a:ext cx="889000" cy="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95827</xdr:rowOff>
    </xdr:from>
    <xdr:to>
      <xdr:col>46</xdr:col>
      <xdr:colOff>38100</xdr:colOff>
      <xdr:row>98</xdr:row>
      <xdr:rowOff>25977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72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42504</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501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136209</xdr:rowOff>
    </xdr:from>
    <xdr:to>
      <xdr:col>41</xdr:col>
      <xdr:colOff>50800</xdr:colOff>
      <xdr:row>98</xdr:row>
      <xdr:rowOff>141616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938309"/>
          <a:ext cx="889000" cy="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134435</xdr:rowOff>
    </xdr:from>
    <xdr:to>
      <xdr:col>41</xdr:col>
      <xdr:colOff>101600</xdr:colOff>
      <xdr:row>98</xdr:row>
      <xdr:rowOff>64585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76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81112</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61795" y="1654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123165</xdr:rowOff>
    </xdr:from>
    <xdr:to>
      <xdr:col>36</xdr:col>
      <xdr:colOff>165100</xdr:colOff>
      <xdr:row>98</xdr:row>
      <xdr:rowOff>53315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75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69842</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672795" y="16529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68396</xdr:rowOff>
    </xdr:from>
    <xdr:to>
      <xdr:col>55</xdr:col>
      <xdr:colOff>50800</xdr:colOff>
      <xdr:row>98</xdr:row>
      <xdr:rowOff>169996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8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154773</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78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57322</xdr:rowOff>
    </xdr:from>
    <xdr:to>
      <xdr:col>50</xdr:col>
      <xdr:colOff>165100</xdr:colOff>
      <xdr:row>98</xdr:row>
      <xdr:rowOff>158922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85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150049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95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98161</xdr:rowOff>
    </xdr:from>
    <xdr:to>
      <xdr:col>46</xdr:col>
      <xdr:colOff>38100</xdr:colOff>
      <xdr:row>99</xdr:row>
      <xdr:rowOff>28311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90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19438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992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90816</xdr:rowOff>
    </xdr:from>
    <xdr:to>
      <xdr:col>41</xdr:col>
      <xdr:colOff>101600</xdr:colOff>
      <xdr:row>99</xdr:row>
      <xdr:rowOff>20966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9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12093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98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85409</xdr:rowOff>
    </xdr:from>
    <xdr:to>
      <xdr:col>36</xdr:col>
      <xdr:colOff>165100</xdr:colOff>
      <xdr:row>99</xdr:row>
      <xdr:rowOff>15559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8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6686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98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24473</xdr:rowOff>
    </xdr:from>
    <xdr:to>
      <xdr:col>85</xdr:col>
      <xdr:colOff>126364</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39423"/>
          <a:ext cx="1269" cy="1446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142600</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1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24473</xdr:rowOff>
    </xdr:from>
    <xdr:to>
      <xdr:col>86</xdr:col>
      <xdr:colOff>25400</xdr:colOff>
      <xdr:row>31</xdr:row>
      <xdr:rowOff>24473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39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70101</xdr:rowOff>
    </xdr:from>
    <xdr:to>
      <xdr:col>85</xdr:col>
      <xdr:colOff>127000</xdr:colOff>
      <xdr:row>39</xdr:row>
      <xdr:rowOff>83716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756651"/>
          <a:ext cx="838200" cy="1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116904</xdr:rowOff>
    </xdr:from>
    <xdr:ext cx="534377"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60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94027</xdr:rowOff>
    </xdr:from>
    <xdr:to>
      <xdr:col>85</xdr:col>
      <xdr:colOff>177800</xdr:colOff>
      <xdr:row>39</xdr:row>
      <xdr:rowOff>24177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83716</xdr:rowOff>
    </xdr:from>
    <xdr:to>
      <xdr:col>81</xdr:col>
      <xdr:colOff>50800</xdr:colOff>
      <xdr:row>39</xdr:row>
      <xdr:rowOff>98268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770266"/>
          <a:ext cx="889000" cy="1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112368</xdr:rowOff>
    </xdr:from>
    <xdr:to>
      <xdr:col>81</xdr:col>
      <xdr:colOff>101600</xdr:colOff>
      <xdr:row>39</xdr:row>
      <xdr:rowOff>42518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2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59045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40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97912</xdr:rowOff>
    </xdr:from>
    <xdr:to>
      <xdr:col>76</xdr:col>
      <xdr:colOff>114300</xdr:colOff>
      <xdr:row>39</xdr:row>
      <xdr:rowOff>98268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784462"/>
          <a:ext cx="889000" cy="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113416</xdr:rowOff>
    </xdr:from>
    <xdr:to>
      <xdr:col>76</xdr:col>
      <xdr:colOff>165100</xdr:colOff>
      <xdr:row>39</xdr:row>
      <xdr:rowOff>43566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2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60093</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40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97912</xdr:rowOff>
    </xdr:from>
    <xdr:to>
      <xdr:col>71</xdr:col>
      <xdr:colOff>177800</xdr:colOff>
      <xdr:row>39</xdr:row>
      <xdr:rowOff>98399</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784462"/>
          <a:ext cx="889000" cy="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116038</xdr:rowOff>
    </xdr:from>
    <xdr:to>
      <xdr:col>72</xdr:col>
      <xdr:colOff>38100</xdr:colOff>
      <xdr:row>39</xdr:row>
      <xdr:rowOff>46188</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3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62715</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6111" y="640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2189</xdr:rowOff>
    </xdr:from>
    <xdr:to>
      <xdr:col>67</xdr:col>
      <xdr:colOff>101600</xdr:colOff>
      <xdr:row>39</xdr:row>
      <xdr:rowOff>103789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8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120316</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47111" y="646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19301</xdr:rowOff>
    </xdr:from>
    <xdr:to>
      <xdr:col>85</xdr:col>
      <xdr:colOff>177800</xdr:colOff>
      <xdr:row>39</xdr:row>
      <xdr:rowOff>120901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70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105678</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6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32916</xdr:rowOff>
    </xdr:from>
    <xdr:to>
      <xdr:col>81</xdr:col>
      <xdr:colOff>101600</xdr:colOff>
      <xdr:row>39</xdr:row>
      <xdr:rowOff>134516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71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125643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46428" y="681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47468</xdr:rowOff>
    </xdr:from>
    <xdr:to>
      <xdr:col>76</xdr:col>
      <xdr:colOff>165100</xdr:colOff>
      <xdr:row>39</xdr:row>
      <xdr:rowOff>149068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73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140195</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3017" y="6826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47112</xdr:rowOff>
    </xdr:from>
    <xdr:to>
      <xdr:col>72</xdr:col>
      <xdr:colOff>38100</xdr:colOff>
      <xdr:row>39</xdr:row>
      <xdr:rowOff>148712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73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139839</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4017" y="6826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47599</xdr:rowOff>
    </xdr:from>
    <xdr:to>
      <xdr:col>67</xdr:col>
      <xdr:colOff>101600</xdr:colOff>
      <xdr:row>39</xdr:row>
      <xdr:rowOff>149199</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73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140326</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5017" y="6826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26484</xdr:rowOff>
    </xdr:from>
    <xdr:to>
      <xdr:col>85</xdr:col>
      <xdr:colOff>126364</xdr:colOff>
      <xdr:row>78</xdr:row>
      <xdr:rowOff>138100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199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141927</xdr:rowOff>
    </xdr:from>
    <xdr:ext cx="378565"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15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138100</xdr:rowOff>
    </xdr:from>
    <xdr:to>
      <xdr:col>86</xdr:col>
      <xdr:colOff>25400</xdr:colOff>
      <xdr:row>78</xdr:row>
      <xdr:rowOff>138100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144611</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97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26484</xdr:rowOff>
    </xdr:from>
    <xdr:to>
      <xdr:col>86</xdr:col>
      <xdr:colOff>25400</xdr:colOff>
      <xdr:row>71</xdr:row>
      <xdr:rowOff>26484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19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127877</xdr:rowOff>
    </xdr:from>
    <xdr:to>
      <xdr:col>85</xdr:col>
      <xdr:colOff>127000</xdr:colOff>
      <xdr:row>75</xdr:row>
      <xdr:rowOff>132842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2986627"/>
          <a:ext cx="838200" cy="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60608</xdr:rowOff>
    </xdr:from>
    <xdr:ext cx="599010"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90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82181</xdr:rowOff>
    </xdr:from>
    <xdr:to>
      <xdr:col>85</xdr:col>
      <xdr:colOff>177800</xdr:colOff>
      <xdr:row>77</xdr:row>
      <xdr:rowOff>12331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132842</xdr:rowOff>
    </xdr:from>
    <xdr:to>
      <xdr:col>81</xdr:col>
      <xdr:colOff>50800</xdr:colOff>
      <xdr:row>75</xdr:row>
      <xdr:rowOff>145328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2991592"/>
          <a:ext cx="889000" cy="1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139695</xdr:rowOff>
    </xdr:from>
    <xdr:to>
      <xdr:col>81</xdr:col>
      <xdr:colOff>101600</xdr:colOff>
      <xdr:row>77</xdr:row>
      <xdr:rowOff>69845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60972</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181795" y="1326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145328</xdr:rowOff>
    </xdr:from>
    <xdr:to>
      <xdr:col>76</xdr:col>
      <xdr:colOff>114300</xdr:colOff>
      <xdr:row>75</xdr:row>
      <xdr:rowOff>155403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004078"/>
          <a:ext cx="889000" cy="1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143790</xdr:rowOff>
    </xdr:from>
    <xdr:to>
      <xdr:col>76</xdr:col>
      <xdr:colOff>165100</xdr:colOff>
      <xdr:row>77</xdr:row>
      <xdr:rowOff>73940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65067</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32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155403</xdr:rowOff>
    </xdr:from>
    <xdr:to>
      <xdr:col>71</xdr:col>
      <xdr:colOff>177800</xdr:colOff>
      <xdr:row>76</xdr:row>
      <xdr:rowOff>21552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014153"/>
          <a:ext cx="889000" cy="3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150414</xdr:rowOff>
    </xdr:from>
    <xdr:to>
      <xdr:col>72</xdr:col>
      <xdr:colOff>38100</xdr:colOff>
      <xdr:row>77</xdr:row>
      <xdr:rowOff>80564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71691</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03795" y="1327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169298</xdr:rowOff>
    </xdr:from>
    <xdr:to>
      <xdr:col>67</xdr:col>
      <xdr:colOff>101600</xdr:colOff>
      <xdr:row>77</xdr:row>
      <xdr:rowOff>99448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90575</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14795" y="1329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77077</xdr:rowOff>
    </xdr:from>
    <xdr:to>
      <xdr:col>85</xdr:col>
      <xdr:colOff>177800</xdr:colOff>
      <xdr:row>76</xdr:row>
      <xdr:rowOff>7227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93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99954</xdr:rowOff>
    </xdr:from>
    <xdr:ext cx="599010"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787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82042</xdr:rowOff>
    </xdr:from>
    <xdr:to>
      <xdr:col>81</xdr:col>
      <xdr:colOff>101600</xdr:colOff>
      <xdr:row>76</xdr:row>
      <xdr:rowOff>12192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94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28719</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181795" y="1271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94528</xdr:rowOff>
    </xdr:from>
    <xdr:to>
      <xdr:col>76</xdr:col>
      <xdr:colOff>165100</xdr:colOff>
      <xdr:row>76</xdr:row>
      <xdr:rowOff>24678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95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41205</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292795" y="12728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104603</xdr:rowOff>
    </xdr:from>
    <xdr:to>
      <xdr:col>72</xdr:col>
      <xdr:colOff>38100</xdr:colOff>
      <xdr:row>76</xdr:row>
      <xdr:rowOff>34753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96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51280</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03795" y="1273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142203</xdr:rowOff>
    </xdr:from>
    <xdr:to>
      <xdr:col>67</xdr:col>
      <xdr:colOff>101600</xdr:colOff>
      <xdr:row>76</xdr:row>
      <xdr:rowOff>72352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0009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88880</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14795" y="12776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105668</xdr:rowOff>
    </xdr:from>
    <xdr:to>
      <xdr:col>85</xdr:col>
      <xdr:colOff>126364</xdr:colOff>
      <xdr:row>98</xdr:row>
      <xdr:rowOff>138071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707618"/>
          <a:ext cx="1269" cy="1232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141898</xdr:rowOff>
    </xdr:from>
    <xdr:ext cx="378565"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43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138071</xdr:rowOff>
    </xdr:from>
    <xdr:to>
      <xdr:col>86</xdr:col>
      <xdr:colOff>25400</xdr:colOff>
      <xdr:row>98</xdr:row>
      <xdr:rowOff>138071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40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52345</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105668</xdr:rowOff>
    </xdr:from>
    <xdr:to>
      <xdr:col>86</xdr:col>
      <xdr:colOff>25400</xdr:colOff>
      <xdr:row>91</xdr:row>
      <xdr:rowOff>105668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70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63170</xdr:rowOff>
    </xdr:from>
    <xdr:to>
      <xdr:col>85</xdr:col>
      <xdr:colOff>127000</xdr:colOff>
      <xdr:row>96</xdr:row>
      <xdr:rowOff>108610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522370"/>
          <a:ext cx="838200" cy="4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131404</xdr:rowOff>
    </xdr:from>
    <xdr:ext cx="599010"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90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152977</xdr:rowOff>
    </xdr:from>
    <xdr:to>
      <xdr:col>85</xdr:col>
      <xdr:colOff>177800</xdr:colOff>
      <xdr:row>97</xdr:row>
      <xdr:rowOff>83127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149448</xdr:rowOff>
    </xdr:from>
    <xdr:to>
      <xdr:col>81</xdr:col>
      <xdr:colOff>50800</xdr:colOff>
      <xdr:row>96</xdr:row>
      <xdr:rowOff>108610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265748"/>
          <a:ext cx="889000" cy="30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20386</xdr:rowOff>
    </xdr:from>
    <xdr:to>
      <xdr:col>81</xdr:col>
      <xdr:colOff>101600</xdr:colOff>
      <xdr:row>96</xdr:row>
      <xdr:rowOff>121986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138513</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181795" y="1625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149448</xdr:rowOff>
    </xdr:from>
    <xdr:to>
      <xdr:col>76</xdr:col>
      <xdr:colOff>114300</xdr:colOff>
      <xdr:row>95</xdr:row>
      <xdr:rowOff>70058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265748"/>
          <a:ext cx="889000" cy="9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123588</xdr:rowOff>
    </xdr:from>
    <xdr:to>
      <xdr:col>76</xdr:col>
      <xdr:colOff>165100</xdr:colOff>
      <xdr:row>96</xdr:row>
      <xdr:rowOff>53738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44865</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292795" y="16504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70058</xdr:rowOff>
    </xdr:from>
    <xdr:to>
      <xdr:col>71</xdr:col>
      <xdr:colOff>177800</xdr:colOff>
      <xdr:row>97</xdr:row>
      <xdr:rowOff>120759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357808"/>
          <a:ext cx="889000" cy="39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166441</xdr:rowOff>
    </xdr:from>
    <xdr:to>
      <xdr:col>72</xdr:col>
      <xdr:colOff>38100</xdr:colOff>
      <xdr:row>97</xdr:row>
      <xdr:rowOff>96591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87718</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03795" y="16718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132335</xdr:rowOff>
    </xdr:from>
    <xdr:to>
      <xdr:col>67</xdr:col>
      <xdr:colOff>101600</xdr:colOff>
      <xdr:row>98</xdr:row>
      <xdr:rowOff>62485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6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53612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85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12370</xdr:rowOff>
    </xdr:from>
    <xdr:to>
      <xdr:col>85</xdr:col>
      <xdr:colOff>177800</xdr:colOff>
      <xdr:row>96</xdr:row>
      <xdr:rowOff>113970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47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35247</xdr:rowOff>
    </xdr:from>
    <xdr:ext cx="599010"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32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57810</xdr:rowOff>
    </xdr:from>
    <xdr:to>
      <xdr:col>81</xdr:col>
      <xdr:colOff>101600</xdr:colOff>
      <xdr:row>96</xdr:row>
      <xdr:rowOff>159410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51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150537</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181795" y="1660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98648</xdr:rowOff>
    </xdr:from>
    <xdr:to>
      <xdr:col>76</xdr:col>
      <xdr:colOff>165100</xdr:colOff>
      <xdr:row>95</xdr:row>
      <xdr:rowOff>28798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21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45325</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292795" y="159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19258</xdr:rowOff>
    </xdr:from>
    <xdr:to>
      <xdr:col>72</xdr:col>
      <xdr:colOff>38100</xdr:colOff>
      <xdr:row>95</xdr:row>
      <xdr:rowOff>120858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30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137385</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03795" y="16082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69959</xdr:rowOff>
    </xdr:from>
    <xdr:to>
      <xdr:col>67</xdr:col>
      <xdr:colOff>101600</xdr:colOff>
      <xdr:row>98</xdr:row>
      <xdr:rowOff>109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70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16636</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47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165074</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80024"/>
          <a:ext cx="1269" cy="117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111751</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165074</xdr:rowOff>
    </xdr:from>
    <xdr:to>
      <xdr:col>116</xdr:col>
      <xdr:colOff>152400</xdr:colOff>
      <xdr:row>31</xdr:row>
      <xdr:rowOff>165074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8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33127</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376777"/>
          <a:ext cx="838200" cy="27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49461</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93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26584</xdr:rowOff>
    </xdr:from>
    <xdr:to>
      <xdr:col>116</xdr:col>
      <xdr:colOff>114300</xdr:colOff>
      <xdr:row>38</xdr:row>
      <xdr:rowOff>128184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4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33127</xdr:rowOff>
    </xdr:from>
    <xdr:to>
      <xdr:col>111</xdr:col>
      <xdr:colOff>177800</xdr:colOff>
      <xdr:row>38</xdr:row>
      <xdr:rowOff>3180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0434300" y="6376777"/>
          <a:ext cx="889000" cy="14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49947</xdr:rowOff>
    </xdr:from>
    <xdr:to>
      <xdr:col>112</xdr:col>
      <xdr:colOff>38100</xdr:colOff>
      <xdr:row>38</xdr:row>
      <xdr:rowOff>151547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142674</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4017" y="665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3180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545300" y="6518280"/>
          <a:ext cx="889000" cy="13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50816</xdr:rowOff>
    </xdr:from>
    <xdr:to>
      <xdr:col>107</xdr:col>
      <xdr:colOff>101600</xdr:colOff>
      <xdr:row>38</xdr:row>
      <xdr:rowOff>152416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6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143543</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5017" y="665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46380</xdr:rowOff>
    </xdr:from>
    <xdr:to>
      <xdr:col>102</xdr:col>
      <xdr:colOff>165100</xdr:colOff>
      <xdr:row>38</xdr:row>
      <xdr:rowOff>147980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164508</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6017" y="6336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78659</xdr:rowOff>
    </xdr:from>
    <xdr:to>
      <xdr:col>98</xdr:col>
      <xdr:colOff>38100</xdr:colOff>
      <xdr:row>39</xdr:row>
      <xdr:rowOff>8809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9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25336</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7017" y="6368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5011</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201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153777</xdr:rowOff>
    </xdr:from>
    <xdr:to>
      <xdr:col>112</xdr:col>
      <xdr:colOff>38100</xdr:colOff>
      <xdr:row>37</xdr:row>
      <xdr:rowOff>83927</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32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100454</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10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123830</xdr:rowOff>
    </xdr:from>
    <xdr:to>
      <xdr:col>107</xdr:col>
      <xdr:colOff>101600</xdr:colOff>
      <xdr:row>38</xdr:row>
      <xdr:rowOff>53980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46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70507</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24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120429</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2929"/>
          <a:ext cx="1269" cy="1390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67106</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120429</xdr:rowOff>
    </xdr:from>
    <xdr:to>
      <xdr:col>116</xdr:col>
      <xdr:colOff>152400</xdr:colOff>
      <xdr:row>50</xdr:row>
      <xdr:rowOff>120429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121298</xdr:rowOff>
    </xdr:from>
    <xdr:to>
      <xdr:col>116</xdr:col>
      <xdr:colOff>63500</xdr:colOff>
      <xdr:row>58</xdr:row>
      <xdr:rowOff>121617</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065398"/>
          <a:ext cx="838200" cy="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98815</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700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75938</xdr:rowOff>
    </xdr:from>
    <xdr:to>
      <xdr:col>116</xdr:col>
      <xdr:colOff>114300</xdr:colOff>
      <xdr:row>58</xdr:row>
      <xdr:rowOff>6088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121617</xdr:rowOff>
    </xdr:from>
    <xdr:to>
      <xdr:col>111</xdr:col>
      <xdr:colOff>177800</xdr:colOff>
      <xdr:row>58</xdr:row>
      <xdr:rowOff>121961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065717"/>
          <a:ext cx="8890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130048</xdr:rowOff>
    </xdr:from>
    <xdr:to>
      <xdr:col>112</xdr:col>
      <xdr:colOff>38100</xdr:colOff>
      <xdr:row>58</xdr:row>
      <xdr:rowOff>60198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76725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67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121961</xdr:rowOff>
    </xdr:from>
    <xdr:to>
      <xdr:col>107</xdr:col>
      <xdr:colOff>50800</xdr:colOff>
      <xdr:row>58</xdr:row>
      <xdr:rowOff>122258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066061"/>
          <a:ext cx="8890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117909</xdr:rowOff>
    </xdr:from>
    <xdr:to>
      <xdr:col>107</xdr:col>
      <xdr:colOff>101600</xdr:colOff>
      <xdr:row>58</xdr:row>
      <xdr:rowOff>48059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64586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122258</xdr:rowOff>
    </xdr:from>
    <xdr:to>
      <xdr:col>102</xdr:col>
      <xdr:colOff>114300</xdr:colOff>
      <xdr:row>58</xdr:row>
      <xdr:rowOff>122441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066358"/>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63891</xdr:rowOff>
    </xdr:from>
    <xdr:to>
      <xdr:col>102</xdr:col>
      <xdr:colOff>165100</xdr:colOff>
      <xdr:row>57</xdr:row>
      <xdr:rowOff>165491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10568</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10193</xdr:rowOff>
    </xdr:from>
    <xdr:to>
      <xdr:col>98</xdr:col>
      <xdr:colOff>38100</xdr:colOff>
      <xdr:row>57</xdr:row>
      <xdr:rowOff>111793</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7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128320</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389111" y="955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70498</xdr:rowOff>
    </xdr:from>
    <xdr:to>
      <xdr:col>116</xdr:col>
      <xdr:colOff>114300</xdr:colOff>
      <xdr:row>59</xdr:row>
      <xdr:rowOff>648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1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156875</xdr:rowOff>
    </xdr:from>
    <xdr:ext cx="378565"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2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70817</xdr:rowOff>
    </xdr:from>
    <xdr:to>
      <xdr:col>112</xdr:col>
      <xdr:colOff>38100</xdr:colOff>
      <xdr:row>59</xdr:row>
      <xdr:rowOff>967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1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163544</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4017" y="10107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71161</xdr:rowOff>
    </xdr:from>
    <xdr:to>
      <xdr:col>107</xdr:col>
      <xdr:colOff>101600</xdr:colOff>
      <xdr:row>59</xdr:row>
      <xdr:rowOff>1311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1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163888</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5017" y="1010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71458</xdr:rowOff>
    </xdr:from>
    <xdr:to>
      <xdr:col>102</xdr:col>
      <xdr:colOff>165100</xdr:colOff>
      <xdr:row>59</xdr:row>
      <xdr:rowOff>1608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1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164185</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6017" y="10108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71641</xdr:rowOff>
    </xdr:from>
    <xdr:to>
      <xdr:col>98</xdr:col>
      <xdr:colOff>38100</xdr:colOff>
      <xdr:row>59</xdr:row>
      <xdr:rowOff>1791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1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164368</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7017" y="10108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147134</xdr:rowOff>
    </xdr:from>
    <xdr:to>
      <xdr:col>116</xdr:col>
      <xdr:colOff>62864</xdr:colOff>
      <xdr:row>78</xdr:row>
      <xdr:rowOff>2581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320084"/>
          <a:ext cx="1269" cy="1055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6408</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37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2581</xdr:rowOff>
    </xdr:from>
    <xdr:to>
      <xdr:col>116</xdr:col>
      <xdr:colOff>152400</xdr:colOff>
      <xdr:row>78</xdr:row>
      <xdr:rowOff>2581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37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93811</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9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147134</xdr:rowOff>
    </xdr:from>
    <xdr:to>
      <xdr:col>116</xdr:col>
      <xdr:colOff>152400</xdr:colOff>
      <xdr:row>71</xdr:row>
      <xdr:rowOff>147134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32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41571</xdr:rowOff>
    </xdr:from>
    <xdr:to>
      <xdr:col>116</xdr:col>
      <xdr:colOff>63500</xdr:colOff>
      <xdr:row>76</xdr:row>
      <xdr:rowOff>61913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3071771"/>
          <a:ext cx="838200" cy="2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163395</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8506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140518</xdr:rowOff>
    </xdr:from>
    <xdr:to>
      <xdr:col>116</xdr:col>
      <xdr:colOff>114300</xdr:colOff>
      <xdr:row>76</xdr:row>
      <xdr:rowOff>70669</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992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61913</xdr:rowOff>
    </xdr:from>
    <xdr:to>
      <xdr:col>111</xdr:col>
      <xdr:colOff>177800</xdr:colOff>
      <xdr:row>76</xdr:row>
      <xdr:rowOff>81645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092113"/>
          <a:ext cx="889000" cy="1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103686</xdr:rowOff>
    </xdr:from>
    <xdr:to>
      <xdr:col>112</xdr:col>
      <xdr:colOff>38100</xdr:colOff>
      <xdr:row>76</xdr:row>
      <xdr:rowOff>33837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6243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50363</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273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40539</xdr:rowOff>
    </xdr:from>
    <xdr:to>
      <xdr:col>107</xdr:col>
      <xdr:colOff>50800</xdr:colOff>
      <xdr:row>76</xdr:row>
      <xdr:rowOff>81645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545300" y="13070739"/>
          <a:ext cx="889000" cy="4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121046</xdr:rowOff>
    </xdr:from>
    <xdr:to>
      <xdr:col>107</xdr:col>
      <xdr:colOff>101600</xdr:colOff>
      <xdr:row>76</xdr:row>
      <xdr:rowOff>51197</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9797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67723</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275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40539</xdr:rowOff>
    </xdr:from>
    <xdr:to>
      <xdr:col>102</xdr:col>
      <xdr:colOff>114300</xdr:colOff>
      <xdr:row>76</xdr:row>
      <xdr:rowOff>86838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070739"/>
          <a:ext cx="889000" cy="4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101747</xdr:rowOff>
    </xdr:from>
    <xdr:to>
      <xdr:col>102</xdr:col>
      <xdr:colOff>165100</xdr:colOff>
      <xdr:row>76</xdr:row>
      <xdr:rowOff>31897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48424</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273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111810</xdr:rowOff>
    </xdr:from>
    <xdr:to>
      <xdr:col>98</xdr:col>
      <xdr:colOff>38100</xdr:colOff>
      <xdr:row>76</xdr:row>
      <xdr:rowOff>41960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58487</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2745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162221</xdr:rowOff>
    </xdr:from>
    <xdr:to>
      <xdr:col>116</xdr:col>
      <xdr:colOff>114300</xdr:colOff>
      <xdr:row>76</xdr:row>
      <xdr:rowOff>92371</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02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140648</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99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11113</xdr:rowOff>
    </xdr:from>
    <xdr:to>
      <xdr:col>112</xdr:col>
      <xdr:colOff>38100</xdr:colOff>
      <xdr:row>76</xdr:row>
      <xdr:rowOff>112713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04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103840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13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30845</xdr:rowOff>
    </xdr:from>
    <xdr:to>
      <xdr:col>107</xdr:col>
      <xdr:colOff>101600</xdr:colOff>
      <xdr:row>76</xdr:row>
      <xdr:rowOff>132445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06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123572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15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161189</xdr:rowOff>
    </xdr:from>
    <xdr:to>
      <xdr:col>102</xdr:col>
      <xdr:colOff>165100</xdr:colOff>
      <xdr:row>76</xdr:row>
      <xdr:rowOff>91339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01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82466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11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36038</xdr:rowOff>
    </xdr:from>
    <xdr:to>
      <xdr:col>98</xdr:col>
      <xdr:colOff>38100</xdr:colOff>
      <xdr:row>76</xdr:row>
      <xdr:rowOff>137638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06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128765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15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住民一人当たりのコストを見た場合、普通建設事業費が昨年度よりも</a:t>
          </a:r>
          <a:r>
            <a:rPr kumimoji="1" lang="en-US" altLang="ja-JP" sz="1300">
              <a:latin typeface="ＭＳ Ｐゴシック" panose="020B0600070205080204" pitchFamily="50" charset="-128"/>
              <a:ea typeface="ＭＳ Ｐゴシック" panose="020B0600070205080204" pitchFamily="50" charset="-128"/>
            </a:rPr>
            <a:t>3,783</a:t>
          </a:r>
          <a:r>
            <a:rPr kumimoji="1" lang="ja-JP" altLang="en-US" sz="1300">
              <a:latin typeface="ＭＳ Ｐゴシック" panose="020B0600070205080204" pitchFamily="50" charset="-128"/>
              <a:ea typeface="ＭＳ Ｐゴシック" panose="020B0600070205080204" pitchFamily="50" charset="-128"/>
            </a:rPr>
            <a:t>円減少して類似団体平均以下に落ち着いており、維持補修費は、昨年度より</a:t>
          </a:r>
          <a:r>
            <a:rPr kumimoji="1" lang="en-US" altLang="ja-JP" sz="1300">
              <a:latin typeface="ＭＳ Ｐゴシック" panose="020B0600070205080204" pitchFamily="50" charset="-128"/>
              <a:ea typeface="ＭＳ Ｐゴシック" panose="020B0600070205080204" pitchFamily="50" charset="-128"/>
            </a:rPr>
            <a:t>5,603</a:t>
          </a:r>
          <a:r>
            <a:rPr kumimoji="1" lang="ja-JP" altLang="en-US" sz="1300">
              <a:latin typeface="ＭＳ Ｐゴシック" panose="020B0600070205080204" pitchFamily="50" charset="-128"/>
              <a:ea typeface="ＭＳ Ｐゴシック" panose="020B0600070205080204" pitchFamily="50" charset="-128"/>
            </a:rPr>
            <a:t>円減少したが、類似団体平均と比較して</a:t>
          </a:r>
          <a:r>
            <a:rPr kumimoji="1" lang="en-US" altLang="ja-JP" sz="1300">
              <a:latin typeface="ＭＳ Ｐゴシック" panose="020B0600070205080204" pitchFamily="50" charset="-128"/>
              <a:ea typeface="ＭＳ Ｐゴシック" panose="020B0600070205080204" pitchFamily="50" charset="-128"/>
            </a:rPr>
            <a:t>1,178</a:t>
          </a:r>
          <a:r>
            <a:rPr kumimoji="1" lang="ja-JP" altLang="en-US" sz="1300">
              <a:latin typeface="ＭＳ Ｐゴシック" panose="020B0600070205080204" pitchFamily="50" charset="-128"/>
              <a:ea typeface="ＭＳ Ｐゴシック" panose="020B0600070205080204" pitchFamily="50" charset="-128"/>
            </a:rPr>
            <a:t>円高くなっている。また、公債費は、上昇を続け昨年度より</a:t>
          </a:r>
          <a:r>
            <a:rPr kumimoji="1" lang="en-US" altLang="ja-JP" sz="1300">
              <a:latin typeface="ＭＳ Ｐゴシック" panose="020B0600070205080204" pitchFamily="50" charset="-128"/>
              <a:ea typeface="ＭＳ Ｐゴシック" panose="020B0600070205080204" pitchFamily="50" charset="-128"/>
            </a:rPr>
            <a:t>2,172</a:t>
          </a:r>
          <a:r>
            <a:rPr kumimoji="1" lang="ja-JP" altLang="en-US" sz="1300">
              <a:latin typeface="ＭＳ Ｐゴシック" panose="020B0600070205080204" pitchFamily="50" charset="-128"/>
              <a:ea typeface="ＭＳ Ｐゴシック" panose="020B0600070205080204" pitchFamily="50" charset="-128"/>
            </a:rPr>
            <a:t>円増加しており、類似団体平均と比較して</a:t>
          </a:r>
          <a:r>
            <a:rPr kumimoji="1" lang="en-US" altLang="ja-JP" sz="1300">
              <a:latin typeface="ＭＳ Ｐゴシック" panose="020B0600070205080204" pitchFamily="50" charset="-128"/>
              <a:ea typeface="ＭＳ Ｐゴシック" panose="020B0600070205080204" pitchFamily="50" charset="-128"/>
            </a:rPr>
            <a:t>77,233</a:t>
          </a:r>
          <a:r>
            <a:rPr kumimoji="1" lang="ja-JP" altLang="en-US" sz="1300">
              <a:latin typeface="ＭＳ Ｐゴシック" panose="020B0600070205080204" pitchFamily="50" charset="-128"/>
              <a:ea typeface="ＭＳ Ｐゴシック" panose="020B0600070205080204" pitchFamily="50" charset="-128"/>
            </a:rPr>
            <a:t>円高くなっている。さらに</a:t>
          </a:r>
          <a:r>
            <a:rPr kumimoji="1" lang="en-US" altLang="ja-JP" sz="1300">
              <a:latin typeface="ＭＳ Ｐゴシック" panose="020B0600070205080204" pitchFamily="50" charset="-128"/>
              <a:ea typeface="ＭＳ Ｐゴシック" panose="020B0600070205080204" pitchFamily="50" charset="-128"/>
            </a:rPr>
            <a:t>2,172</a:t>
          </a:r>
          <a:r>
            <a:rPr kumimoji="1" lang="ja-JP" altLang="en-US" sz="1300">
              <a:latin typeface="ＭＳ Ｐゴシック" panose="020B0600070205080204" pitchFamily="50" charset="-128"/>
              <a:ea typeface="ＭＳ Ｐゴシック" panose="020B0600070205080204" pitchFamily="50" charset="-128"/>
            </a:rPr>
            <a:t>円、会計年度任用職員の増や給与改定等により人件費が昨年度よりも</a:t>
          </a:r>
          <a:r>
            <a:rPr kumimoji="1" lang="en-US" altLang="ja-JP" sz="1300">
              <a:latin typeface="ＭＳ Ｐゴシック" panose="020B0600070205080204" pitchFamily="50" charset="-128"/>
              <a:ea typeface="ＭＳ Ｐゴシック" panose="020B0600070205080204" pitchFamily="50" charset="-128"/>
            </a:rPr>
            <a:t>14,452</a:t>
          </a:r>
          <a:r>
            <a:rPr kumimoji="1" lang="ja-JP" altLang="en-US" sz="1300">
              <a:latin typeface="ＭＳ Ｐゴシック" panose="020B0600070205080204" pitchFamily="50" charset="-128"/>
              <a:ea typeface="ＭＳ Ｐゴシック" panose="020B0600070205080204" pitchFamily="50" charset="-128"/>
            </a:rPr>
            <a:t>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なお、ふるさと基金や公共施設整備基金等の積立てにより昨年度より</a:t>
          </a:r>
          <a:r>
            <a:rPr kumimoji="1" lang="en-US" altLang="ja-JP" sz="1300">
              <a:latin typeface="ＭＳ Ｐゴシック" panose="020B0600070205080204" pitchFamily="50" charset="-128"/>
              <a:ea typeface="ＭＳ Ｐゴシック" panose="020B0600070205080204" pitchFamily="50" charset="-128"/>
            </a:rPr>
            <a:t>3,507</a:t>
          </a:r>
          <a:r>
            <a:rPr kumimoji="1" lang="ja-JP" altLang="en-US" sz="1300">
              <a:latin typeface="ＭＳ Ｐゴシック" panose="020B0600070205080204" pitchFamily="50" charset="-128"/>
              <a:ea typeface="ＭＳ Ｐゴシック" panose="020B0600070205080204" pitchFamily="50" charset="-128"/>
            </a:rPr>
            <a:t>円増加しており、類似団体平均と比較して</a:t>
          </a:r>
          <a:r>
            <a:rPr kumimoji="1" lang="en-US" altLang="ja-JP" sz="1300">
              <a:latin typeface="ＭＳ Ｐゴシック" panose="020B0600070205080204" pitchFamily="50" charset="-128"/>
              <a:ea typeface="ＭＳ Ｐゴシック" panose="020B0600070205080204" pitchFamily="50" charset="-128"/>
            </a:rPr>
            <a:t>61,508</a:t>
          </a:r>
          <a:r>
            <a:rPr kumimoji="1" lang="ja-JP" altLang="en-US" sz="1300">
              <a:latin typeface="ＭＳ Ｐゴシック" panose="020B0600070205080204" pitchFamily="50" charset="-128"/>
              <a:ea typeface="ＭＳ Ｐゴシック" panose="020B0600070205080204" pitchFamily="50" charset="-128"/>
            </a:rPr>
            <a:t>円高くなっている。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近年投資した普通建設事業分に係る起債の元利金償還により公債費の高止まりが続くので、公共施設総合管理計画や個別施設計画に基づき、長期的な公共施設の維持管理経費の平準化を図るとともに、事業実施の取捨選択を行ない、事業費の抑制及び更なる歳出削減に努め、積立金を有効に活用し、財政規模に見合った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3,230
3,209
59.77
5,023,330
4,846,376
154,639
2,562,876
4,195,408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81.6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142329</xdr:rowOff>
    </xdr:from>
    <xdr:to>
      <xdr:col>24</xdr:col>
      <xdr:colOff>62865</xdr:colOff>
      <xdr:row>38</xdr:row>
      <xdr:rowOff>116212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5829"/>
          <a:ext cx="1270" cy="134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120039</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3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116212</xdr:rowOff>
    </xdr:from>
    <xdr:to>
      <xdr:col>24</xdr:col>
      <xdr:colOff>152400</xdr:colOff>
      <xdr:row>38</xdr:row>
      <xdr:rowOff>116212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31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89006</xdr:rowOff>
    </xdr:from>
    <xdr:ext cx="534377"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142329</xdr:rowOff>
    </xdr:from>
    <xdr:to>
      <xdr:col>24</xdr:col>
      <xdr:colOff>152400</xdr:colOff>
      <xdr:row>30</xdr:row>
      <xdr:rowOff>142329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5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108496</xdr:rowOff>
    </xdr:from>
    <xdr:to>
      <xdr:col>24</xdr:col>
      <xdr:colOff>63500</xdr:colOff>
      <xdr:row>36</xdr:row>
      <xdr:rowOff>113668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280696"/>
          <a:ext cx="838200" cy="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88844</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261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110417</xdr:rowOff>
    </xdr:from>
    <xdr:to>
      <xdr:col>24</xdr:col>
      <xdr:colOff>114300</xdr:colOff>
      <xdr:row>37</xdr:row>
      <xdr:rowOff>40567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2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113668</xdr:rowOff>
    </xdr:from>
    <xdr:to>
      <xdr:col>19</xdr:col>
      <xdr:colOff>177800</xdr:colOff>
      <xdr:row>36</xdr:row>
      <xdr:rowOff>144672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285868"/>
          <a:ext cx="889000" cy="3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154422</xdr:rowOff>
    </xdr:from>
    <xdr:to>
      <xdr:col>20</xdr:col>
      <xdr:colOff>38100</xdr:colOff>
      <xdr:row>37</xdr:row>
      <xdr:rowOff>84572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32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75699</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41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144672</xdr:rowOff>
    </xdr:from>
    <xdr:to>
      <xdr:col>15</xdr:col>
      <xdr:colOff>50800</xdr:colOff>
      <xdr:row>36</xdr:row>
      <xdr:rowOff>147958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316872"/>
          <a:ext cx="889000" cy="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3661</xdr:rowOff>
    </xdr:from>
    <xdr:to>
      <xdr:col>15</xdr:col>
      <xdr:colOff>101600</xdr:colOff>
      <xdr:row>37</xdr:row>
      <xdr:rowOff>105261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3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96388</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44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147958</xdr:rowOff>
    </xdr:from>
    <xdr:to>
      <xdr:col>10</xdr:col>
      <xdr:colOff>114300</xdr:colOff>
      <xdr:row>36</xdr:row>
      <xdr:rowOff>152502</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320158"/>
          <a:ext cx="889000" cy="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134363</xdr:rowOff>
    </xdr:from>
    <xdr:to>
      <xdr:col>10</xdr:col>
      <xdr:colOff>165100</xdr:colOff>
      <xdr:row>37</xdr:row>
      <xdr:rowOff>64513</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30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55640</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39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117875</xdr:rowOff>
    </xdr:from>
    <xdr:to>
      <xdr:col>6</xdr:col>
      <xdr:colOff>38100</xdr:colOff>
      <xdr:row>37</xdr:row>
      <xdr:rowOff>48025</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2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39152</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38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57696</xdr:rowOff>
    </xdr:from>
    <xdr:to>
      <xdr:col>24</xdr:col>
      <xdr:colOff>114300</xdr:colOff>
      <xdr:row>36</xdr:row>
      <xdr:rowOff>159296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22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80573</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08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62868</xdr:rowOff>
    </xdr:from>
    <xdr:to>
      <xdr:col>20</xdr:col>
      <xdr:colOff>38100</xdr:colOff>
      <xdr:row>36</xdr:row>
      <xdr:rowOff>164468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23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9545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01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93872</xdr:rowOff>
    </xdr:from>
    <xdr:to>
      <xdr:col>15</xdr:col>
      <xdr:colOff>101600</xdr:colOff>
      <xdr:row>37</xdr:row>
      <xdr:rowOff>24022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26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40549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04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97158</xdr:rowOff>
    </xdr:from>
    <xdr:to>
      <xdr:col>10</xdr:col>
      <xdr:colOff>165100</xdr:colOff>
      <xdr:row>37</xdr:row>
      <xdr:rowOff>27308</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26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43835</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04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101702</xdr:rowOff>
    </xdr:from>
    <xdr:to>
      <xdr:col>6</xdr:col>
      <xdr:colOff>38100</xdr:colOff>
      <xdr:row>37</xdr:row>
      <xdr:rowOff>31852</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27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48379</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04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101405</xdr:rowOff>
    </xdr:from>
    <xdr:to>
      <xdr:col>24</xdr:col>
      <xdr:colOff>62865</xdr:colOff>
      <xdr:row>58</xdr:row>
      <xdr:rowOff>30654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673905"/>
          <a:ext cx="1270" cy="1300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34481</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9978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30654</xdr:rowOff>
    </xdr:from>
    <xdr:to>
      <xdr:col>24</xdr:col>
      <xdr:colOff>152400</xdr:colOff>
      <xdr:row>58</xdr:row>
      <xdr:rowOff>30654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9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48082</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4491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101405</xdr:rowOff>
    </xdr:from>
    <xdr:to>
      <xdr:col>24</xdr:col>
      <xdr:colOff>152400</xdr:colOff>
      <xdr:row>50</xdr:row>
      <xdr:rowOff>101405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67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125904</xdr:rowOff>
    </xdr:from>
    <xdr:to>
      <xdr:col>24</xdr:col>
      <xdr:colOff>63500</xdr:colOff>
      <xdr:row>55</xdr:row>
      <xdr:rowOff>143094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555654"/>
          <a:ext cx="838200" cy="1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56740</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657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78313</xdr:rowOff>
    </xdr:from>
    <xdr:to>
      <xdr:col>24</xdr:col>
      <xdr:colOff>114300</xdr:colOff>
      <xdr:row>57</xdr:row>
      <xdr:rowOff>8463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67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6495</xdr:rowOff>
    </xdr:from>
    <xdr:to>
      <xdr:col>19</xdr:col>
      <xdr:colOff>177800</xdr:colOff>
      <xdr:row>55</xdr:row>
      <xdr:rowOff>125904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436245"/>
          <a:ext cx="889000" cy="11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312</xdr:rowOff>
    </xdr:from>
    <xdr:to>
      <xdr:col>20</xdr:col>
      <xdr:colOff>38100</xdr:colOff>
      <xdr:row>56</xdr:row>
      <xdr:rowOff>101912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60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93039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694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113101</xdr:rowOff>
    </xdr:from>
    <xdr:to>
      <xdr:col>15</xdr:col>
      <xdr:colOff>50800</xdr:colOff>
      <xdr:row>55</xdr:row>
      <xdr:rowOff>6495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371401"/>
          <a:ext cx="889000" cy="6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145628</xdr:rowOff>
    </xdr:from>
    <xdr:to>
      <xdr:col>15</xdr:col>
      <xdr:colOff>101600</xdr:colOff>
      <xdr:row>56</xdr:row>
      <xdr:rowOff>75778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57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66905</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966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113101</xdr:rowOff>
    </xdr:from>
    <xdr:to>
      <xdr:col>10</xdr:col>
      <xdr:colOff>114300</xdr:colOff>
      <xdr:row>57</xdr:row>
      <xdr:rowOff>63741</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371401"/>
          <a:ext cx="889000" cy="46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141656</xdr:rowOff>
    </xdr:from>
    <xdr:to>
      <xdr:col>10</xdr:col>
      <xdr:colOff>165100</xdr:colOff>
      <xdr:row>56</xdr:row>
      <xdr:rowOff>71806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57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62933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9664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27579</xdr:rowOff>
    </xdr:from>
    <xdr:to>
      <xdr:col>6</xdr:col>
      <xdr:colOff>38100</xdr:colOff>
      <xdr:row>57</xdr:row>
      <xdr:rowOff>129179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80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120306</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9892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92294</xdr:rowOff>
    </xdr:from>
    <xdr:to>
      <xdr:col>24</xdr:col>
      <xdr:colOff>114300</xdr:colOff>
      <xdr:row>56</xdr:row>
      <xdr:rowOff>22444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52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115171</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373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75104</xdr:rowOff>
    </xdr:from>
    <xdr:to>
      <xdr:col>20</xdr:col>
      <xdr:colOff>38100</xdr:colOff>
      <xdr:row>56</xdr:row>
      <xdr:rowOff>5254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50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21781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9280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127145</xdr:rowOff>
    </xdr:from>
    <xdr:to>
      <xdr:col>15</xdr:col>
      <xdr:colOff>101600</xdr:colOff>
      <xdr:row>55</xdr:row>
      <xdr:rowOff>57295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38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73822</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916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62301</xdr:rowOff>
    </xdr:from>
    <xdr:to>
      <xdr:col>10</xdr:col>
      <xdr:colOff>165100</xdr:colOff>
      <xdr:row>54</xdr:row>
      <xdr:rowOff>163901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32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8978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095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12941</xdr:rowOff>
    </xdr:from>
    <xdr:to>
      <xdr:col>6</xdr:col>
      <xdr:colOff>38100</xdr:colOff>
      <xdr:row>57</xdr:row>
      <xdr:rowOff>114541</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78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131068</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9560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2673</xdr:rowOff>
    </xdr:from>
    <xdr:to>
      <xdr:col>24</xdr:col>
      <xdr:colOff>62865</xdr:colOff>
      <xdr:row>77</xdr:row>
      <xdr:rowOff>38046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75623"/>
          <a:ext cx="1270" cy="1064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41873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24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38046</xdr:rowOff>
    </xdr:from>
    <xdr:to>
      <xdr:col>24</xdr:col>
      <xdr:colOff>152400</xdr:colOff>
      <xdr:row>77</xdr:row>
      <xdr:rowOff>38046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23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120800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5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392,471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2673</xdr:rowOff>
    </xdr:from>
    <xdr:to>
      <xdr:col>24</xdr:col>
      <xdr:colOff>152400</xdr:colOff>
      <xdr:row>71</xdr:row>
      <xdr:rowOff>2673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75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125641</xdr:rowOff>
    </xdr:from>
    <xdr:to>
      <xdr:col>24</xdr:col>
      <xdr:colOff>63500</xdr:colOff>
      <xdr:row>76</xdr:row>
      <xdr:rowOff>13599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984391"/>
          <a:ext cx="838200" cy="5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140366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6562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117489</xdr:rowOff>
    </xdr:from>
    <xdr:to>
      <xdr:col>24</xdr:col>
      <xdr:colOff>114300</xdr:colOff>
      <xdr:row>75</xdr:row>
      <xdr:rowOff>47639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8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110828</xdr:rowOff>
    </xdr:from>
    <xdr:to>
      <xdr:col>19</xdr:col>
      <xdr:colOff>177800</xdr:colOff>
      <xdr:row>76</xdr:row>
      <xdr:rowOff>13599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969578"/>
          <a:ext cx="889000" cy="7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54725</xdr:rowOff>
    </xdr:from>
    <xdr:to>
      <xdr:col>20</xdr:col>
      <xdr:colOff>38100</xdr:colOff>
      <xdr:row>75</xdr:row>
      <xdr:rowOff>156325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1402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68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110828</xdr:rowOff>
    </xdr:from>
    <xdr:to>
      <xdr:col>15</xdr:col>
      <xdr:colOff>50800</xdr:colOff>
      <xdr:row>76</xdr:row>
      <xdr:rowOff>34316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969578"/>
          <a:ext cx="889000" cy="9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97779</xdr:rowOff>
    </xdr:from>
    <xdr:to>
      <xdr:col>15</xdr:col>
      <xdr:colOff>101600</xdr:colOff>
      <xdr:row>75</xdr:row>
      <xdr:rowOff>27929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44456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56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34316</xdr:rowOff>
    </xdr:from>
    <xdr:to>
      <xdr:col>10</xdr:col>
      <xdr:colOff>114300</xdr:colOff>
      <xdr:row>76</xdr:row>
      <xdr:rowOff>136156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064516"/>
          <a:ext cx="889000" cy="10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37104</xdr:rowOff>
    </xdr:from>
    <xdr:to>
      <xdr:col>10</xdr:col>
      <xdr:colOff>165100</xdr:colOff>
      <xdr:row>75</xdr:row>
      <xdr:rowOff>138704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155231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671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123496</xdr:rowOff>
    </xdr:from>
    <xdr:to>
      <xdr:col>6</xdr:col>
      <xdr:colOff>38100</xdr:colOff>
      <xdr:row>76</xdr:row>
      <xdr:rowOff>53646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70173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75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74841</xdr:rowOff>
    </xdr:from>
    <xdr:to>
      <xdr:col>24</xdr:col>
      <xdr:colOff>114300</xdr:colOff>
      <xdr:row>76</xdr:row>
      <xdr:rowOff>4992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335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53268</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91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134250</xdr:rowOff>
    </xdr:from>
    <xdr:to>
      <xdr:col>20</xdr:col>
      <xdr:colOff>38100</xdr:colOff>
      <xdr:row>76</xdr:row>
      <xdr:rowOff>64399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9930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55526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085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60028</xdr:rowOff>
    </xdr:from>
    <xdr:to>
      <xdr:col>15</xdr:col>
      <xdr:colOff>101600</xdr:colOff>
      <xdr:row>75</xdr:row>
      <xdr:rowOff>161627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9187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152754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011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154966</xdr:rowOff>
    </xdr:from>
    <xdr:to>
      <xdr:col>10</xdr:col>
      <xdr:colOff>165100</xdr:colOff>
      <xdr:row>76</xdr:row>
      <xdr:rowOff>85116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01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76243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106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85356</xdr:rowOff>
    </xdr:from>
    <xdr:to>
      <xdr:col>6</xdr:col>
      <xdr:colOff>38100</xdr:colOff>
      <xdr:row>77</xdr:row>
      <xdr:rowOff>15506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11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6633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208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53279</xdr:rowOff>
    </xdr:from>
    <xdr:to>
      <xdr:col>24</xdr:col>
      <xdr:colOff>62865</xdr:colOff>
      <xdr:row>98</xdr:row>
      <xdr:rowOff>110606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83779"/>
          <a:ext cx="1270" cy="142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114433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110606</xdr:rowOff>
    </xdr:from>
    <xdr:to>
      <xdr:col>24</xdr:col>
      <xdr:colOff>152400</xdr:colOff>
      <xdr:row>98</xdr:row>
      <xdr:rowOff>110606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1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171406</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5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486,463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53279</xdr:rowOff>
    </xdr:from>
    <xdr:to>
      <xdr:col>24</xdr:col>
      <xdr:colOff>152400</xdr:colOff>
      <xdr:row>90</xdr:row>
      <xdr:rowOff>53279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8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40756</xdr:rowOff>
    </xdr:from>
    <xdr:to>
      <xdr:col>24</xdr:col>
      <xdr:colOff>63500</xdr:colOff>
      <xdr:row>98</xdr:row>
      <xdr:rowOff>63619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842856"/>
          <a:ext cx="838200" cy="2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8403</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676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156976</xdr:rowOff>
    </xdr:from>
    <xdr:to>
      <xdr:col>24</xdr:col>
      <xdr:colOff>114300</xdr:colOff>
      <xdr:row>97</xdr:row>
      <xdr:rowOff>87126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16853</xdr:rowOff>
    </xdr:from>
    <xdr:to>
      <xdr:col>19</xdr:col>
      <xdr:colOff>177800</xdr:colOff>
      <xdr:row>98</xdr:row>
      <xdr:rowOff>63619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818953"/>
          <a:ext cx="889000" cy="4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43449</xdr:rowOff>
    </xdr:from>
    <xdr:to>
      <xdr:col>20</xdr:col>
      <xdr:colOff>38100</xdr:colOff>
      <xdr:row>97</xdr:row>
      <xdr:rowOff>145049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161576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44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16853</xdr:rowOff>
    </xdr:from>
    <xdr:to>
      <xdr:col>15</xdr:col>
      <xdr:colOff>50800</xdr:colOff>
      <xdr:row>98</xdr:row>
      <xdr:rowOff>109558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818953"/>
          <a:ext cx="889000" cy="9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144388</xdr:rowOff>
    </xdr:from>
    <xdr:to>
      <xdr:col>15</xdr:col>
      <xdr:colOff>101600</xdr:colOff>
      <xdr:row>97</xdr:row>
      <xdr:rowOff>74538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91065</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3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109558</xdr:rowOff>
    </xdr:from>
    <xdr:to>
      <xdr:col>10</xdr:col>
      <xdr:colOff>114300</xdr:colOff>
      <xdr:row>98</xdr:row>
      <xdr:rowOff>112575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11658"/>
          <a:ext cx="8890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42106</xdr:rowOff>
    </xdr:from>
    <xdr:to>
      <xdr:col>10</xdr:col>
      <xdr:colOff>165100</xdr:colOff>
      <xdr:row>97</xdr:row>
      <xdr:rowOff>143706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160233</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44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88410</xdr:rowOff>
    </xdr:from>
    <xdr:to>
      <xdr:col>6</xdr:col>
      <xdr:colOff>38100</xdr:colOff>
      <xdr:row>98</xdr:row>
      <xdr:rowOff>18560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1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35087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4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161406</xdr:rowOff>
    </xdr:from>
    <xdr:to>
      <xdr:col>24</xdr:col>
      <xdr:colOff>114300</xdr:colOff>
      <xdr:row>98</xdr:row>
      <xdr:rowOff>91556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9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76333</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0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12819</xdr:rowOff>
    </xdr:from>
    <xdr:to>
      <xdr:col>20</xdr:col>
      <xdr:colOff>38100</xdr:colOff>
      <xdr:row>98</xdr:row>
      <xdr:rowOff>114419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1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105546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0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137503</xdr:rowOff>
    </xdr:from>
    <xdr:to>
      <xdr:col>15</xdr:col>
      <xdr:colOff>101600</xdr:colOff>
      <xdr:row>98</xdr:row>
      <xdr:rowOff>67653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6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58780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86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58758</xdr:rowOff>
    </xdr:from>
    <xdr:to>
      <xdr:col>10</xdr:col>
      <xdr:colOff>165100</xdr:colOff>
      <xdr:row>98</xdr:row>
      <xdr:rowOff>160358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6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151485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5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61775</xdr:rowOff>
    </xdr:from>
    <xdr:to>
      <xdr:col>6</xdr:col>
      <xdr:colOff>38100</xdr:colOff>
      <xdr:row>98</xdr:row>
      <xdr:rowOff>163375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6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154502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5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99949</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243449"/>
          <a:ext cx="1270" cy="1487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46626</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1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99949</xdr:rowOff>
    </xdr:from>
    <xdr:to>
      <xdr:col>55</xdr:col>
      <xdr:colOff>88900</xdr:colOff>
      <xdr:row>30</xdr:row>
      <xdr:rowOff>99949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243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79773</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234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56896</xdr:rowOff>
    </xdr:from>
    <xdr:to>
      <xdr:col>55</xdr:col>
      <xdr:colOff>50800</xdr:colOff>
      <xdr:row>38</xdr:row>
      <xdr:rowOff>158496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154305</xdr:rowOff>
    </xdr:from>
    <xdr:to>
      <xdr:col>50</xdr:col>
      <xdr:colOff>165100</xdr:colOff>
      <xdr:row>38</xdr:row>
      <xdr:rowOff>84455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100982</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27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62738</xdr:rowOff>
    </xdr:from>
    <xdr:to>
      <xdr:col>46</xdr:col>
      <xdr:colOff>38100</xdr:colOff>
      <xdr:row>38</xdr:row>
      <xdr:rowOff>164338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9415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5461</xdr:rowOff>
    </xdr:from>
    <xdr:to>
      <xdr:col>41</xdr:col>
      <xdr:colOff>101600</xdr:colOff>
      <xdr:row>38</xdr:row>
      <xdr:rowOff>107061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123588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31877</xdr:rowOff>
    </xdr:from>
    <xdr:to>
      <xdr:col>36</xdr:col>
      <xdr:colOff>165100</xdr:colOff>
      <xdr:row>38</xdr:row>
      <xdr:rowOff>133477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150004</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2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3542</xdr:rowOff>
    </xdr:from>
    <xdr:to>
      <xdr:col>54</xdr:col>
      <xdr:colOff>189865</xdr:colOff>
      <xdr:row>59</xdr:row>
      <xdr:rowOff>86554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492"/>
          <a:ext cx="1270" cy="145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90381</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86554</xdr:rowOff>
    </xdr:from>
    <xdr:to>
      <xdr:col>55</xdr:col>
      <xdr:colOff>88900</xdr:colOff>
      <xdr:row>59</xdr:row>
      <xdr:rowOff>86554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20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121669</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3542</xdr:rowOff>
    </xdr:from>
    <xdr:to>
      <xdr:col>55</xdr:col>
      <xdr:colOff>88900</xdr:colOff>
      <xdr:row>51</xdr:row>
      <xdr:rowOff>3542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119601</xdr:rowOff>
    </xdr:from>
    <xdr:to>
      <xdr:col>55</xdr:col>
      <xdr:colOff>0</xdr:colOff>
      <xdr:row>58</xdr:row>
      <xdr:rowOff>122999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063701"/>
          <a:ext cx="838200" cy="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42931</xdr:rowOff>
    </xdr:from>
    <xdr:ext cx="599010"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5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20054</xdr:rowOff>
    </xdr:from>
    <xdr:to>
      <xdr:col>55</xdr:col>
      <xdr:colOff>50800</xdr:colOff>
      <xdr:row>58</xdr:row>
      <xdr:rowOff>121654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122999</xdr:rowOff>
    </xdr:from>
    <xdr:to>
      <xdr:col>50</xdr:col>
      <xdr:colOff>114300</xdr:colOff>
      <xdr:row>58</xdr:row>
      <xdr:rowOff>141859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067099"/>
          <a:ext cx="889000" cy="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164738</xdr:rowOff>
    </xdr:from>
    <xdr:to>
      <xdr:col>50</xdr:col>
      <xdr:colOff>165100</xdr:colOff>
      <xdr:row>58</xdr:row>
      <xdr:rowOff>94888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3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111415</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39795" y="971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141859</xdr:rowOff>
    </xdr:from>
    <xdr:to>
      <xdr:col>45</xdr:col>
      <xdr:colOff>177800</xdr:colOff>
      <xdr:row>58</xdr:row>
      <xdr:rowOff>159786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085959"/>
          <a:ext cx="889000" cy="1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136006</xdr:rowOff>
    </xdr:from>
    <xdr:to>
      <xdr:col>46</xdr:col>
      <xdr:colOff>38100</xdr:colOff>
      <xdr:row>58</xdr:row>
      <xdr:rowOff>66156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0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82683</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50795" y="968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155630</xdr:rowOff>
    </xdr:from>
    <xdr:to>
      <xdr:col>41</xdr:col>
      <xdr:colOff>50800</xdr:colOff>
      <xdr:row>58</xdr:row>
      <xdr:rowOff>159786</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099730"/>
          <a:ext cx="889000" cy="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259</xdr:rowOff>
    </xdr:from>
    <xdr:to>
      <xdr:col>41</xdr:col>
      <xdr:colOff>101600</xdr:colOff>
      <xdr:row>58</xdr:row>
      <xdr:rowOff>101859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4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118386</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61795" y="971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24826</xdr:rowOff>
    </xdr:from>
    <xdr:to>
      <xdr:col>36</xdr:col>
      <xdr:colOff>165100</xdr:colOff>
      <xdr:row>58</xdr:row>
      <xdr:rowOff>126426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6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142953</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672795" y="9744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68801</xdr:rowOff>
    </xdr:from>
    <xdr:to>
      <xdr:col>55</xdr:col>
      <xdr:colOff>50800</xdr:colOff>
      <xdr:row>58</xdr:row>
      <xdr:rowOff>170401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1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47228</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9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72199</xdr:rowOff>
    </xdr:from>
    <xdr:to>
      <xdr:col>50</xdr:col>
      <xdr:colOff>165100</xdr:colOff>
      <xdr:row>59</xdr:row>
      <xdr:rowOff>2349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1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164926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1010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91059</xdr:rowOff>
    </xdr:from>
    <xdr:to>
      <xdr:col>46</xdr:col>
      <xdr:colOff>38100</xdr:colOff>
      <xdr:row>59</xdr:row>
      <xdr:rowOff>21209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3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12336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1012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108986</xdr:rowOff>
    </xdr:from>
    <xdr:to>
      <xdr:col>41</xdr:col>
      <xdr:colOff>101600</xdr:colOff>
      <xdr:row>59</xdr:row>
      <xdr:rowOff>39136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5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30263</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1014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104830</xdr:rowOff>
    </xdr:from>
    <xdr:to>
      <xdr:col>36</xdr:col>
      <xdr:colOff>165100</xdr:colOff>
      <xdr:row>59</xdr:row>
      <xdr:rowOff>34980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4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26107</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1014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20001</xdr:rowOff>
    </xdr:from>
    <xdr:to>
      <xdr:col>54</xdr:col>
      <xdr:colOff>189865</xdr:colOff>
      <xdr:row>79</xdr:row>
      <xdr:rowOff>37988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192951"/>
          <a:ext cx="1270" cy="138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41815</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8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37988</xdr:rowOff>
    </xdr:from>
    <xdr:to>
      <xdr:col>55</xdr:col>
      <xdr:colOff>88900</xdr:colOff>
      <xdr:row>79</xdr:row>
      <xdr:rowOff>37988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82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138128</xdr:rowOff>
    </xdr:from>
    <xdr:ext cx="690189"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681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1,099,251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20001</xdr:rowOff>
    </xdr:from>
    <xdr:to>
      <xdr:col>55</xdr:col>
      <xdr:colOff>88900</xdr:colOff>
      <xdr:row>71</xdr:row>
      <xdr:rowOff>20001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192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161542</xdr:rowOff>
    </xdr:from>
    <xdr:to>
      <xdr:col>55</xdr:col>
      <xdr:colOff>0</xdr:colOff>
      <xdr:row>78</xdr:row>
      <xdr:rowOff>161834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534642"/>
          <a:ext cx="838200" cy="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86267</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287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63390</xdr:rowOff>
    </xdr:from>
    <xdr:to>
      <xdr:col>55</xdr:col>
      <xdr:colOff>50800</xdr:colOff>
      <xdr:row>78</xdr:row>
      <xdr:rowOff>164990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4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157531</xdr:rowOff>
    </xdr:from>
    <xdr:to>
      <xdr:col>50</xdr:col>
      <xdr:colOff>114300</xdr:colOff>
      <xdr:row>78</xdr:row>
      <xdr:rowOff>161834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530631"/>
          <a:ext cx="889000" cy="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63086</xdr:rowOff>
    </xdr:from>
    <xdr:to>
      <xdr:col>50</xdr:col>
      <xdr:colOff>165100</xdr:colOff>
      <xdr:row>78</xdr:row>
      <xdr:rowOff>164686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4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9763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1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157531</xdr:rowOff>
    </xdr:from>
    <xdr:to>
      <xdr:col>45</xdr:col>
      <xdr:colOff>177800</xdr:colOff>
      <xdr:row>78</xdr:row>
      <xdr:rowOff>167253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530631"/>
          <a:ext cx="889000" cy="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80180</xdr:rowOff>
    </xdr:from>
    <xdr:to>
      <xdr:col>46</xdr:col>
      <xdr:colOff>38100</xdr:colOff>
      <xdr:row>79</xdr:row>
      <xdr:rowOff>10330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45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26857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2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167253</xdr:rowOff>
    </xdr:from>
    <xdr:to>
      <xdr:col>41</xdr:col>
      <xdr:colOff>50800</xdr:colOff>
      <xdr:row>79</xdr:row>
      <xdr:rowOff>22006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540353"/>
          <a:ext cx="889000" cy="2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83804</xdr:rowOff>
    </xdr:from>
    <xdr:to>
      <xdr:col>41</xdr:col>
      <xdr:colOff>101600</xdr:colOff>
      <xdr:row>79</xdr:row>
      <xdr:rowOff>13954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45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30481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23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107454</xdr:rowOff>
    </xdr:from>
    <xdr:to>
      <xdr:col>36</xdr:col>
      <xdr:colOff>165100</xdr:colOff>
      <xdr:row>79</xdr:row>
      <xdr:rowOff>37604</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48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54131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25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110742</xdr:rowOff>
    </xdr:from>
    <xdr:to>
      <xdr:col>55</xdr:col>
      <xdr:colOff>50800</xdr:colOff>
      <xdr:row>79</xdr:row>
      <xdr:rowOff>40892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8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41816</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41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111034</xdr:rowOff>
    </xdr:from>
    <xdr:to>
      <xdr:col>50</xdr:col>
      <xdr:colOff>165100</xdr:colOff>
      <xdr:row>79</xdr:row>
      <xdr:rowOff>41184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48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32311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57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106731</xdr:rowOff>
    </xdr:from>
    <xdr:to>
      <xdr:col>46</xdr:col>
      <xdr:colOff>38100</xdr:colOff>
      <xdr:row>79</xdr:row>
      <xdr:rowOff>36881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47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28008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57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116453</xdr:rowOff>
    </xdr:from>
    <xdr:to>
      <xdr:col>41</xdr:col>
      <xdr:colOff>101600</xdr:colOff>
      <xdr:row>79</xdr:row>
      <xdr:rowOff>46603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48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37730</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58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142656</xdr:rowOff>
    </xdr:from>
    <xdr:to>
      <xdr:col>36</xdr:col>
      <xdr:colOff>165100</xdr:colOff>
      <xdr:row>79</xdr:row>
      <xdr:rowOff>72806</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51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63933</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60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134927</xdr:rowOff>
    </xdr:from>
    <xdr:to>
      <xdr:col>54</xdr:col>
      <xdr:colOff>189865</xdr:colOff>
      <xdr:row>98</xdr:row>
      <xdr:rowOff>146650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65427"/>
          <a:ext cx="1270" cy="138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150477</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5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146650</xdr:rowOff>
    </xdr:from>
    <xdr:to>
      <xdr:col>55</xdr:col>
      <xdr:colOff>88900</xdr:colOff>
      <xdr:row>98</xdr:row>
      <xdr:rowOff>146650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48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81604</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4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134927</xdr:rowOff>
    </xdr:from>
    <xdr:to>
      <xdr:col>55</xdr:col>
      <xdr:colOff>88900</xdr:colOff>
      <xdr:row>90</xdr:row>
      <xdr:rowOff>134927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6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66984</xdr:rowOff>
    </xdr:from>
    <xdr:to>
      <xdr:col>55</xdr:col>
      <xdr:colOff>0</xdr:colOff>
      <xdr:row>97</xdr:row>
      <xdr:rowOff>88776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697634"/>
          <a:ext cx="838200" cy="2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18228</xdr:rowOff>
    </xdr:from>
    <xdr:ext cx="599010"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648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39801</xdr:rowOff>
    </xdr:from>
    <xdr:to>
      <xdr:col>55</xdr:col>
      <xdr:colOff>50800</xdr:colOff>
      <xdr:row>97</xdr:row>
      <xdr:rowOff>141401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6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88776</xdr:rowOff>
    </xdr:from>
    <xdr:to>
      <xdr:col>50</xdr:col>
      <xdr:colOff>114300</xdr:colOff>
      <xdr:row>97</xdr:row>
      <xdr:rowOff>141139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719426"/>
          <a:ext cx="889000" cy="5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39853</xdr:rowOff>
    </xdr:from>
    <xdr:to>
      <xdr:col>50</xdr:col>
      <xdr:colOff>165100</xdr:colOff>
      <xdr:row>97</xdr:row>
      <xdr:rowOff>141453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132580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39795" y="16763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141139</xdr:rowOff>
    </xdr:from>
    <xdr:to>
      <xdr:col>45</xdr:col>
      <xdr:colOff>177800</xdr:colOff>
      <xdr:row>97</xdr:row>
      <xdr:rowOff>148909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771789"/>
          <a:ext cx="889000" cy="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70879</xdr:rowOff>
    </xdr:from>
    <xdr:to>
      <xdr:col>46</xdr:col>
      <xdr:colOff>38100</xdr:colOff>
      <xdr:row>98</xdr:row>
      <xdr:rowOff>1029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7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17556</xdr:rowOff>
    </xdr:from>
    <xdr:ext cx="59901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50795" y="1647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144424</xdr:rowOff>
    </xdr:from>
    <xdr:to>
      <xdr:col>41</xdr:col>
      <xdr:colOff>50800</xdr:colOff>
      <xdr:row>97</xdr:row>
      <xdr:rowOff>148909</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775074"/>
          <a:ext cx="889000" cy="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69977</xdr:rowOff>
    </xdr:from>
    <xdr:to>
      <xdr:col>41</xdr:col>
      <xdr:colOff>101600</xdr:colOff>
      <xdr:row>98</xdr:row>
      <xdr:rowOff>127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70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16654</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61795" y="1647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106331</xdr:rowOff>
    </xdr:from>
    <xdr:to>
      <xdr:col>36</xdr:col>
      <xdr:colOff>165100</xdr:colOff>
      <xdr:row>98</xdr:row>
      <xdr:rowOff>36481</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73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27608</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672795" y="16829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16184</xdr:rowOff>
    </xdr:from>
    <xdr:to>
      <xdr:col>55</xdr:col>
      <xdr:colOff>50800</xdr:colOff>
      <xdr:row>97</xdr:row>
      <xdr:rowOff>117784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64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39061</xdr:rowOff>
    </xdr:from>
    <xdr:ext cx="599010"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498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37976</xdr:rowOff>
    </xdr:from>
    <xdr:to>
      <xdr:col>50</xdr:col>
      <xdr:colOff>165100</xdr:colOff>
      <xdr:row>97</xdr:row>
      <xdr:rowOff>139576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66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156103</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39795" y="16443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90339</xdr:rowOff>
    </xdr:from>
    <xdr:to>
      <xdr:col>46</xdr:col>
      <xdr:colOff>38100</xdr:colOff>
      <xdr:row>98</xdr:row>
      <xdr:rowOff>20489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72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11616</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50795" y="1681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98109</xdr:rowOff>
    </xdr:from>
    <xdr:to>
      <xdr:col>41</xdr:col>
      <xdr:colOff>101600</xdr:colOff>
      <xdr:row>98</xdr:row>
      <xdr:rowOff>28259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72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19386</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61795" y="16821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93624</xdr:rowOff>
    </xdr:from>
    <xdr:to>
      <xdr:col>36</xdr:col>
      <xdr:colOff>165100</xdr:colOff>
      <xdr:row>98</xdr:row>
      <xdr:rowOff>23774</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72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40301</xdr:rowOff>
    </xdr:from>
    <xdr:ext cx="599010"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672795" y="16499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143998</xdr:rowOff>
    </xdr:from>
    <xdr:to>
      <xdr:col>85</xdr:col>
      <xdr:colOff>126364</xdr:colOff>
      <xdr:row>38</xdr:row>
      <xdr:rowOff>107330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458948"/>
          <a:ext cx="1269"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111157</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2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107330</xdr:rowOff>
    </xdr:from>
    <xdr:to>
      <xdr:col>86</xdr:col>
      <xdr:colOff>25400</xdr:colOff>
      <xdr:row>38</xdr:row>
      <xdr:rowOff>107330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2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90675</xdr:rowOff>
    </xdr:from>
    <xdr:ext cx="599010"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23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166,936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143998</xdr:rowOff>
    </xdr:from>
    <xdr:to>
      <xdr:col>86</xdr:col>
      <xdr:colOff>25400</xdr:colOff>
      <xdr:row>31</xdr:row>
      <xdr:rowOff>143998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45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166522</xdr:rowOff>
    </xdr:from>
    <xdr:to>
      <xdr:col>85</xdr:col>
      <xdr:colOff>127000</xdr:colOff>
      <xdr:row>37</xdr:row>
      <xdr:rowOff>24867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338722"/>
          <a:ext cx="838200" cy="2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80695</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081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57818</xdr:rowOff>
    </xdr:from>
    <xdr:to>
      <xdr:col>85</xdr:col>
      <xdr:colOff>177800</xdr:colOff>
      <xdr:row>36</xdr:row>
      <xdr:rowOff>159418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91496</xdr:rowOff>
    </xdr:from>
    <xdr:to>
      <xdr:col>81</xdr:col>
      <xdr:colOff>50800</xdr:colOff>
      <xdr:row>37</xdr:row>
      <xdr:rowOff>24867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263696"/>
          <a:ext cx="889000" cy="10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30653</xdr:rowOff>
    </xdr:from>
    <xdr:to>
      <xdr:col>81</xdr:col>
      <xdr:colOff>101600</xdr:colOff>
      <xdr:row>36</xdr:row>
      <xdr:rowOff>132253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148780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59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91496</xdr:rowOff>
    </xdr:from>
    <xdr:to>
      <xdr:col>76</xdr:col>
      <xdr:colOff>114300</xdr:colOff>
      <xdr:row>36</xdr:row>
      <xdr:rowOff>160091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263696"/>
          <a:ext cx="889000" cy="6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24199</xdr:rowOff>
    </xdr:from>
    <xdr:to>
      <xdr:col>76</xdr:col>
      <xdr:colOff>165100</xdr:colOff>
      <xdr:row>36</xdr:row>
      <xdr:rowOff>125799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142326</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59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160091</xdr:rowOff>
    </xdr:from>
    <xdr:to>
      <xdr:col>71</xdr:col>
      <xdr:colOff>177800</xdr:colOff>
      <xdr:row>37</xdr:row>
      <xdr:rowOff>119652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332291"/>
          <a:ext cx="889000" cy="13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48385</xdr:rowOff>
    </xdr:from>
    <xdr:to>
      <xdr:col>72</xdr:col>
      <xdr:colOff>38100</xdr:colOff>
      <xdr:row>36</xdr:row>
      <xdr:rowOff>149985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166512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99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150150</xdr:rowOff>
    </xdr:from>
    <xdr:to>
      <xdr:col>67</xdr:col>
      <xdr:colOff>101600</xdr:colOff>
      <xdr:row>36</xdr:row>
      <xdr:rowOff>80300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15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96827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592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115722</xdr:rowOff>
    </xdr:from>
    <xdr:to>
      <xdr:col>85</xdr:col>
      <xdr:colOff>177800</xdr:colOff>
      <xdr:row>37</xdr:row>
      <xdr:rowOff>45872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28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94149</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2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145517</xdr:rowOff>
    </xdr:from>
    <xdr:to>
      <xdr:col>81</xdr:col>
      <xdr:colOff>101600</xdr:colOff>
      <xdr:row>37</xdr:row>
      <xdr:rowOff>75667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31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66794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41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40696</xdr:rowOff>
    </xdr:from>
    <xdr:to>
      <xdr:col>76</xdr:col>
      <xdr:colOff>165100</xdr:colOff>
      <xdr:row>36</xdr:row>
      <xdr:rowOff>142296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21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133423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30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109291</xdr:rowOff>
    </xdr:from>
    <xdr:to>
      <xdr:col>72</xdr:col>
      <xdr:colOff>38100</xdr:colOff>
      <xdr:row>37</xdr:row>
      <xdr:rowOff>39441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28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30568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37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68852</xdr:rowOff>
    </xdr:from>
    <xdr:to>
      <xdr:col>67</xdr:col>
      <xdr:colOff>101600</xdr:colOff>
      <xdr:row>37</xdr:row>
      <xdr:rowOff>170452</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41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161579</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50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138581</xdr:rowOff>
    </xdr:from>
    <xdr:to>
      <xdr:col>85</xdr:col>
      <xdr:colOff>126364</xdr:colOff>
      <xdr:row>58</xdr:row>
      <xdr:rowOff>93225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539631"/>
          <a:ext cx="1269" cy="14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97052</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4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93225</xdr:rowOff>
    </xdr:from>
    <xdr:to>
      <xdr:col>86</xdr:col>
      <xdr:colOff>25400</xdr:colOff>
      <xdr:row>58</xdr:row>
      <xdr:rowOff>93225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85258</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1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850,587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138581</xdr:rowOff>
    </xdr:from>
    <xdr:to>
      <xdr:col>86</xdr:col>
      <xdr:colOff>25400</xdr:colOff>
      <xdr:row>49</xdr:row>
      <xdr:rowOff>138581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53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121814</xdr:rowOff>
    </xdr:from>
    <xdr:to>
      <xdr:col>85</xdr:col>
      <xdr:colOff>127000</xdr:colOff>
      <xdr:row>57</xdr:row>
      <xdr:rowOff>162051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894464"/>
          <a:ext cx="838200" cy="4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51529</xdr:rowOff>
    </xdr:from>
    <xdr:ext cx="599010"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8241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73102</xdr:rowOff>
    </xdr:from>
    <xdr:to>
      <xdr:col>85</xdr:col>
      <xdr:colOff>177800</xdr:colOff>
      <xdr:row>58</xdr:row>
      <xdr:rowOff>3252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8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162051</xdr:rowOff>
    </xdr:from>
    <xdr:to>
      <xdr:col>81</xdr:col>
      <xdr:colOff>50800</xdr:colOff>
      <xdr:row>57</xdr:row>
      <xdr:rowOff>168292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934701"/>
          <a:ext cx="889000" cy="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105618</xdr:rowOff>
    </xdr:from>
    <xdr:to>
      <xdr:col>81</xdr:col>
      <xdr:colOff>101600</xdr:colOff>
      <xdr:row>58</xdr:row>
      <xdr:rowOff>35768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878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52295</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181795" y="965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166707</xdr:rowOff>
    </xdr:from>
    <xdr:to>
      <xdr:col>76</xdr:col>
      <xdr:colOff>114300</xdr:colOff>
      <xdr:row>57</xdr:row>
      <xdr:rowOff>168292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939357"/>
          <a:ext cx="889000" cy="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119631</xdr:rowOff>
    </xdr:from>
    <xdr:to>
      <xdr:col>76</xdr:col>
      <xdr:colOff>165100</xdr:colOff>
      <xdr:row>58</xdr:row>
      <xdr:rowOff>49781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8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40908</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292795" y="9985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166707</xdr:rowOff>
    </xdr:from>
    <xdr:to>
      <xdr:col>71</xdr:col>
      <xdr:colOff>177800</xdr:colOff>
      <xdr:row>58</xdr:row>
      <xdr:rowOff>3790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939357"/>
          <a:ext cx="889000" cy="8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122855</xdr:rowOff>
    </xdr:from>
    <xdr:to>
      <xdr:col>72</xdr:col>
      <xdr:colOff>38100</xdr:colOff>
      <xdr:row>58</xdr:row>
      <xdr:rowOff>53005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89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44132</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03795" y="9988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125895</xdr:rowOff>
    </xdr:from>
    <xdr:to>
      <xdr:col>67</xdr:col>
      <xdr:colOff>101600</xdr:colOff>
      <xdr:row>58</xdr:row>
      <xdr:rowOff>56045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8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47172</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14795" y="9991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71014</xdr:rowOff>
    </xdr:from>
    <xdr:to>
      <xdr:col>85</xdr:col>
      <xdr:colOff>177800</xdr:colOff>
      <xdr:row>58</xdr:row>
      <xdr:rowOff>1164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84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93891</xdr:rowOff>
    </xdr:from>
    <xdr:ext cx="599010"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695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111251</xdr:rowOff>
    </xdr:from>
    <xdr:to>
      <xdr:col>81</xdr:col>
      <xdr:colOff>101600</xdr:colOff>
      <xdr:row>58</xdr:row>
      <xdr:rowOff>41401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88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32528</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181795" y="9976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117492</xdr:rowOff>
    </xdr:from>
    <xdr:to>
      <xdr:col>76</xdr:col>
      <xdr:colOff>165100</xdr:colOff>
      <xdr:row>58</xdr:row>
      <xdr:rowOff>47642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89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64169</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292795" y="9665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115907</xdr:rowOff>
    </xdr:from>
    <xdr:to>
      <xdr:col>72</xdr:col>
      <xdr:colOff>38100</xdr:colOff>
      <xdr:row>58</xdr:row>
      <xdr:rowOff>46057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88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62584</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03795" y="9663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124440</xdr:rowOff>
    </xdr:from>
    <xdr:to>
      <xdr:col>67</xdr:col>
      <xdr:colOff>101600</xdr:colOff>
      <xdr:row>58</xdr:row>
      <xdr:rowOff>54590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89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71117</xdr:rowOff>
    </xdr:from>
    <xdr:ext cx="59901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14795" y="967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24472</xdr:rowOff>
    </xdr:from>
    <xdr:to>
      <xdr:col>85</xdr:col>
      <xdr:colOff>126364</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197422"/>
          <a:ext cx="1269" cy="144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142599</xdr:rowOff>
    </xdr:from>
    <xdr:ext cx="599010"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97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24472</xdr:rowOff>
    </xdr:from>
    <xdr:to>
      <xdr:col>86</xdr:col>
      <xdr:colOff>25400</xdr:colOff>
      <xdr:row>71</xdr:row>
      <xdr:rowOff>24472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197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70101</xdr:rowOff>
    </xdr:from>
    <xdr:to>
      <xdr:col>85</xdr:col>
      <xdr:colOff>127000</xdr:colOff>
      <xdr:row>79</xdr:row>
      <xdr:rowOff>83716</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5481300" y="13614651"/>
          <a:ext cx="838200" cy="1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116904</xdr:rowOff>
    </xdr:from>
    <xdr:ext cx="534377"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1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94027</xdr:rowOff>
    </xdr:from>
    <xdr:to>
      <xdr:col>85</xdr:col>
      <xdr:colOff>177800</xdr:colOff>
      <xdr:row>79</xdr:row>
      <xdr:rowOff>24177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6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83716</xdr:rowOff>
    </xdr:from>
    <xdr:to>
      <xdr:col>81</xdr:col>
      <xdr:colOff>50800</xdr:colOff>
      <xdr:row>79</xdr:row>
      <xdr:rowOff>98268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4592300" y="13628266"/>
          <a:ext cx="889000" cy="1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112367</xdr:rowOff>
    </xdr:from>
    <xdr:to>
      <xdr:col>81</xdr:col>
      <xdr:colOff>101600</xdr:colOff>
      <xdr:row>79</xdr:row>
      <xdr:rowOff>42517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8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59044</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14111" y="1326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97912</xdr:rowOff>
    </xdr:from>
    <xdr:to>
      <xdr:col>76</xdr:col>
      <xdr:colOff>114300</xdr:colOff>
      <xdr:row>79</xdr:row>
      <xdr:rowOff>98268</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642462"/>
          <a:ext cx="889000" cy="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113416</xdr:rowOff>
    </xdr:from>
    <xdr:to>
      <xdr:col>76</xdr:col>
      <xdr:colOff>165100</xdr:colOff>
      <xdr:row>79</xdr:row>
      <xdr:rowOff>43566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8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60093</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25111" y="1326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97912</xdr:rowOff>
    </xdr:from>
    <xdr:to>
      <xdr:col>71</xdr:col>
      <xdr:colOff>177800</xdr:colOff>
      <xdr:row>79</xdr:row>
      <xdr:rowOff>98399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2814300" y="13642462"/>
          <a:ext cx="889000" cy="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116038</xdr:rowOff>
    </xdr:from>
    <xdr:to>
      <xdr:col>72</xdr:col>
      <xdr:colOff>38100</xdr:colOff>
      <xdr:row>79</xdr:row>
      <xdr:rowOff>46188</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48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62715</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26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2189</xdr:rowOff>
    </xdr:from>
    <xdr:to>
      <xdr:col>67</xdr:col>
      <xdr:colOff>101600</xdr:colOff>
      <xdr:row>79</xdr:row>
      <xdr:rowOff>103789</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4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120316</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32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19301</xdr:rowOff>
    </xdr:from>
    <xdr:to>
      <xdr:col>85</xdr:col>
      <xdr:colOff>177800</xdr:colOff>
      <xdr:row>79</xdr:row>
      <xdr:rowOff>120901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6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105678</xdr:rowOff>
    </xdr:from>
    <xdr:ext cx="469744"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7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32916</xdr:rowOff>
    </xdr:from>
    <xdr:to>
      <xdr:col>81</xdr:col>
      <xdr:colOff>101600</xdr:colOff>
      <xdr:row>79</xdr:row>
      <xdr:rowOff>134516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7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125643</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46428" y="1367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47468</xdr:rowOff>
    </xdr:from>
    <xdr:to>
      <xdr:col>76</xdr:col>
      <xdr:colOff>165100</xdr:colOff>
      <xdr:row>79</xdr:row>
      <xdr:rowOff>149068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9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140195</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3017" y="13684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47112</xdr:rowOff>
    </xdr:from>
    <xdr:to>
      <xdr:col>72</xdr:col>
      <xdr:colOff>38100</xdr:colOff>
      <xdr:row>79</xdr:row>
      <xdr:rowOff>148712</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9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139839</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14017" y="13684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47599</xdr:rowOff>
    </xdr:from>
    <xdr:to>
      <xdr:col>67</xdr:col>
      <xdr:colOff>101600</xdr:colOff>
      <xdr:row>79</xdr:row>
      <xdr:rowOff>149199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9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140326</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25017" y="13684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26484</xdr:rowOff>
    </xdr:from>
    <xdr:to>
      <xdr:col>85</xdr:col>
      <xdr:colOff>126364</xdr:colOff>
      <xdr:row>98</xdr:row>
      <xdr:rowOff>138100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628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141927</xdr:rowOff>
    </xdr:from>
    <xdr:ext cx="378565"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944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138100</xdr:rowOff>
    </xdr:from>
    <xdr:to>
      <xdr:col>86</xdr:col>
      <xdr:colOff>25400</xdr:colOff>
      <xdr:row>98</xdr:row>
      <xdr:rowOff>138100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94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144611</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40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574,526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26484</xdr:rowOff>
    </xdr:from>
    <xdr:to>
      <xdr:col>86</xdr:col>
      <xdr:colOff>25400</xdr:colOff>
      <xdr:row>91</xdr:row>
      <xdr:rowOff>26484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62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127877</xdr:rowOff>
    </xdr:from>
    <xdr:to>
      <xdr:col>85</xdr:col>
      <xdr:colOff>127000</xdr:colOff>
      <xdr:row>95</xdr:row>
      <xdr:rowOff>132842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415627"/>
          <a:ext cx="838200" cy="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60608</xdr:rowOff>
    </xdr:from>
    <xdr:ext cx="599010"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519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82181</xdr:rowOff>
    </xdr:from>
    <xdr:to>
      <xdr:col>85</xdr:col>
      <xdr:colOff>177800</xdr:colOff>
      <xdr:row>97</xdr:row>
      <xdr:rowOff>12331</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132842</xdr:rowOff>
    </xdr:from>
    <xdr:to>
      <xdr:col>81</xdr:col>
      <xdr:colOff>50800</xdr:colOff>
      <xdr:row>95</xdr:row>
      <xdr:rowOff>145328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420592"/>
          <a:ext cx="889000" cy="1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139695</xdr:rowOff>
    </xdr:from>
    <xdr:to>
      <xdr:col>81</xdr:col>
      <xdr:colOff>101600</xdr:colOff>
      <xdr:row>97</xdr:row>
      <xdr:rowOff>69845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60972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181795" y="1669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145328</xdr:rowOff>
    </xdr:from>
    <xdr:to>
      <xdr:col>76</xdr:col>
      <xdr:colOff>114300</xdr:colOff>
      <xdr:row>95</xdr:row>
      <xdr:rowOff>155403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433078"/>
          <a:ext cx="889000" cy="1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143790</xdr:rowOff>
    </xdr:from>
    <xdr:to>
      <xdr:col>76</xdr:col>
      <xdr:colOff>165100</xdr:colOff>
      <xdr:row>97</xdr:row>
      <xdr:rowOff>73940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65067</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292795" y="1669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155403</xdr:rowOff>
    </xdr:from>
    <xdr:to>
      <xdr:col>71</xdr:col>
      <xdr:colOff>177800</xdr:colOff>
      <xdr:row>96</xdr:row>
      <xdr:rowOff>21552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443153"/>
          <a:ext cx="889000" cy="3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150414</xdr:rowOff>
    </xdr:from>
    <xdr:to>
      <xdr:col>72</xdr:col>
      <xdr:colOff>38100</xdr:colOff>
      <xdr:row>97</xdr:row>
      <xdr:rowOff>80564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71691</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70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169298</xdr:rowOff>
    </xdr:from>
    <xdr:to>
      <xdr:col>67</xdr:col>
      <xdr:colOff>101600</xdr:colOff>
      <xdr:row>97</xdr:row>
      <xdr:rowOff>99448</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90575</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672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77077</xdr:rowOff>
    </xdr:from>
    <xdr:to>
      <xdr:col>85</xdr:col>
      <xdr:colOff>177800</xdr:colOff>
      <xdr:row>96</xdr:row>
      <xdr:rowOff>7227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36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99954</xdr:rowOff>
    </xdr:from>
    <xdr:ext cx="599010"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216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82042</xdr:rowOff>
    </xdr:from>
    <xdr:to>
      <xdr:col>81</xdr:col>
      <xdr:colOff>101600</xdr:colOff>
      <xdr:row>96</xdr:row>
      <xdr:rowOff>12192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36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28719</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181795" y="1614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94528</xdr:rowOff>
    </xdr:from>
    <xdr:to>
      <xdr:col>76</xdr:col>
      <xdr:colOff>165100</xdr:colOff>
      <xdr:row>96</xdr:row>
      <xdr:rowOff>24678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38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41205</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292795" y="16157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104603</xdr:rowOff>
    </xdr:from>
    <xdr:to>
      <xdr:col>72</xdr:col>
      <xdr:colOff>38100</xdr:colOff>
      <xdr:row>96</xdr:row>
      <xdr:rowOff>34753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39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51280</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03795" y="16167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142202</xdr:rowOff>
    </xdr:from>
    <xdr:to>
      <xdr:col>67</xdr:col>
      <xdr:colOff>101600</xdr:colOff>
      <xdr:row>96</xdr:row>
      <xdr:rowOff>72352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42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88879</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14795" y="1620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95885</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410835"/>
          <a:ext cx="1269"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72153</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58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42562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18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95885</xdr:rowOff>
    </xdr:from>
    <xdr:to>
      <xdr:col>116</xdr:col>
      <xdr:colOff>152400</xdr:colOff>
      <xdr:row>31</xdr:row>
      <xdr:rowOff>95885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41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161053</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04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138176</xdr:rowOff>
    </xdr:from>
    <xdr:to>
      <xdr:col>116</xdr:col>
      <xdr:colOff>114300</xdr:colOff>
      <xdr:row>39</xdr:row>
      <xdr:rowOff>68326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5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109728</xdr:rowOff>
    </xdr:from>
    <xdr:to>
      <xdr:col>107</xdr:col>
      <xdr:colOff>101600</xdr:colOff>
      <xdr:row>38</xdr:row>
      <xdr:rowOff>39878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5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56405</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199428" y="622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130810</xdr:rowOff>
    </xdr:from>
    <xdr:to>
      <xdr:col>102</xdr:col>
      <xdr:colOff>165100</xdr:colOff>
      <xdr:row>39</xdr:row>
      <xdr:rowOff>60960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77487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21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116603</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31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災害復旧費は、住民一人当たり</a:t>
          </a:r>
          <a:r>
            <a:rPr kumimoji="1" lang="en-US" altLang="ja-JP" sz="1300">
              <a:latin typeface="ＭＳ Ｐゴシック" panose="020B0600070205080204" pitchFamily="50" charset="-128"/>
              <a:ea typeface="ＭＳ Ｐゴシック" panose="020B0600070205080204" pitchFamily="50" charset="-128"/>
            </a:rPr>
            <a:t>8,812</a:t>
          </a:r>
          <a:r>
            <a:rPr kumimoji="1" lang="ja-JP" altLang="en-US" sz="1300">
              <a:latin typeface="ＭＳ Ｐゴシック" panose="020B0600070205080204" pitchFamily="50" charset="-128"/>
              <a:ea typeface="ＭＳ Ｐゴシック" panose="020B0600070205080204" pitchFamily="50" charset="-128"/>
            </a:rPr>
            <a:t>円となっている。決算額全体でみると、令和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月大雨災害災害復旧工事費等の増加が主な要因である。</a:t>
          </a:r>
        </a:p>
        <a:p>
          <a:r>
            <a:rPr kumimoji="1" lang="ja-JP" altLang="en-US" sz="1300">
              <a:latin typeface="ＭＳ Ｐゴシック" panose="020B0600070205080204" pitchFamily="50" charset="-128"/>
              <a:ea typeface="ＭＳ Ｐゴシック" panose="020B0600070205080204" pitchFamily="50" charset="-128"/>
            </a:rPr>
            <a:t>　また、衛生費についても前年度と比較し</a:t>
          </a:r>
          <a:r>
            <a:rPr kumimoji="1" lang="en-US" altLang="ja-JP" sz="1300">
              <a:latin typeface="ＭＳ Ｐゴシック" panose="020B0600070205080204" pitchFamily="50" charset="-128"/>
              <a:ea typeface="ＭＳ Ｐゴシック" panose="020B0600070205080204" pitchFamily="50" charset="-128"/>
            </a:rPr>
            <a:t>7,001</a:t>
          </a:r>
          <a:r>
            <a:rPr kumimoji="1" lang="ja-JP" altLang="en-US" sz="1300">
              <a:latin typeface="ＭＳ Ｐゴシック" panose="020B0600070205080204" pitchFamily="50" charset="-128"/>
              <a:ea typeface="ＭＳ Ｐゴシック" panose="020B0600070205080204" pitchFamily="50" charset="-128"/>
            </a:rPr>
            <a:t>円増加しているが、近年ごみの排出量は増加傾向であることから、ごみ処理費用等が大きく影響する。</a:t>
          </a:r>
        </a:p>
        <a:p>
          <a:r>
            <a:rPr kumimoji="1" lang="ja-JP" altLang="en-US" sz="1300">
              <a:latin typeface="ＭＳ Ｐゴシック" panose="020B0600070205080204" pitchFamily="50" charset="-128"/>
              <a:ea typeface="ＭＳ Ｐゴシック" panose="020B0600070205080204" pitchFamily="50" charset="-128"/>
            </a:rPr>
            <a:t>　さらに、公債費については昨年度から</a:t>
          </a:r>
          <a:r>
            <a:rPr kumimoji="1" lang="en-US" altLang="ja-JP" sz="1300">
              <a:latin typeface="ＭＳ Ｐゴシック" panose="020B0600070205080204" pitchFamily="50" charset="-128"/>
              <a:ea typeface="ＭＳ Ｐゴシック" panose="020B0600070205080204" pitchFamily="50" charset="-128"/>
            </a:rPr>
            <a:t>2,172</a:t>
          </a:r>
          <a:r>
            <a:rPr kumimoji="1" lang="ja-JP" altLang="en-US" sz="1300">
              <a:latin typeface="ＭＳ Ｐゴシック" panose="020B0600070205080204" pitchFamily="50" charset="-128"/>
              <a:ea typeface="ＭＳ Ｐゴシック" panose="020B0600070205080204" pitchFamily="50" charset="-128"/>
            </a:rPr>
            <a:t>円増加しており、類似団体平均と比較して</a:t>
          </a:r>
          <a:r>
            <a:rPr kumimoji="1" lang="en-US" altLang="ja-JP" sz="1300">
              <a:latin typeface="ＭＳ Ｐゴシック" panose="020B0600070205080204" pitchFamily="50" charset="-128"/>
              <a:ea typeface="ＭＳ Ｐゴシック" panose="020B0600070205080204" pitchFamily="50" charset="-128"/>
            </a:rPr>
            <a:t>77,233</a:t>
          </a:r>
          <a:r>
            <a:rPr kumimoji="1" lang="ja-JP" altLang="en-US" sz="1300">
              <a:latin typeface="ＭＳ Ｐゴシック" panose="020B0600070205080204" pitchFamily="50" charset="-128"/>
              <a:ea typeface="ＭＳ Ｐゴシック" panose="020B0600070205080204" pitchFamily="50" charset="-128"/>
            </a:rPr>
            <a:t>円高い状況にあり、今後数年は高止まりで推移することが見込まれることから、経費の削減に積極的に努め、事業計画の見直しや普通建設事業に伴う地方債の新規借入の抑制を図る。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福島県磐梯町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年度は、翌年度への繰越額が昨年比で</a:t>
          </a:r>
          <a:r>
            <a:rPr kumimoji="1" lang="en-US" altLang="ja-JP" sz="1300">
              <a:latin typeface="ＭＳ ゴシック" pitchFamily="49" charset="-128"/>
              <a:ea typeface="ＭＳ ゴシック" pitchFamily="49" charset="-128"/>
            </a:rPr>
            <a:t>4,126</a:t>
          </a:r>
          <a:r>
            <a:rPr kumimoji="1" lang="ja-JP" altLang="en-US" sz="1300">
              <a:latin typeface="ＭＳ ゴシック" pitchFamily="49" charset="-128"/>
              <a:ea typeface="ＭＳ ゴシック" pitchFamily="49" charset="-128"/>
            </a:rPr>
            <a:t>千円減少し、実質収支額は昨年度比で</a:t>
          </a:r>
          <a:r>
            <a:rPr kumimoji="1" lang="en-US" altLang="ja-JP" sz="1300">
              <a:latin typeface="ＭＳ ゴシック" pitchFamily="49" charset="-128"/>
              <a:ea typeface="ＭＳ ゴシック" pitchFamily="49" charset="-128"/>
            </a:rPr>
            <a:t>4,957</a:t>
          </a:r>
          <a:r>
            <a:rPr kumimoji="1" lang="ja-JP" altLang="en-US" sz="1300">
              <a:latin typeface="ＭＳ ゴシック" pitchFamily="49" charset="-128"/>
              <a:ea typeface="ＭＳ ゴシック" pitchFamily="49" charset="-128"/>
            </a:rPr>
            <a:t>千円増加したが、財政調整基金残高は減少し昨年度比で</a:t>
          </a:r>
          <a:r>
            <a:rPr kumimoji="1" lang="en-US" altLang="ja-JP" sz="1300">
              <a:latin typeface="ＭＳ ゴシック" pitchFamily="49" charset="-128"/>
              <a:ea typeface="ＭＳ ゴシック" pitchFamily="49" charset="-128"/>
            </a:rPr>
            <a:t>143,859</a:t>
          </a:r>
          <a:r>
            <a:rPr kumimoji="1" lang="ja-JP" altLang="en-US" sz="1300">
              <a:latin typeface="ＭＳ ゴシック" pitchFamily="49" charset="-128"/>
              <a:ea typeface="ＭＳ ゴシック" pitchFamily="49" charset="-128"/>
            </a:rPr>
            <a:t>千円の減となり、実質単年度収支が</a:t>
          </a:r>
          <a:r>
            <a:rPr kumimoji="1" lang="en-US" altLang="ja-JP" sz="1300">
              <a:latin typeface="ＭＳ ゴシック" pitchFamily="49" charset="-128"/>
              <a:ea typeface="ＭＳ ゴシック" pitchFamily="49" charset="-128"/>
            </a:rPr>
            <a:t>138,902</a:t>
          </a:r>
          <a:r>
            <a:rPr kumimoji="1" lang="ja-JP" altLang="en-US" sz="1300">
              <a:latin typeface="ＭＳ ゴシック" pitchFamily="49" charset="-128"/>
              <a:ea typeface="ＭＳ ゴシック" pitchFamily="49" charset="-128"/>
            </a:rPr>
            <a:t>千円の赤字の結果となった。</a:t>
          </a:r>
        </a:p>
        <a:p>
          <a:r>
            <a:rPr kumimoji="1" lang="ja-JP" altLang="en-US" sz="1300">
              <a:latin typeface="ＭＳ ゴシック" pitchFamily="49" charset="-128"/>
              <a:ea typeface="ＭＳ ゴシック" pitchFamily="49" charset="-128"/>
            </a:rPr>
            <a:t>　今後数年間は、公債費の高止まりが続くので、経費削減に努めて健全な財政運営に努めなけらばならない。</a:t>
          </a:r>
        </a:p>
        <a:p>
          <a:r>
            <a:rPr kumimoji="1" lang="ja-JP" altLang="en-US" sz="1300">
              <a:latin typeface="ＭＳ ゴシック" pitchFamily="49" charset="-128"/>
              <a:ea typeface="ＭＳ ゴシック" pitchFamily="49" charset="-128"/>
            </a:rPr>
            <a:t>　財政調整基金については、中期的な見通しのもと、決算剰余金を中心に積み立て、最低水準の取り崩しに努める。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福島県磐梯町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連結実質赤字比率は黒字であり、一般会計等以外の会計でも赤字はなく、一般会計及び簡易水道特別会計の構成率が減少している。</a:t>
          </a:r>
        </a:p>
        <a:p>
          <a:r>
            <a:rPr kumimoji="1" lang="ja-JP" altLang="en-US" sz="1400">
              <a:latin typeface="ＭＳ ゴシック" pitchFamily="49" charset="-128"/>
              <a:ea typeface="ＭＳ ゴシック" pitchFamily="49" charset="-128"/>
            </a:rPr>
            <a:t>　今後も、事業会計・公営企業会計とも、独立した会計の中で運営ができるよう、受益者負担の適正な見直しを図るなど、計画的な財政運営を行わなければならない。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&#65279;<?xml version="1.0" encoding="utf-8" standalone="yes"?>
<Relationships xmlns="http://schemas.openxmlformats.org/package/2006/relationships">
  <Relationship Id="rId1"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1"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1"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1"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3.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4.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5.bin" />
</Relationships>
</file>

<file path=xl/worksheets/_rels/sheet2.xml.rels>&#65279;<?xml version="1.0" encoding="utf-8" standalone="yes"?>
<Relationships xmlns="http://schemas.openxmlformats.org/package/2006/relationships">
  <Relationship Id="rId1" Type="http://schemas.openxmlformats.org/officeDocument/2006/relationships/drawing" Target="../drawings/drawing1.xml"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1.bin" />
</Relationships>
</file>

<file path=xl/worksheets/_rels/sheet5.xml.rels>&#65279;<?xml version="1.0" encoding="utf-8" standalone="yes"?>
<Relationships xmlns="http://schemas.openxmlformats.org/package/2006/relationships">
  <Relationship Id="rId1"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2.bin" />
</Relationships>
</file>

<file path=xl/worksheets/_rels/sheet7.xml.rels>&#65279;<?xml version="1.0" encoding="utf-8" standalone="yes"?>
<Relationships xmlns="http://schemas.openxmlformats.org/package/2006/relationships">
  <Relationship Id="rId1"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1"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1"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179687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5023330</v>
      </c>
      <c r="BO4" s="407"/>
      <c r="BP4" s="407"/>
      <c r="BQ4" s="407"/>
      <c r="BR4" s="407"/>
      <c r="BS4" s="407"/>
      <c r="BT4" s="407"/>
      <c r="BU4" s="408"/>
      <c r="BV4" s="406">
        <v>4940781</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6</v>
      </c>
      <c r="CU4" s="413"/>
      <c r="CV4" s="413"/>
      <c r="CW4" s="413"/>
      <c r="CX4" s="413"/>
      <c r="CY4" s="413"/>
      <c r="CZ4" s="413"/>
      <c r="DA4" s="414"/>
      <c r="DB4" s="412">
        <v>5.8</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4846376</v>
      </c>
      <c r="BO5" s="444"/>
      <c r="BP5" s="444"/>
      <c r="BQ5" s="444"/>
      <c r="BR5" s="444"/>
      <c r="BS5" s="444"/>
      <c r="BT5" s="444"/>
      <c r="BU5" s="445"/>
      <c r="BV5" s="443">
        <v>4764658</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84.8</v>
      </c>
      <c r="CU5" s="441"/>
      <c r="CV5" s="441"/>
      <c r="CW5" s="441"/>
      <c r="CX5" s="441"/>
      <c r="CY5" s="441"/>
      <c r="CZ5" s="441"/>
      <c r="DA5" s="442"/>
      <c r="DB5" s="440">
        <v>84.9</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176954</v>
      </c>
      <c r="BO6" s="444"/>
      <c r="BP6" s="444"/>
      <c r="BQ6" s="444"/>
      <c r="BR6" s="444"/>
      <c r="BS6" s="444"/>
      <c r="BT6" s="444"/>
      <c r="BU6" s="445"/>
      <c r="BV6" s="443">
        <v>176123</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85.1</v>
      </c>
      <c r="CU6" s="481"/>
      <c r="CV6" s="481"/>
      <c r="CW6" s="481"/>
      <c r="CX6" s="481"/>
      <c r="CY6" s="481"/>
      <c r="CZ6" s="481"/>
      <c r="DA6" s="482"/>
      <c r="DB6" s="480">
        <v>85.8</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22315</v>
      </c>
      <c r="BO7" s="444"/>
      <c r="BP7" s="444"/>
      <c r="BQ7" s="444"/>
      <c r="BR7" s="444"/>
      <c r="BS7" s="444"/>
      <c r="BT7" s="444"/>
      <c r="BU7" s="445"/>
      <c r="BV7" s="443">
        <v>26441</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2562876</v>
      </c>
      <c r="CU7" s="444"/>
      <c r="CV7" s="444"/>
      <c r="CW7" s="444"/>
      <c r="CX7" s="444"/>
      <c r="CY7" s="444"/>
      <c r="CZ7" s="444"/>
      <c r="DA7" s="445"/>
      <c r="DB7" s="443">
        <v>2565377</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154639</v>
      </c>
      <c r="BO8" s="444"/>
      <c r="BP8" s="444"/>
      <c r="BQ8" s="444"/>
      <c r="BR8" s="444"/>
      <c r="BS8" s="444"/>
      <c r="BT8" s="444"/>
      <c r="BU8" s="445"/>
      <c r="BV8" s="443">
        <v>149682</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0.28000000000000003</v>
      </c>
      <c r="CU8" s="484"/>
      <c r="CV8" s="484"/>
      <c r="CW8" s="484"/>
      <c r="CX8" s="484"/>
      <c r="CY8" s="484"/>
      <c r="CZ8" s="484"/>
      <c r="DA8" s="485"/>
      <c r="DB8" s="483">
        <v>0.27</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3322</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4957</v>
      </c>
      <c r="BO9" s="444"/>
      <c r="BP9" s="444"/>
      <c r="BQ9" s="444"/>
      <c r="BR9" s="444"/>
      <c r="BS9" s="444"/>
      <c r="BT9" s="444"/>
      <c r="BU9" s="445"/>
      <c r="BV9" s="443">
        <v>14422</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22.6</v>
      </c>
      <c r="CU9" s="441"/>
      <c r="CV9" s="441"/>
      <c r="CW9" s="441"/>
      <c r="CX9" s="441"/>
      <c r="CY9" s="441"/>
      <c r="CZ9" s="441"/>
      <c r="DA9" s="442"/>
      <c r="DB9" s="440">
        <v>23.7</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112</v>
      </c>
      <c r="M10" s="473"/>
      <c r="N10" s="473"/>
      <c r="O10" s="473"/>
      <c r="P10" s="473"/>
      <c r="Q10" s="474"/>
      <c r="R10" s="494">
        <v>3579</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141</v>
      </c>
      <c r="BO10" s="444"/>
      <c r="BP10" s="444"/>
      <c r="BQ10" s="444"/>
      <c r="BR10" s="444"/>
      <c r="BS10" s="444"/>
      <c r="BT10" s="444"/>
      <c r="BU10" s="445"/>
      <c r="BV10" s="443">
        <v>98184</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3230</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144000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3209</v>
      </c>
      <c r="S13" s="528"/>
      <c r="T13" s="528"/>
      <c r="U13" s="528"/>
      <c r="V13" s="529"/>
      <c r="W13" s="459" t="s">
        <v>131</v>
      </c>
      <c r="X13" s="460"/>
      <c r="Y13" s="460"/>
      <c r="Z13" s="460"/>
      <c r="AA13" s="460"/>
      <c r="AB13" s="450"/>
      <c r="AC13" s="494">
        <v>232</v>
      </c>
      <c r="AD13" s="495"/>
      <c r="AE13" s="495"/>
      <c r="AF13" s="495"/>
      <c r="AG13" s="537"/>
      <c r="AH13" s="494">
        <v>286</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-138902</v>
      </c>
      <c r="BO13" s="444"/>
      <c r="BP13" s="444"/>
      <c r="BQ13" s="444"/>
      <c r="BR13" s="444"/>
      <c r="BS13" s="444"/>
      <c r="BT13" s="444"/>
      <c r="BU13" s="445"/>
      <c r="BV13" s="443">
        <v>112606</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11.9</v>
      </c>
      <c r="CU13" s="441"/>
      <c r="CV13" s="441"/>
      <c r="CW13" s="441"/>
      <c r="CX13" s="441"/>
      <c r="CY13" s="441"/>
      <c r="CZ13" s="441"/>
      <c r="DA13" s="442"/>
      <c r="DB13" s="440">
        <v>12.3</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3289</v>
      </c>
      <c r="S14" s="528"/>
      <c r="T14" s="528"/>
      <c r="U14" s="528"/>
      <c r="V14" s="529"/>
      <c r="W14" s="433"/>
      <c r="X14" s="434"/>
      <c r="Y14" s="434"/>
      <c r="Z14" s="434"/>
      <c r="AA14" s="434"/>
      <c r="AB14" s="423"/>
      <c r="AC14" s="530">
        <v>14.6</v>
      </c>
      <c r="AD14" s="531"/>
      <c r="AE14" s="531"/>
      <c r="AF14" s="531"/>
      <c r="AG14" s="532"/>
      <c r="AH14" s="530">
        <v>16.3</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81.599999999999994</v>
      </c>
      <c r="CU14" s="542"/>
      <c r="CV14" s="542"/>
      <c r="CW14" s="542"/>
      <c r="CX14" s="542"/>
      <c r="CY14" s="542"/>
      <c r="CZ14" s="542"/>
      <c r="DA14" s="543"/>
      <c r="DB14" s="541">
        <v>94.9</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3274</v>
      </c>
      <c r="S15" s="528"/>
      <c r="T15" s="528"/>
      <c r="U15" s="528"/>
      <c r="V15" s="529"/>
      <c r="W15" s="459" t="s">
        <v>137</v>
      </c>
      <c r="X15" s="460"/>
      <c r="Y15" s="460"/>
      <c r="Z15" s="460"/>
      <c r="AA15" s="460"/>
      <c r="AB15" s="450"/>
      <c r="AC15" s="494">
        <v>442</v>
      </c>
      <c r="AD15" s="495"/>
      <c r="AE15" s="495"/>
      <c r="AF15" s="495"/>
      <c r="AG15" s="537"/>
      <c r="AH15" s="494">
        <v>494</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709916</v>
      </c>
      <c r="BO15" s="407"/>
      <c r="BP15" s="407"/>
      <c r="BQ15" s="407"/>
      <c r="BR15" s="407"/>
      <c r="BS15" s="407"/>
      <c r="BT15" s="407"/>
      <c r="BU15" s="408"/>
      <c r="BV15" s="406">
        <v>687116</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27.7</v>
      </c>
      <c r="AD16" s="531"/>
      <c r="AE16" s="531"/>
      <c r="AF16" s="531"/>
      <c r="AG16" s="532"/>
      <c r="AH16" s="530">
        <v>28.1</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2350410</v>
      </c>
      <c r="BO16" s="444"/>
      <c r="BP16" s="444"/>
      <c r="BQ16" s="444"/>
      <c r="BR16" s="444"/>
      <c r="BS16" s="444"/>
      <c r="BT16" s="444"/>
      <c r="BU16" s="445"/>
      <c r="BV16" s="443">
        <v>2332999</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920</v>
      </c>
      <c r="AD17" s="495"/>
      <c r="AE17" s="495"/>
      <c r="AF17" s="495"/>
      <c r="AG17" s="537"/>
      <c r="AH17" s="494">
        <v>976</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911178</v>
      </c>
      <c r="BO17" s="444"/>
      <c r="BP17" s="444"/>
      <c r="BQ17" s="444"/>
      <c r="BR17" s="444"/>
      <c r="BS17" s="444"/>
      <c r="BT17" s="444"/>
      <c r="BU17" s="445"/>
      <c r="BV17" s="443">
        <v>881721</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59.77</v>
      </c>
      <c r="M18" s="567"/>
      <c r="N18" s="567"/>
      <c r="O18" s="567"/>
      <c r="P18" s="567"/>
      <c r="Q18" s="567"/>
      <c r="R18" s="568"/>
      <c r="S18" s="568"/>
      <c r="T18" s="568"/>
      <c r="U18" s="568"/>
      <c r="V18" s="569"/>
      <c r="W18" s="461"/>
      <c r="X18" s="462"/>
      <c r="Y18" s="462"/>
      <c r="Z18" s="462"/>
      <c r="AA18" s="462"/>
      <c r="AB18" s="453"/>
      <c r="AC18" s="570">
        <v>57.7</v>
      </c>
      <c r="AD18" s="571"/>
      <c r="AE18" s="571"/>
      <c r="AF18" s="571"/>
      <c r="AG18" s="572"/>
      <c r="AH18" s="570">
        <v>55.6</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2152904</v>
      </c>
      <c r="BO18" s="444"/>
      <c r="BP18" s="444"/>
      <c r="BQ18" s="444"/>
      <c r="BR18" s="444"/>
      <c r="BS18" s="444"/>
      <c r="BT18" s="444"/>
      <c r="BU18" s="445"/>
      <c r="BV18" s="443">
        <v>2140267</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56</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3263319</v>
      </c>
      <c r="BO19" s="444"/>
      <c r="BP19" s="444"/>
      <c r="BQ19" s="444"/>
      <c r="BR19" s="444"/>
      <c r="BS19" s="444"/>
      <c r="BT19" s="444"/>
      <c r="BU19" s="445"/>
      <c r="BV19" s="443">
        <v>3136931</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1079</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4195408</v>
      </c>
      <c r="BO22" s="407"/>
      <c r="BP22" s="407"/>
      <c r="BQ22" s="407"/>
      <c r="BR22" s="407"/>
      <c r="BS22" s="407"/>
      <c r="BT22" s="407"/>
      <c r="BU22" s="408"/>
      <c r="BV22" s="406">
        <v>4640366</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3641742</v>
      </c>
      <c r="BO23" s="444"/>
      <c r="BP23" s="444"/>
      <c r="BQ23" s="444"/>
      <c r="BR23" s="444"/>
      <c r="BS23" s="444"/>
      <c r="BT23" s="444"/>
      <c r="BU23" s="445"/>
      <c r="BV23" s="443">
        <v>4081928</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7430</v>
      </c>
      <c r="R24" s="495"/>
      <c r="S24" s="495"/>
      <c r="T24" s="495"/>
      <c r="U24" s="495"/>
      <c r="V24" s="537"/>
      <c r="W24" s="589"/>
      <c r="X24" s="590"/>
      <c r="Y24" s="591"/>
      <c r="Z24" s="493" t="s">
        <v>162</v>
      </c>
      <c r="AA24" s="473"/>
      <c r="AB24" s="473"/>
      <c r="AC24" s="473"/>
      <c r="AD24" s="473"/>
      <c r="AE24" s="473"/>
      <c r="AF24" s="473"/>
      <c r="AG24" s="474"/>
      <c r="AH24" s="494">
        <v>59</v>
      </c>
      <c r="AI24" s="495"/>
      <c r="AJ24" s="495"/>
      <c r="AK24" s="495"/>
      <c r="AL24" s="537"/>
      <c r="AM24" s="494">
        <v>196647</v>
      </c>
      <c r="AN24" s="495"/>
      <c r="AO24" s="495"/>
      <c r="AP24" s="495"/>
      <c r="AQ24" s="495"/>
      <c r="AR24" s="537"/>
      <c r="AS24" s="494">
        <v>3333</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3113296</v>
      </c>
      <c r="BO24" s="444"/>
      <c r="BP24" s="444"/>
      <c r="BQ24" s="444"/>
      <c r="BR24" s="444"/>
      <c r="BS24" s="444"/>
      <c r="BT24" s="444"/>
      <c r="BU24" s="445"/>
      <c r="BV24" s="443">
        <v>3481754</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5950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9474</v>
      </c>
      <c r="BO25" s="407"/>
      <c r="BP25" s="407"/>
      <c r="BQ25" s="407"/>
      <c r="BR25" s="407"/>
      <c r="BS25" s="407"/>
      <c r="BT25" s="407"/>
      <c r="BU25" s="408"/>
      <c r="BV25" s="406">
        <v>9559</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5950</v>
      </c>
      <c r="R26" s="495"/>
      <c r="S26" s="495"/>
      <c r="T26" s="495"/>
      <c r="U26" s="495"/>
      <c r="V26" s="537"/>
      <c r="W26" s="589"/>
      <c r="X26" s="590"/>
      <c r="Y26" s="591"/>
      <c r="Z26" s="493" t="s">
        <v>168</v>
      </c>
      <c r="AA26" s="595"/>
      <c r="AB26" s="595"/>
      <c r="AC26" s="595"/>
      <c r="AD26" s="595"/>
      <c r="AE26" s="595"/>
      <c r="AF26" s="595"/>
      <c r="AG26" s="596"/>
      <c r="AH26" s="494" t="s">
        <v>122</v>
      </c>
      <c r="AI26" s="495"/>
      <c r="AJ26" s="495"/>
      <c r="AK26" s="495"/>
      <c r="AL26" s="537"/>
      <c r="AM26" s="494" t="s">
        <v>122</v>
      </c>
      <c r="AN26" s="495"/>
      <c r="AO26" s="495"/>
      <c r="AP26" s="495"/>
      <c r="AQ26" s="495"/>
      <c r="AR26" s="537"/>
      <c r="AS26" s="494" t="s">
        <v>122</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2980</v>
      </c>
      <c r="R27" s="495"/>
      <c r="S27" s="495"/>
      <c r="T27" s="495"/>
      <c r="U27" s="495"/>
      <c r="V27" s="537"/>
      <c r="W27" s="589"/>
      <c r="X27" s="590"/>
      <c r="Y27" s="591"/>
      <c r="Z27" s="493" t="s">
        <v>171</v>
      </c>
      <c r="AA27" s="473"/>
      <c r="AB27" s="473"/>
      <c r="AC27" s="473"/>
      <c r="AD27" s="473"/>
      <c r="AE27" s="473"/>
      <c r="AF27" s="473"/>
      <c r="AG27" s="474"/>
      <c r="AH27" s="494">
        <v>8</v>
      </c>
      <c r="AI27" s="495"/>
      <c r="AJ27" s="495"/>
      <c r="AK27" s="495"/>
      <c r="AL27" s="537"/>
      <c r="AM27" s="494">
        <v>21712</v>
      </c>
      <c r="AN27" s="495"/>
      <c r="AO27" s="495"/>
      <c r="AP27" s="495"/>
      <c r="AQ27" s="495"/>
      <c r="AR27" s="537"/>
      <c r="AS27" s="494">
        <v>2714</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2580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811395</v>
      </c>
      <c r="BO28" s="407"/>
      <c r="BP28" s="407"/>
      <c r="BQ28" s="407"/>
      <c r="BR28" s="407"/>
      <c r="BS28" s="407"/>
      <c r="BT28" s="407"/>
      <c r="BU28" s="408"/>
      <c r="BV28" s="406">
        <v>955254</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8</v>
      </c>
      <c r="M29" s="495"/>
      <c r="N29" s="495"/>
      <c r="O29" s="495"/>
      <c r="P29" s="537"/>
      <c r="Q29" s="494">
        <v>2210</v>
      </c>
      <c r="R29" s="495"/>
      <c r="S29" s="495"/>
      <c r="T29" s="495"/>
      <c r="U29" s="495"/>
      <c r="V29" s="537"/>
      <c r="W29" s="592"/>
      <c r="X29" s="593"/>
      <c r="Y29" s="594"/>
      <c r="Z29" s="493" t="s">
        <v>177</v>
      </c>
      <c r="AA29" s="473"/>
      <c r="AB29" s="473"/>
      <c r="AC29" s="473"/>
      <c r="AD29" s="473"/>
      <c r="AE29" s="473"/>
      <c r="AF29" s="473"/>
      <c r="AG29" s="474"/>
      <c r="AH29" s="494">
        <v>67</v>
      </c>
      <c r="AI29" s="495"/>
      <c r="AJ29" s="495"/>
      <c r="AK29" s="495"/>
      <c r="AL29" s="537"/>
      <c r="AM29" s="494">
        <v>218359</v>
      </c>
      <c r="AN29" s="495"/>
      <c r="AO29" s="495"/>
      <c r="AP29" s="495"/>
      <c r="AQ29" s="495"/>
      <c r="AR29" s="537"/>
      <c r="AS29" s="494">
        <v>3259</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68823</v>
      </c>
      <c r="BO29" s="444"/>
      <c r="BP29" s="444"/>
      <c r="BQ29" s="444"/>
      <c r="BR29" s="444"/>
      <c r="BS29" s="444"/>
      <c r="BT29" s="444"/>
      <c r="BU29" s="445"/>
      <c r="BV29" s="443">
        <v>70821</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96.7</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884840</v>
      </c>
      <c r="BO30" s="563"/>
      <c r="BP30" s="563"/>
      <c r="BQ30" s="563"/>
      <c r="BR30" s="563"/>
      <c r="BS30" s="563"/>
      <c r="BT30" s="563"/>
      <c r="BU30" s="564"/>
      <c r="BV30" s="562">
        <v>656258</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4</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t="str">
        <f>IF(AO34="","",MAX(C34:D43,U34:V43)+1)</f>
        <v/>
      </c>
      <c r="AN34" s="633"/>
      <c r="AO34" s="634"/>
      <c r="AP34" s="634"/>
      <c r="AQ34" s="634"/>
      <c r="AR34" s="634"/>
      <c r="AS34" s="634"/>
      <c r="AT34" s="634"/>
      <c r="AU34" s="634"/>
      <c r="AV34" s="634"/>
      <c r="AW34" s="634"/>
      <c r="AX34" s="634"/>
      <c r="AY34" s="634"/>
      <c r="AZ34" s="634"/>
      <c r="BA34" s="634"/>
      <c r="BB34" s="634"/>
      <c r="BC34" s="634"/>
      <c r="BD34" s="181"/>
      <c r="BE34" s="633">
        <f>IF(BG34="","",MAX(C34:D43,U34:V43,AM34:AN43)+1)</f>
        <v>7</v>
      </c>
      <c r="BF34" s="633"/>
      <c r="BG34" s="634" t="str">
        <f>IF('各会計、関係団体の財政状況及び健全化判断比率'!B31="","",'各会計、関係団体の財政状況及び健全化判断比率'!B31)</f>
        <v>簡易水道特別会計</v>
      </c>
      <c r="BH34" s="634"/>
      <c r="BI34" s="634"/>
      <c r="BJ34" s="634"/>
      <c r="BK34" s="634"/>
      <c r="BL34" s="634"/>
      <c r="BM34" s="634"/>
      <c r="BN34" s="634"/>
      <c r="BO34" s="634"/>
      <c r="BP34" s="634"/>
      <c r="BQ34" s="634"/>
      <c r="BR34" s="634"/>
      <c r="BS34" s="634"/>
      <c r="BT34" s="634"/>
      <c r="BU34" s="634"/>
      <c r="BV34" s="181"/>
      <c r="BW34" s="633">
        <f>IF(BY34="","",MAX(C34:D43,U34:V43,AM34:AN43,BE34:BF43)+1)</f>
        <v>12</v>
      </c>
      <c r="BX34" s="633"/>
      <c r="BY34" s="634" t="str">
        <f>IF('各会計、関係団体の財政状況及び健全化判断比率'!B68="","",'各会計、関係団体の財政状況及び健全化判断比率'!B68)</f>
        <v>会津地方広域市町村圏整備組合一般会計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22</v>
      </c>
      <c r="CP34" s="633"/>
      <c r="CQ34" s="634" t="str">
        <f>IF('各会計、関係団体の財政状況及び健全化判断比率'!BS7="","",'各会計、関係団体の財政状況及び健全化判断比率'!BS7)</f>
        <v>磐梯清水平開発 株式会社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公団分収造林特別会計</v>
      </c>
      <c r="F35" s="634"/>
      <c r="G35" s="634"/>
      <c r="H35" s="634"/>
      <c r="I35" s="634"/>
      <c r="J35" s="634"/>
      <c r="K35" s="634"/>
      <c r="L35" s="634"/>
      <c r="M35" s="634"/>
      <c r="N35" s="634"/>
      <c r="O35" s="634"/>
      <c r="P35" s="634"/>
      <c r="Q35" s="634"/>
      <c r="R35" s="634"/>
      <c r="S35" s="634"/>
      <c r="T35" s="181"/>
      <c r="U35" s="633">
        <f>IF(W35="","",U34+1)</f>
        <v>5</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f t="shared" ref="BE35:BE43" si="1">IF(BG35="","",BE34+1)</f>
        <v>8</v>
      </c>
      <c r="BF35" s="633"/>
      <c r="BG35" s="634" t="str">
        <f>IF('各会計、関係団体の財政状況及び健全化判断比率'!B32="","",'各会計、関係団体の財政状況及び健全化判断比率'!B32)</f>
        <v>公共下水道特別会計</v>
      </c>
      <c r="BH35" s="634"/>
      <c r="BI35" s="634"/>
      <c r="BJ35" s="634"/>
      <c r="BK35" s="634"/>
      <c r="BL35" s="634"/>
      <c r="BM35" s="634"/>
      <c r="BN35" s="634"/>
      <c r="BO35" s="634"/>
      <c r="BP35" s="634"/>
      <c r="BQ35" s="634"/>
      <c r="BR35" s="634"/>
      <c r="BS35" s="634"/>
      <c r="BT35" s="634"/>
      <c r="BU35" s="634"/>
      <c r="BV35" s="181"/>
      <c r="BW35" s="633">
        <f t="shared" ref="BW35:BW43" si="2">IF(BY35="","",BW34+1)</f>
        <v>13</v>
      </c>
      <c r="BX35" s="633"/>
      <c r="BY35" s="634" t="str">
        <f>IF('各会計、関係団体の財政状況及び健全化判断比率'!B69="","",'各会計、関係団体の財政状況及び健全化判断比率'!B69)</f>
        <v>会津若松地方広域市町村圏整備組合 水道用水供給事業会計</v>
      </c>
      <c r="BZ35" s="634"/>
      <c r="CA35" s="634"/>
      <c r="CB35" s="634"/>
      <c r="CC35" s="634"/>
      <c r="CD35" s="634"/>
      <c r="CE35" s="634"/>
      <c r="CF35" s="634"/>
      <c r="CG35" s="634"/>
      <c r="CH35" s="634"/>
      <c r="CI35" s="634"/>
      <c r="CJ35" s="634"/>
      <c r="CK35" s="634"/>
      <c r="CL35" s="634"/>
      <c r="CM35" s="634"/>
      <c r="CN35" s="181"/>
      <c r="CO35" s="633">
        <f t="shared" ref="CO35:CO43" si="3">IF(CQ35="","",CO34+1)</f>
        <v>23</v>
      </c>
      <c r="CP35" s="633"/>
      <c r="CQ35" s="634" t="str">
        <f>IF('各会計、関係団体の財政状況及び健全化判断比率'!BS8="","",'各会計、関係団体の財政状況及び健全化判断比率'!BS8)</f>
        <v>一般社団法人 ばんだい振興公社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f>IF(E36="","",C35+1)</f>
        <v>3</v>
      </c>
      <c r="D36" s="633"/>
      <c r="E36" s="634" t="str">
        <f>IF('各会計、関係団体の財政状況及び健全化判断比率'!B9="","",'各会計、関係団体の財政状況及び健全化判断比率'!B9)</f>
        <v>七ツ森地区下水道事業特別会計</v>
      </c>
      <c r="F36" s="634"/>
      <c r="G36" s="634"/>
      <c r="H36" s="634"/>
      <c r="I36" s="634"/>
      <c r="J36" s="634"/>
      <c r="K36" s="634"/>
      <c r="L36" s="634"/>
      <c r="M36" s="634"/>
      <c r="N36" s="634"/>
      <c r="O36" s="634"/>
      <c r="P36" s="634"/>
      <c r="Q36" s="634"/>
      <c r="R36" s="634"/>
      <c r="S36" s="634"/>
      <c r="T36" s="181"/>
      <c r="U36" s="633">
        <f t="shared" ref="U36:U43" si="4">IF(W36="","",U35+1)</f>
        <v>6</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f t="shared" si="1"/>
        <v>9</v>
      </c>
      <c r="BF36" s="633"/>
      <c r="BG36" s="634" t="str">
        <f>IF('各会計、関係団体の財政状況及び健全化判断比率'!B33="","",'各会計、関係団体の財政状況及び健全化判断比率'!B33)</f>
        <v>農業集落排水事業特別会計</v>
      </c>
      <c r="BH36" s="634"/>
      <c r="BI36" s="634"/>
      <c r="BJ36" s="634"/>
      <c r="BK36" s="634"/>
      <c r="BL36" s="634"/>
      <c r="BM36" s="634"/>
      <c r="BN36" s="634"/>
      <c r="BO36" s="634"/>
      <c r="BP36" s="634"/>
      <c r="BQ36" s="634"/>
      <c r="BR36" s="634"/>
      <c r="BS36" s="634"/>
      <c r="BT36" s="634"/>
      <c r="BU36" s="634"/>
      <c r="BV36" s="181"/>
      <c r="BW36" s="633">
        <f t="shared" si="2"/>
        <v>14</v>
      </c>
      <c r="BX36" s="633"/>
      <c r="BY36" s="634" t="str">
        <f>IF('各会計、関係団体の財政状況及び健全化判断比率'!B70="","",'各会計、関係団体の財政状況及び健全化判断比率'!B70)</f>
        <v>福島県市町村総合事務組合一般会計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f t="shared" si="1"/>
        <v>10</v>
      </c>
      <c r="BF37" s="633"/>
      <c r="BG37" s="634" t="str">
        <f>IF('各会計、関係団体の財政状況及び健全化判断比率'!B34="","",'各会計、関係団体の財政状況及び健全化判断比率'!B34)</f>
        <v>林業集落排水事業特別会計</v>
      </c>
      <c r="BH37" s="634"/>
      <c r="BI37" s="634"/>
      <c r="BJ37" s="634"/>
      <c r="BK37" s="634"/>
      <c r="BL37" s="634"/>
      <c r="BM37" s="634"/>
      <c r="BN37" s="634"/>
      <c r="BO37" s="634"/>
      <c r="BP37" s="634"/>
      <c r="BQ37" s="634"/>
      <c r="BR37" s="634"/>
      <c r="BS37" s="634"/>
      <c r="BT37" s="634"/>
      <c r="BU37" s="634"/>
      <c r="BV37" s="181"/>
      <c r="BW37" s="633">
        <f t="shared" si="2"/>
        <v>15</v>
      </c>
      <c r="BX37" s="633"/>
      <c r="BY37" s="634" t="str">
        <f>IF('各会計、関係団体の財政状況及び健全化判断比率'!B71="","",'各会計、関係団体の財政状況及び健全化判断比率'!B71)</f>
        <v>福島県市町村総合事務組合消防補償等特別会計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f t="shared" si="1"/>
        <v>11</v>
      </c>
      <c r="BF38" s="633"/>
      <c r="BG38" s="634" t="str">
        <f>IF('各会計、関係団体の財政状況及び健全化判断比率'!B35="","",'各会計、関係団体の財政状況及び健全化判断比率'!B35)</f>
        <v>個別生活排水事業特別会計</v>
      </c>
      <c r="BH38" s="634"/>
      <c r="BI38" s="634"/>
      <c r="BJ38" s="634"/>
      <c r="BK38" s="634"/>
      <c r="BL38" s="634"/>
      <c r="BM38" s="634"/>
      <c r="BN38" s="634"/>
      <c r="BO38" s="634"/>
      <c r="BP38" s="634"/>
      <c r="BQ38" s="634"/>
      <c r="BR38" s="634"/>
      <c r="BS38" s="634"/>
      <c r="BT38" s="634"/>
      <c r="BU38" s="634"/>
      <c r="BV38" s="181"/>
      <c r="BW38" s="633">
        <f t="shared" si="2"/>
        <v>16</v>
      </c>
      <c r="BX38" s="633"/>
      <c r="BY38" s="634" t="str">
        <f>IF('各会計、関係団体の財政状況及び健全化判断比率'!B72="","",'各会計、関係団体の財政状況及び健全化判断比率'!B72)</f>
        <v>福島県市町村総合事務組合消防賞じゅつ金特別会計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17</v>
      </c>
      <c r="BX39" s="633"/>
      <c r="BY39" s="634" t="str">
        <f>IF('各会計、関係団体の財政状況及び健全化判断比率'!B73="","",'各会計、関係団体の財政状況及び健全化判断比率'!B73)</f>
        <v>福島県市町村総合事務組合非常勤職員公務災害補償特別会計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18</v>
      </c>
      <c r="BX40" s="633"/>
      <c r="BY40" s="634" t="str">
        <f>IF('各会計、関係団体の財政状況及び健全化判断比率'!B74="","",'各会計、関係団体の財政状況及び健全化判断比率'!B74)</f>
        <v>福島県市町村総合事務組合 自治会管理特別会計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19</v>
      </c>
      <c r="BX41" s="633"/>
      <c r="BY41" s="634" t="str">
        <f>IF('各会計、関係団体の財政状況及び健全化判断比率'!B75="","",'各会計、関係団体の財政状況及び健全化判断比率'!B75)</f>
        <v>福島県後期高齢者医療広域連合一般会計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20</v>
      </c>
      <c r="BX42" s="633"/>
      <c r="BY42" s="634" t="str">
        <f>IF('各会計、関係団体の財政状況及び健全化判断比率'!B76="","",'各会計、関係団体の財政状況及び健全化判断比率'!B76)</f>
        <v>福島県後期高齢者医療広域連合後期高齢者医療特別会計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21</v>
      </c>
      <c r="BX43" s="633"/>
      <c r="BY43" s="634" t="str">
        <f>IF('各会計、関係団体の財政状況及び健全化判断比率'!B77="","",'各会計、関係団体の財政状況及び健全化判断比率'!B77)</f>
        <v>磐梯町外一市二町一ヶ村組合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vKxlsILb8wruzRA0lQJgmxO7hzGi7Ez36Ti5w6uO/uzv7x4gi0eZRn18Q2qz26vCV2u2cQDNUL6FO0MW+PznGA==" saltValue="2PeLbBjkjdXN5f4cSgGe9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J30" zoomScaleSheetLayoutView="100" workbookViewId="0">
      <selection activeCell="J34" sqref="J34"/>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87" t="s">
        <v>537</v>
      </c>
      <c r="D34" s="1187"/>
      <c r="E34" s="1188"/>
      <c r="F34" s="32">
        <v>5.18</v>
      </c>
      <c r="G34" s="33">
        <v>5.53</v>
      </c>
      <c r="H34" s="33">
        <v>5.14</v>
      </c>
      <c r="I34" s="33">
        <v>6.82</v>
      </c>
      <c r="J34" s="34">
        <v>6.03</v>
      </c>
      <c r="K34" s="22"/>
      <c r="L34" s="22"/>
      <c r="M34" s="22"/>
      <c r="N34" s="22"/>
      <c r="O34" s="22"/>
      <c r="P34" s="22"/>
    </row>
    <row r="35" spans="1:16" ht="39" customHeight="1" x14ac:dyDescent="0.2">
      <c r="A35" s="22"/>
      <c r="B35" s="35"/>
      <c r="C35" s="1181" t="s">
        <v>538</v>
      </c>
      <c r="D35" s="1182"/>
      <c r="E35" s="1183"/>
      <c r="F35" s="36">
        <v>0.83</v>
      </c>
      <c r="G35" s="37">
        <v>0.88</v>
      </c>
      <c r="H35" s="37">
        <v>1.02</v>
      </c>
      <c r="I35" s="37">
        <v>2.61</v>
      </c>
      <c r="J35" s="38">
        <v>2.61</v>
      </c>
      <c r="K35" s="22"/>
      <c r="L35" s="22"/>
      <c r="M35" s="22"/>
      <c r="N35" s="22"/>
      <c r="O35" s="22"/>
      <c r="P35" s="22"/>
    </row>
    <row r="36" spans="1:16" ht="39" customHeight="1" x14ac:dyDescent="0.2">
      <c r="A36" s="22"/>
      <c r="B36" s="35"/>
      <c r="C36" s="1181" t="s">
        <v>539</v>
      </c>
      <c r="D36" s="1182"/>
      <c r="E36" s="1183"/>
      <c r="F36" s="36">
        <v>1.24</v>
      </c>
      <c r="G36" s="37">
        <v>0.59</v>
      </c>
      <c r="H36" s="37">
        <v>0.99</v>
      </c>
      <c r="I36" s="37">
        <v>1.2</v>
      </c>
      <c r="J36" s="38">
        <v>0.96</v>
      </c>
      <c r="K36" s="22"/>
      <c r="L36" s="22"/>
      <c r="M36" s="22"/>
      <c r="N36" s="22"/>
      <c r="O36" s="22"/>
      <c r="P36" s="22"/>
    </row>
    <row r="37" spans="1:16" ht="39" customHeight="1" x14ac:dyDescent="0.2">
      <c r="A37" s="22"/>
      <c r="B37" s="35"/>
      <c r="C37" s="1181" t="s">
        <v>540</v>
      </c>
      <c r="D37" s="1182"/>
      <c r="E37" s="1183"/>
      <c r="F37" s="36">
        <v>0.37</v>
      </c>
      <c r="G37" s="37">
        <v>0.45</v>
      </c>
      <c r="H37" s="37">
        <v>0.34</v>
      </c>
      <c r="I37" s="37">
        <v>0.3</v>
      </c>
      <c r="J37" s="38">
        <v>0.3</v>
      </c>
      <c r="K37" s="22"/>
      <c r="L37" s="22"/>
      <c r="M37" s="22"/>
      <c r="N37" s="22"/>
      <c r="O37" s="22"/>
      <c r="P37" s="22"/>
    </row>
    <row r="38" spans="1:16" ht="39" customHeight="1" x14ac:dyDescent="0.2">
      <c r="A38" s="22"/>
      <c r="B38" s="35"/>
      <c r="C38" s="1181" t="s">
        <v>541</v>
      </c>
      <c r="D38" s="1182"/>
      <c r="E38" s="1183"/>
      <c r="F38" s="36">
        <v>0</v>
      </c>
      <c r="G38" s="37">
        <v>0</v>
      </c>
      <c r="H38" s="37">
        <v>0</v>
      </c>
      <c r="I38" s="37">
        <v>0</v>
      </c>
      <c r="J38" s="38">
        <v>0</v>
      </c>
      <c r="K38" s="22"/>
      <c r="L38" s="22"/>
      <c r="M38" s="22"/>
      <c r="N38" s="22"/>
      <c r="O38" s="22"/>
      <c r="P38" s="22"/>
    </row>
    <row r="39" spans="1:16" ht="39" customHeight="1" x14ac:dyDescent="0.2">
      <c r="A39" s="22"/>
      <c r="B39" s="35"/>
      <c r="C39" s="1181" t="s">
        <v>542</v>
      </c>
      <c r="D39" s="1182"/>
      <c r="E39" s="1183"/>
      <c r="F39" s="36">
        <v>0</v>
      </c>
      <c r="G39" s="37">
        <v>0</v>
      </c>
      <c r="H39" s="37">
        <v>0</v>
      </c>
      <c r="I39" s="37">
        <v>0</v>
      </c>
      <c r="J39" s="38">
        <v>0</v>
      </c>
      <c r="K39" s="22"/>
      <c r="L39" s="22"/>
      <c r="M39" s="22"/>
      <c r="N39" s="22"/>
      <c r="O39" s="22"/>
      <c r="P39" s="22"/>
    </row>
    <row r="40" spans="1:16" ht="39" customHeight="1" x14ac:dyDescent="0.2">
      <c r="A40" s="22"/>
      <c r="B40" s="35"/>
      <c r="C40" s="1181" t="s">
        <v>543</v>
      </c>
      <c r="D40" s="1182"/>
      <c r="E40" s="1183"/>
      <c r="F40" s="36">
        <v>0</v>
      </c>
      <c r="G40" s="37">
        <v>0</v>
      </c>
      <c r="H40" s="37">
        <v>0</v>
      </c>
      <c r="I40" s="37">
        <v>0</v>
      </c>
      <c r="J40" s="38">
        <v>0</v>
      </c>
      <c r="K40" s="22"/>
      <c r="L40" s="22"/>
      <c r="M40" s="22"/>
      <c r="N40" s="22"/>
      <c r="O40" s="22"/>
      <c r="P40" s="22"/>
    </row>
    <row r="41" spans="1:16" ht="39" customHeight="1" x14ac:dyDescent="0.2">
      <c r="A41" s="22"/>
      <c r="B41" s="35"/>
      <c r="C41" s="1181" t="s">
        <v>544</v>
      </c>
      <c r="D41" s="1182"/>
      <c r="E41" s="1183"/>
      <c r="F41" s="36">
        <v>0</v>
      </c>
      <c r="G41" s="37">
        <v>0</v>
      </c>
      <c r="H41" s="37">
        <v>0</v>
      </c>
      <c r="I41" s="37">
        <v>0</v>
      </c>
      <c r="J41" s="38">
        <v>0</v>
      </c>
      <c r="K41" s="22"/>
      <c r="L41" s="22"/>
      <c r="M41" s="22"/>
      <c r="N41" s="22"/>
      <c r="O41" s="22"/>
      <c r="P41" s="22"/>
    </row>
    <row r="42" spans="1:16" ht="39" customHeight="1" x14ac:dyDescent="0.2">
      <c r="A42" s="22"/>
      <c r="B42" s="39"/>
      <c r="C42" s="1181" t="s">
        <v>545</v>
      </c>
      <c r="D42" s="1182"/>
      <c r="E42" s="1183"/>
      <c r="F42" s="36" t="s">
        <v>490</v>
      </c>
      <c r="G42" s="37" t="s">
        <v>490</v>
      </c>
      <c r="H42" s="37" t="s">
        <v>490</v>
      </c>
      <c r="I42" s="37" t="s">
        <v>490</v>
      </c>
      <c r="J42" s="38" t="s">
        <v>490</v>
      </c>
      <c r="K42" s="22"/>
      <c r="L42" s="22"/>
      <c r="M42" s="22"/>
      <c r="N42" s="22"/>
      <c r="O42" s="22"/>
      <c r="P42" s="22"/>
    </row>
    <row r="43" spans="1:16" ht="39" customHeight="1" thickBot="1" x14ac:dyDescent="0.25">
      <c r="A43" s="22"/>
      <c r="B43" s="40"/>
      <c r="C43" s="1184" t="s">
        <v>546</v>
      </c>
      <c r="D43" s="1185"/>
      <c r="E43" s="1186"/>
      <c r="F43" s="41">
        <v>0</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CCdKjeGYeGCKlp8CAU3BLrkOUn+u5AAteBSDc4U73dYvQQ89WDrA2N0EXO6oQ43XzYpEyP+QCfFuXiVPSNh2uw==" saltValue="wq4sGn4WO3jkrez71Au5Z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I43" zoomScaleSheetLayoutView="55" workbookViewId="0">
      <selection activeCell="R55" sqref="R55"/>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694</v>
      </c>
      <c r="L45" s="60">
        <v>743</v>
      </c>
      <c r="M45" s="60">
        <v>745</v>
      </c>
      <c r="N45" s="60">
        <v>750</v>
      </c>
      <c r="O45" s="61">
        <v>743</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490</v>
      </c>
      <c r="L46" s="64" t="s">
        <v>490</v>
      </c>
      <c r="M46" s="64" t="s">
        <v>490</v>
      </c>
      <c r="N46" s="64" t="s">
        <v>490</v>
      </c>
      <c r="O46" s="65" t="s">
        <v>490</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490</v>
      </c>
      <c r="L47" s="64" t="s">
        <v>490</v>
      </c>
      <c r="M47" s="64" t="s">
        <v>490</v>
      </c>
      <c r="N47" s="64" t="s">
        <v>490</v>
      </c>
      <c r="O47" s="65" t="s">
        <v>490</v>
      </c>
      <c r="P47" s="48"/>
      <c r="Q47" s="48"/>
      <c r="R47" s="48"/>
      <c r="S47" s="48"/>
      <c r="T47" s="48"/>
      <c r="U47" s="48"/>
    </row>
    <row r="48" spans="1:21" ht="30.75" customHeight="1" x14ac:dyDescent="0.2">
      <c r="A48" s="48"/>
      <c r="B48" s="1191"/>
      <c r="C48" s="1192"/>
      <c r="D48" s="62"/>
      <c r="E48" s="1197" t="s">
        <v>13</v>
      </c>
      <c r="F48" s="1197"/>
      <c r="G48" s="1197"/>
      <c r="H48" s="1197"/>
      <c r="I48" s="1197"/>
      <c r="J48" s="1198"/>
      <c r="K48" s="63">
        <v>122</v>
      </c>
      <c r="L48" s="64">
        <v>123</v>
      </c>
      <c r="M48" s="64">
        <v>120</v>
      </c>
      <c r="N48" s="64">
        <v>119</v>
      </c>
      <c r="O48" s="65">
        <v>117</v>
      </c>
      <c r="P48" s="48"/>
      <c r="Q48" s="48"/>
      <c r="R48" s="48"/>
      <c r="S48" s="48"/>
      <c r="T48" s="48"/>
      <c r="U48" s="48"/>
    </row>
    <row r="49" spans="1:21" ht="30.75" customHeight="1" x14ac:dyDescent="0.2">
      <c r="A49" s="48"/>
      <c r="B49" s="1191"/>
      <c r="C49" s="1192"/>
      <c r="D49" s="62"/>
      <c r="E49" s="1197" t="s">
        <v>14</v>
      </c>
      <c r="F49" s="1197"/>
      <c r="G49" s="1197"/>
      <c r="H49" s="1197"/>
      <c r="I49" s="1197"/>
      <c r="J49" s="1198"/>
      <c r="K49" s="63">
        <v>2</v>
      </c>
      <c r="L49" s="64">
        <v>2</v>
      </c>
      <c r="M49" s="64">
        <v>2</v>
      </c>
      <c r="N49" s="64">
        <v>3</v>
      </c>
      <c r="O49" s="65">
        <v>3</v>
      </c>
      <c r="P49" s="48"/>
      <c r="Q49" s="48"/>
      <c r="R49" s="48"/>
      <c r="S49" s="48"/>
      <c r="T49" s="48"/>
      <c r="U49" s="48"/>
    </row>
    <row r="50" spans="1:21" ht="30.75" customHeight="1" x14ac:dyDescent="0.2">
      <c r="A50" s="48"/>
      <c r="B50" s="1191"/>
      <c r="C50" s="1192"/>
      <c r="D50" s="62"/>
      <c r="E50" s="1197" t="s">
        <v>15</v>
      </c>
      <c r="F50" s="1197"/>
      <c r="G50" s="1197"/>
      <c r="H50" s="1197"/>
      <c r="I50" s="1197"/>
      <c r="J50" s="1198"/>
      <c r="K50" s="63">
        <v>1</v>
      </c>
      <c r="L50" s="64">
        <v>1</v>
      </c>
      <c r="M50" s="64">
        <v>1</v>
      </c>
      <c r="N50" s="64">
        <v>1</v>
      </c>
      <c r="O50" s="65">
        <v>1</v>
      </c>
      <c r="P50" s="48"/>
      <c r="Q50" s="48"/>
      <c r="R50" s="48"/>
      <c r="S50" s="48"/>
      <c r="T50" s="48"/>
      <c r="U50" s="48"/>
    </row>
    <row r="51" spans="1:21" ht="30.75" customHeight="1" x14ac:dyDescent="0.2">
      <c r="A51" s="48"/>
      <c r="B51" s="1193"/>
      <c r="C51" s="1194"/>
      <c r="D51" s="66"/>
      <c r="E51" s="1197" t="s">
        <v>16</v>
      </c>
      <c r="F51" s="1197"/>
      <c r="G51" s="1197"/>
      <c r="H51" s="1197"/>
      <c r="I51" s="1197"/>
      <c r="J51" s="1198"/>
      <c r="K51" s="63">
        <v>0</v>
      </c>
      <c r="L51" s="64">
        <v>0</v>
      </c>
      <c r="M51" s="64">
        <v>0</v>
      </c>
      <c r="N51" s="64">
        <v>0</v>
      </c>
      <c r="O51" s="65">
        <v>0</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605</v>
      </c>
      <c r="L52" s="64">
        <v>631</v>
      </c>
      <c r="M52" s="64">
        <v>636</v>
      </c>
      <c r="N52" s="64">
        <v>638</v>
      </c>
      <c r="O52" s="65">
        <v>630</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214</v>
      </c>
      <c r="L53" s="69">
        <v>238</v>
      </c>
      <c r="M53" s="69">
        <v>232</v>
      </c>
      <c r="N53" s="69">
        <v>235</v>
      </c>
      <c r="O53" s="70">
        <v>234</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2">
      <c r="B58" s="1205" t="s">
        <v>24</v>
      </c>
      <c r="C58" s="1206"/>
      <c r="D58" s="1211" t="s">
        <v>25</v>
      </c>
      <c r="E58" s="1212"/>
      <c r="F58" s="1212"/>
      <c r="G58" s="1212"/>
      <c r="H58" s="1212"/>
      <c r="I58" s="1212"/>
      <c r="J58" s="1213"/>
      <c r="K58" s="83"/>
      <c r="L58" s="84"/>
      <c r="M58" s="84"/>
      <c r="N58" s="84"/>
      <c r="O58" s="85"/>
    </row>
    <row r="59" spans="1:21" ht="31.5" customHeight="1" x14ac:dyDescent="0.2">
      <c r="B59" s="1207"/>
      <c r="C59" s="1208"/>
      <c r="D59" s="1214" t="s">
        <v>26</v>
      </c>
      <c r="E59" s="1215"/>
      <c r="F59" s="1215"/>
      <c r="G59" s="1215"/>
      <c r="H59" s="1215"/>
      <c r="I59" s="1215"/>
      <c r="J59" s="1216"/>
      <c r="K59" s="86"/>
      <c r="L59" s="87"/>
      <c r="M59" s="87"/>
      <c r="N59" s="87"/>
      <c r="O59" s="88"/>
    </row>
    <row r="60" spans="1:21" ht="31.5" customHeight="1" thickBot="1" x14ac:dyDescent="0.25">
      <c r="B60" s="1209"/>
      <c r="C60" s="1210"/>
      <c r="D60" s="1217" t="s">
        <v>27</v>
      </c>
      <c r="E60" s="1218"/>
      <c r="F60" s="1218"/>
      <c r="G60" s="1218"/>
      <c r="H60" s="1218"/>
      <c r="I60" s="1218"/>
      <c r="J60" s="121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ctnPdpRu3H/96v4J3zxHx2SNNEklD7fYtWcmD+PIn9W3HFm+S40QM4f7v25A3hI6xQU/+9YPwQIny3IqVhT5w==" saltValue="3o/0tQ8khMn0bftwCzrqR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F40" zoomScale="85" zoomScaleNormal="85" zoomScaleSheetLayoutView="100" workbookViewId="0">
      <selection activeCell="M46" sqref="M46"/>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529</v>
      </c>
      <c r="J40" s="103" t="s">
        <v>530</v>
      </c>
      <c r="K40" s="103" t="s">
        <v>531</v>
      </c>
      <c r="L40" s="103" t="s">
        <v>532</v>
      </c>
      <c r="M40" s="104" t="s">
        <v>533</v>
      </c>
    </row>
    <row r="41" spans="2:13" ht="27.75" customHeight="1" x14ac:dyDescent="0.2">
      <c r="B41" s="1220" t="s">
        <v>30</v>
      </c>
      <c r="C41" s="1221"/>
      <c r="D41" s="105"/>
      <c r="E41" s="1226" t="s">
        <v>31</v>
      </c>
      <c r="F41" s="1226"/>
      <c r="G41" s="1226"/>
      <c r="H41" s="1227"/>
      <c r="I41" s="355">
        <v>6189</v>
      </c>
      <c r="J41" s="356">
        <v>5717</v>
      </c>
      <c r="K41" s="356">
        <v>5191</v>
      </c>
      <c r="L41" s="356">
        <v>4640</v>
      </c>
      <c r="M41" s="357">
        <v>4195</v>
      </c>
    </row>
    <row r="42" spans="2:13" ht="27.75" customHeight="1" x14ac:dyDescent="0.2">
      <c r="B42" s="1222"/>
      <c r="C42" s="1223"/>
      <c r="D42" s="106"/>
      <c r="E42" s="1228" t="s">
        <v>32</v>
      </c>
      <c r="F42" s="1228"/>
      <c r="G42" s="1228"/>
      <c r="H42" s="1229"/>
      <c r="I42" s="358" t="s">
        <v>490</v>
      </c>
      <c r="J42" s="359" t="s">
        <v>490</v>
      </c>
      <c r="K42" s="359" t="s">
        <v>490</v>
      </c>
      <c r="L42" s="359" t="s">
        <v>490</v>
      </c>
      <c r="M42" s="360" t="s">
        <v>490</v>
      </c>
    </row>
    <row r="43" spans="2:13" ht="27.75" customHeight="1" x14ac:dyDescent="0.2">
      <c r="B43" s="1222"/>
      <c r="C43" s="1223"/>
      <c r="D43" s="106"/>
      <c r="E43" s="1228" t="s">
        <v>33</v>
      </c>
      <c r="F43" s="1228"/>
      <c r="G43" s="1228"/>
      <c r="H43" s="1229"/>
      <c r="I43" s="358">
        <v>1119</v>
      </c>
      <c r="J43" s="359">
        <v>1118</v>
      </c>
      <c r="K43" s="359">
        <v>1033</v>
      </c>
      <c r="L43" s="359">
        <v>988</v>
      </c>
      <c r="M43" s="360">
        <v>901</v>
      </c>
    </row>
    <row r="44" spans="2:13" ht="27.75" customHeight="1" x14ac:dyDescent="0.2">
      <c r="B44" s="1222"/>
      <c r="C44" s="1223"/>
      <c r="D44" s="106"/>
      <c r="E44" s="1228" t="s">
        <v>34</v>
      </c>
      <c r="F44" s="1228"/>
      <c r="G44" s="1228"/>
      <c r="H44" s="1229"/>
      <c r="I44" s="358">
        <v>235</v>
      </c>
      <c r="J44" s="359">
        <v>230</v>
      </c>
      <c r="K44" s="359">
        <v>2628</v>
      </c>
      <c r="L44" s="359">
        <v>3480</v>
      </c>
      <c r="M44" s="360">
        <v>3460</v>
      </c>
    </row>
    <row r="45" spans="2:13" ht="27.75" customHeight="1" x14ac:dyDescent="0.2">
      <c r="B45" s="1222"/>
      <c r="C45" s="1223"/>
      <c r="D45" s="106"/>
      <c r="E45" s="1228" t="s">
        <v>35</v>
      </c>
      <c r="F45" s="1228"/>
      <c r="G45" s="1228"/>
      <c r="H45" s="1229"/>
      <c r="I45" s="358">
        <v>236</v>
      </c>
      <c r="J45" s="359">
        <v>202</v>
      </c>
      <c r="K45" s="359">
        <v>185</v>
      </c>
      <c r="L45" s="359">
        <v>170</v>
      </c>
      <c r="M45" s="360">
        <v>132</v>
      </c>
    </row>
    <row r="46" spans="2:13" ht="27.75" customHeight="1" x14ac:dyDescent="0.2">
      <c r="B46" s="1222"/>
      <c r="C46" s="1223"/>
      <c r="D46" s="107"/>
      <c r="E46" s="1228" t="s">
        <v>36</v>
      </c>
      <c r="F46" s="1228"/>
      <c r="G46" s="1228"/>
      <c r="H46" s="1229"/>
      <c r="I46" s="358" t="s">
        <v>490</v>
      </c>
      <c r="J46" s="359" t="s">
        <v>490</v>
      </c>
      <c r="K46" s="359" t="s">
        <v>490</v>
      </c>
      <c r="L46" s="359" t="s">
        <v>490</v>
      </c>
      <c r="M46" s="360" t="s">
        <v>490</v>
      </c>
    </row>
    <row r="47" spans="2:13" ht="27.75" customHeight="1" x14ac:dyDescent="0.2">
      <c r="B47" s="1222"/>
      <c r="C47" s="1223"/>
      <c r="D47" s="108"/>
      <c r="E47" s="1230" t="s">
        <v>37</v>
      </c>
      <c r="F47" s="1231"/>
      <c r="G47" s="1231"/>
      <c r="H47" s="1232"/>
      <c r="I47" s="358" t="s">
        <v>490</v>
      </c>
      <c r="J47" s="359" t="s">
        <v>490</v>
      </c>
      <c r="K47" s="359" t="s">
        <v>490</v>
      </c>
      <c r="L47" s="359" t="s">
        <v>490</v>
      </c>
      <c r="M47" s="360" t="s">
        <v>490</v>
      </c>
    </row>
    <row r="48" spans="2:13" ht="27.75" customHeight="1" x14ac:dyDescent="0.2">
      <c r="B48" s="1222"/>
      <c r="C48" s="1223"/>
      <c r="D48" s="106"/>
      <c r="E48" s="1228" t="s">
        <v>38</v>
      </c>
      <c r="F48" s="1228"/>
      <c r="G48" s="1228"/>
      <c r="H48" s="1229"/>
      <c r="I48" s="358" t="s">
        <v>490</v>
      </c>
      <c r="J48" s="359" t="s">
        <v>490</v>
      </c>
      <c r="K48" s="359" t="s">
        <v>490</v>
      </c>
      <c r="L48" s="359" t="s">
        <v>490</v>
      </c>
      <c r="M48" s="360" t="s">
        <v>490</v>
      </c>
    </row>
    <row r="49" spans="2:13" ht="27.75" customHeight="1" x14ac:dyDescent="0.2">
      <c r="B49" s="1224"/>
      <c r="C49" s="1225"/>
      <c r="D49" s="106"/>
      <c r="E49" s="1228" t="s">
        <v>39</v>
      </c>
      <c r="F49" s="1228"/>
      <c r="G49" s="1228"/>
      <c r="H49" s="1229"/>
      <c r="I49" s="358" t="s">
        <v>490</v>
      </c>
      <c r="J49" s="359" t="s">
        <v>490</v>
      </c>
      <c r="K49" s="359" t="s">
        <v>490</v>
      </c>
      <c r="L49" s="359" t="s">
        <v>490</v>
      </c>
      <c r="M49" s="360" t="s">
        <v>490</v>
      </c>
    </row>
    <row r="50" spans="2:13" ht="27.75" customHeight="1" x14ac:dyDescent="0.2">
      <c r="B50" s="1233" t="s">
        <v>40</v>
      </c>
      <c r="C50" s="1234"/>
      <c r="D50" s="109"/>
      <c r="E50" s="1228" t="s">
        <v>41</v>
      </c>
      <c r="F50" s="1228"/>
      <c r="G50" s="1228"/>
      <c r="H50" s="1229"/>
      <c r="I50" s="358">
        <v>1239</v>
      </c>
      <c r="J50" s="359">
        <v>1332</v>
      </c>
      <c r="K50" s="359">
        <v>1690</v>
      </c>
      <c r="L50" s="359">
        <v>1770</v>
      </c>
      <c r="M50" s="360">
        <v>1865</v>
      </c>
    </row>
    <row r="51" spans="2:13" ht="27.75" customHeight="1" x14ac:dyDescent="0.2">
      <c r="B51" s="1222"/>
      <c r="C51" s="1223"/>
      <c r="D51" s="106"/>
      <c r="E51" s="1228" t="s">
        <v>42</v>
      </c>
      <c r="F51" s="1228"/>
      <c r="G51" s="1228"/>
      <c r="H51" s="1229"/>
      <c r="I51" s="358">
        <v>14</v>
      </c>
      <c r="J51" s="359">
        <v>9</v>
      </c>
      <c r="K51" s="359">
        <v>6</v>
      </c>
      <c r="L51" s="359">
        <v>11</v>
      </c>
      <c r="M51" s="360">
        <v>18</v>
      </c>
    </row>
    <row r="52" spans="2:13" ht="27.75" customHeight="1" x14ac:dyDescent="0.2">
      <c r="B52" s="1224"/>
      <c r="C52" s="1225"/>
      <c r="D52" s="106"/>
      <c r="E52" s="1228" t="s">
        <v>43</v>
      </c>
      <c r="F52" s="1228"/>
      <c r="G52" s="1228"/>
      <c r="H52" s="1229"/>
      <c r="I52" s="358">
        <v>5449</v>
      </c>
      <c r="J52" s="359">
        <v>5963</v>
      </c>
      <c r="K52" s="359">
        <v>5716</v>
      </c>
      <c r="L52" s="359">
        <v>5664</v>
      </c>
      <c r="M52" s="360">
        <v>5224</v>
      </c>
    </row>
    <row r="53" spans="2:13" ht="27.75" customHeight="1" thickBot="1" x14ac:dyDescent="0.25">
      <c r="B53" s="1235" t="s">
        <v>19</v>
      </c>
      <c r="C53" s="1236"/>
      <c r="D53" s="110"/>
      <c r="E53" s="1237" t="s">
        <v>44</v>
      </c>
      <c r="F53" s="1237"/>
      <c r="G53" s="1237"/>
      <c r="H53" s="1238"/>
      <c r="I53" s="361">
        <v>1077</v>
      </c>
      <c r="J53" s="362">
        <v>-36</v>
      </c>
      <c r="K53" s="362">
        <v>1624</v>
      </c>
      <c r="L53" s="362">
        <v>1833</v>
      </c>
      <c r="M53" s="363">
        <v>1580</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EEmCY2Lnc7KCysAFRHwlwDELkz8+ilg1OkazIwRBv7s1OoeaF8vXkL52kgTDK1IF1p0Ra/+IBXiR5/n2q6WmRg==" saltValue="+RMkB0VA05mHbJt13ubWj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56" zoomScale="70" zoomScaleNormal="70" zoomScaleSheetLayoutView="100" workbookViewId="0">
      <selection activeCell="H63" sqref="H63"/>
    </sheetView>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531</v>
      </c>
      <c r="G54" s="119" t="s">
        <v>532</v>
      </c>
      <c r="H54" s="120" t="s">
        <v>533</v>
      </c>
    </row>
    <row r="55" spans="2:8" ht="52.5" customHeight="1" x14ac:dyDescent="0.2">
      <c r="B55" s="121"/>
      <c r="C55" s="1247" t="s">
        <v>46</v>
      </c>
      <c r="D55" s="1247"/>
      <c r="E55" s="1248"/>
      <c r="F55" s="122">
        <v>857</v>
      </c>
      <c r="G55" s="122">
        <v>955</v>
      </c>
      <c r="H55" s="123">
        <v>811</v>
      </c>
    </row>
    <row r="56" spans="2:8" ht="52.5" customHeight="1" x14ac:dyDescent="0.2">
      <c r="B56" s="124"/>
      <c r="C56" s="1249" t="s">
        <v>47</v>
      </c>
      <c r="D56" s="1249"/>
      <c r="E56" s="1250"/>
      <c r="F56" s="125">
        <v>133</v>
      </c>
      <c r="G56" s="125">
        <v>71</v>
      </c>
      <c r="H56" s="126">
        <v>69</v>
      </c>
    </row>
    <row r="57" spans="2:8" ht="53.25" customHeight="1" x14ac:dyDescent="0.2">
      <c r="B57" s="124"/>
      <c r="C57" s="1251" t="s">
        <v>48</v>
      </c>
      <c r="D57" s="1251"/>
      <c r="E57" s="1252"/>
      <c r="F57" s="127">
        <v>591</v>
      </c>
      <c r="G57" s="127">
        <v>656</v>
      </c>
      <c r="H57" s="128">
        <v>885</v>
      </c>
    </row>
    <row r="58" spans="2:8" ht="45.75" customHeight="1" x14ac:dyDescent="0.2">
      <c r="B58" s="129"/>
      <c r="C58" s="1239" t="s">
        <v>563</v>
      </c>
      <c r="D58" s="1240"/>
      <c r="E58" s="1241"/>
      <c r="F58" s="130">
        <v>348</v>
      </c>
      <c r="G58" s="130">
        <v>399</v>
      </c>
      <c r="H58" s="131">
        <v>484</v>
      </c>
    </row>
    <row r="59" spans="2:8" ht="45.75" customHeight="1" x14ac:dyDescent="0.2">
      <c r="B59" s="129"/>
      <c r="C59" s="1239" t="s">
        <v>564</v>
      </c>
      <c r="D59" s="1240"/>
      <c r="E59" s="1241"/>
      <c r="F59" s="130">
        <v>120</v>
      </c>
      <c r="G59" s="130">
        <v>133</v>
      </c>
      <c r="H59" s="131">
        <v>282</v>
      </c>
    </row>
    <row r="60" spans="2:8" ht="45.75" customHeight="1" x14ac:dyDescent="0.2">
      <c r="B60" s="129"/>
      <c r="C60" s="1239" t="s">
        <v>565</v>
      </c>
      <c r="D60" s="1240"/>
      <c r="E60" s="1241"/>
      <c r="F60" s="130">
        <v>49</v>
      </c>
      <c r="G60" s="130">
        <v>49</v>
      </c>
      <c r="H60" s="131">
        <v>49</v>
      </c>
    </row>
    <row r="61" spans="2:8" ht="45.75" customHeight="1" x14ac:dyDescent="0.2">
      <c r="B61" s="129"/>
      <c r="C61" s="1239" t="s">
        <v>566</v>
      </c>
      <c r="D61" s="1240"/>
      <c r="E61" s="1241"/>
      <c r="F61" s="130">
        <v>10</v>
      </c>
      <c r="G61" s="130">
        <v>18</v>
      </c>
      <c r="H61" s="131">
        <v>18</v>
      </c>
    </row>
    <row r="62" spans="2:8" ht="45.75" customHeight="1" thickBot="1" x14ac:dyDescent="0.25">
      <c r="B62" s="132"/>
      <c r="C62" s="1242" t="s">
        <v>567</v>
      </c>
      <c r="D62" s="1243"/>
      <c r="E62" s="1244"/>
      <c r="F62" s="133">
        <v>16</v>
      </c>
      <c r="G62" s="133">
        <v>14</v>
      </c>
      <c r="H62" s="134">
        <v>13</v>
      </c>
    </row>
    <row r="63" spans="2:8" ht="52.5" customHeight="1" thickBot="1" x14ac:dyDescent="0.25">
      <c r="B63" s="135"/>
      <c r="C63" s="1245" t="s">
        <v>49</v>
      </c>
      <c r="D63" s="1245"/>
      <c r="E63" s="1246"/>
      <c r="F63" s="136">
        <v>1581</v>
      </c>
      <c r="G63" s="136">
        <v>1682</v>
      </c>
      <c r="H63" s="137">
        <v>1765</v>
      </c>
    </row>
    <row r="64" spans="2:8" ht="13" x14ac:dyDescent="0.2"/>
  </sheetData>
  <sheetProtection algorithmName="SHA-512" hashValue="wHR0hLPNe015kexzsXTx6VFMGBxoSa0xzB0MfYNznTFWlay8cgK9KwzlULKyv+12NqPPkYtfHW5B47izvodqWA==" saltValue="ET0x7TwN4qPAWvOys8ysD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906D82-D352-4A7D-A41A-EC817557C225}">
  <sheetPr>
    <pageSetUpPr fitToPage="1"/>
  </sheetPr>
  <dimension ref="A1:DE85"/>
  <sheetViews>
    <sheetView showGridLines="0" topLeftCell="A26" zoomScaleNormal="100" zoomScaleSheetLayoutView="55" workbookViewId="0">
      <selection activeCell="AU19" sqref="AU19"/>
    </sheetView>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569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570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0" t="s">
        <v>571</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ht="13" x14ac:dyDescent="0.2">
      <c r="B44" s="372"/>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ht="13" x14ac:dyDescent="0.2">
      <c r="B45" s="372"/>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ht="13" x14ac:dyDescent="0.2">
      <c r="B46" s="372"/>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ht="13" x14ac:dyDescent="0.2">
      <c r="B47" s="372"/>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572</v>
      </c>
    </row>
    <row r="50" spans="1:109" ht="13" x14ac:dyDescent="0.2">
      <c r="B50" s="372"/>
      <c r="G50" s="1253"/>
      <c r="H50" s="1253"/>
      <c r="I50" s="1253"/>
      <c r="J50" s="1253"/>
      <c r="K50" s="382"/>
      <c r="L50" s="382"/>
      <c r="M50" s="383"/>
      <c r="N50" s="383"/>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529</v>
      </c>
      <c r="BQ50" s="1257"/>
      <c r="BR50" s="1257"/>
      <c r="BS50" s="1257"/>
      <c r="BT50" s="1257"/>
      <c r="BU50" s="1257"/>
      <c r="BV50" s="1257"/>
      <c r="BW50" s="1257"/>
      <c r="BX50" s="1257" t="s">
        <v>530</v>
      </c>
      <c r="BY50" s="1257"/>
      <c r="BZ50" s="1257"/>
      <c r="CA50" s="1257"/>
      <c r="CB50" s="1257"/>
      <c r="CC50" s="1257"/>
      <c r="CD50" s="1257"/>
      <c r="CE50" s="1257"/>
      <c r="CF50" s="1257" t="s">
        <v>531</v>
      </c>
      <c r="CG50" s="1257"/>
      <c r="CH50" s="1257"/>
      <c r="CI50" s="1257"/>
      <c r="CJ50" s="1257"/>
      <c r="CK50" s="1257"/>
      <c r="CL50" s="1257"/>
      <c r="CM50" s="1257"/>
      <c r="CN50" s="1257" t="s">
        <v>532</v>
      </c>
      <c r="CO50" s="1257"/>
      <c r="CP50" s="1257"/>
      <c r="CQ50" s="1257"/>
      <c r="CR50" s="1257"/>
      <c r="CS50" s="1257"/>
      <c r="CT50" s="1257"/>
      <c r="CU50" s="1257"/>
      <c r="CV50" s="1257" t="s">
        <v>533</v>
      </c>
      <c r="CW50" s="1257"/>
      <c r="CX50" s="1257"/>
      <c r="CY50" s="1257"/>
      <c r="CZ50" s="1257"/>
      <c r="DA50" s="1257"/>
      <c r="DB50" s="1257"/>
      <c r="DC50" s="1257"/>
    </row>
    <row r="51" spans="1:109" ht="13.5" customHeight="1" x14ac:dyDescent="0.2">
      <c r="B51" s="372"/>
      <c r="G51" s="1270"/>
      <c r="H51" s="1270"/>
      <c r="I51" s="1271"/>
      <c r="J51" s="1271"/>
      <c r="K51" s="1269"/>
      <c r="L51" s="1269"/>
      <c r="M51" s="1269"/>
      <c r="N51" s="1269"/>
      <c r="AM51" s="381"/>
      <c r="AN51" s="1259" t="s">
        <v>573</v>
      </c>
      <c r="AO51" s="1259"/>
      <c r="AP51" s="1259"/>
      <c r="AQ51" s="1259"/>
      <c r="AR51" s="1259"/>
      <c r="AS51" s="1259"/>
      <c r="AT51" s="1259"/>
      <c r="AU51" s="1259"/>
      <c r="AV51" s="1259"/>
      <c r="AW51" s="1259"/>
      <c r="AX51" s="1259"/>
      <c r="AY51" s="1259"/>
      <c r="AZ51" s="1259"/>
      <c r="BA51" s="1259"/>
      <c r="BB51" s="1259" t="s">
        <v>574</v>
      </c>
      <c r="BC51" s="1259"/>
      <c r="BD51" s="1259"/>
      <c r="BE51" s="1259"/>
      <c r="BF51" s="1259"/>
      <c r="BG51" s="1259"/>
      <c r="BH51" s="1259"/>
      <c r="BI51" s="1259"/>
      <c r="BJ51" s="1259"/>
      <c r="BK51" s="1259"/>
      <c r="BL51" s="1259"/>
      <c r="BM51" s="1259"/>
      <c r="BN51" s="1259"/>
      <c r="BO51" s="1259"/>
      <c r="BP51" s="1258">
        <v>65.2</v>
      </c>
      <c r="BQ51" s="1258"/>
      <c r="BR51" s="1258"/>
      <c r="BS51" s="1258"/>
      <c r="BT51" s="1258"/>
      <c r="BU51" s="1258"/>
      <c r="BV51" s="1258"/>
      <c r="BW51" s="1258"/>
      <c r="BX51" s="1258"/>
      <c r="BY51" s="1258"/>
      <c r="BZ51" s="1258"/>
      <c r="CA51" s="1258"/>
      <c r="CB51" s="1258"/>
      <c r="CC51" s="1258"/>
      <c r="CD51" s="1258"/>
      <c r="CE51" s="1258"/>
      <c r="CF51" s="1258">
        <v>81.3</v>
      </c>
      <c r="CG51" s="1258"/>
      <c r="CH51" s="1258"/>
      <c r="CI51" s="1258"/>
      <c r="CJ51" s="1258"/>
      <c r="CK51" s="1258"/>
      <c r="CL51" s="1258"/>
      <c r="CM51" s="1258"/>
      <c r="CN51" s="1258">
        <v>94.9</v>
      </c>
      <c r="CO51" s="1258"/>
      <c r="CP51" s="1258"/>
      <c r="CQ51" s="1258"/>
      <c r="CR51" s="1258"/>
      <c r="CS51" s="1258"/>
      <c r="CT51" s="1258"/>
      <c r="CU51" s="1258"/>
      <c r="CV51" s="1258">
        <v>81.599999999999994</v>
      </c>
      <c r="CW51" s="1258"/>
      <c r="CX51" s="1258"/>
      <c r="CY51" s="1258"/>
      <c r="CZ51" s="1258"/>
      <c r="DA51" s="1258"/>
      <c r="DB51" s="1258"/>
      <c r="DC51" s="1258"/>
    </row>
    <row r="52" spans="1:109" ht="13" x14ac:dyDescent="0.2">
      <c r="B52" s="372"/>
      <c r="G52" s="1270"/>
      <c r="H52" s="1270"/>
      <c r="I52" s="1271"/>
      <c r="J52" s="1271"/>
      <c r="K52" s="1269"/>
      <c r="L52" s="1269"/>
      <c r="M52" s="1269"/>
      <c r="N52" s="1269"/>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ht="13" x14ac:dyDescent="0.2">
      <c r="A53" s="380"/>
      <c r="B53" s="372"/>
      <c r="G53" s="1270"/>
      <c r="H53" s="1270"/>
      <c r="I53" s="1253"/>
      <c r="J53" s="1253"/>
      <c r="K53" s="1269"/>
      <c r="L53" s="1269"/>
      <c r="M53" s="1269"/>
      <c r="N53" s="1269"/>
      <c r="AM53" s="381"/>
      <c r="AN53" s="1259"/>
      <c r="AO53" s="1259"/>
      <c r="AP53" s="1259"/>
      <c r="AQ53" s="1259"/>
      <c r="AR53" s="1259"/>
      <c r="AS53" s="1259"/>
      <c r="AT53" s="1259"/>
      <c r="AU53" s="1259"/>
      <c r="AV53" s="1259"/>
      <c r="AW53" s="1259"/>
      <c r="AX53" s="1259"/>
      <c r="AY53" s="1259"/>
      <c r="AZ53" s="1259"/>
      <c r="BA53" s="1259"/>
      <c r="BB53" s="1259" t="s">
        <v>575</v>
      </c>
      <c r="BC53" s="1259"/>
      <c r="BD53" s="1259"/>
      <c r="BE53" s="1259"/>
      <c r="BF53" s="1259"/>
      <c r="BG53" s="1259"/>
      <c r="BH53" s="1259"/>
      <c r="BI53" s="1259"/>
      <c r="BJ53" s="1259"/>
      <c r="BK53" s="1259"/>
      <c r="BL53" s="1259"/>
      <c r="BM53" s="1259"/>
      <c r="BN53" s="1259"/>
      <c r="BO53" s="1259"/>
      <c r="BP53" s="1258">
        <v>48.9</v>
      </c>
      <c r="BQ53" s="1258"/>
      <c r="BR53" s="1258"/>
      <c r="BS53" s="1258"/>
      <c r="BT53" s="1258"/>
      <c r="BU53" s="1258"/>
      <c r="BV53" s="1258"/>
      <c r="BW53" s="1258"/>
      <c r="BX53" s="1258">
        <v>51</v>
      </c>
      <c r="BY53" s="1258"/>
      <c r="BZ53" s="1258"/>
      <c r="CA53" s="1258"/>
      <c r="CB53" s="1258"/>
      <c r="CC53" s="1258"/>
      <c r="CD53" s="1258"/>
      <c r="CE53" s="1258"/>
      <c r="CF53" s="1258">
        <v>52.9</v>
      </c>
      <c r="CG53" s="1258"/>
      <c r="CH53" s="1258"/>
      <c r="CI53" s="1258"/>
      <c r="CJ53" s="1258"/>
      <c r="CK53" s="1258"/>
      <c r="CL53" s="1258"/>
      <c r="CM53" s="1258"/>
      <c r="CN53" s="1258">
        <v>55</v>
      </c>
      <c r="CO53" s="1258"/>
      <c r="CP53" s="1258"/>
      <c r="CQ53" s="1258"/>
      <c r="CR53" s="1258"/>
      <c r="CS53" s="1258"/>
      <c r="CT53" s="1258"/>
      <c r="CU53" s="1258"/>
      <c r="CV53" s="1258">
        <v>57.2</v>
      </c>
      <c r="CW53" s="1258"/>
      <c r="CX53" s="1258"/>
      <c r="CY53" s="1258"/>
      <c r="CZ53" s="1258"/>
      <c r="DA53" s="1258"/>
      <c r="DB53" s="1258"/>
      <c r="DC53" s="1258"/>
    </row>
    <row r="54" spans="1:109" ht="13" x14ac:dyDescent="0.2">
      <c r="A54" s="380"/>
      <c r="B54" s="372"/>
      <c r="G54" s="1270"/>
      <c r="H54" s="1270"/>
      <c r="I54" s="1253"/>
      <c r="J54" s="1253"/>
      <c r="K54" s="1269"/>
      <c r="L54" s="1269"/>
      <c r="M54" s="1269"/>
      <c r="N54" s="1269"/>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ht="13" x14ac:dyDescent="0.2">
      <c r="A55" s="380"/>
      <c r="B55" s="372"/>
      <c r="G55" s="1253"/>
      <c r="H55" s="1253"/>
      <c r="I55" s="1253"/>
      <c r="J55" s="1253"/>
      <c r="K55" s="1269"/>
      <c r="L55" s="1269"/>
      <c r="M55" s="1269"/>
      <c r="N55" s="1269"/>
      <c r="AN55" s="1257" t="s">
        <v>576</v>
      </c>
      <c r="AO55" s="1257"/>
      <c r="AP55" s="1257"/>
      <c r="AQ55" s="1257"/>
      <c r="AR55" s="1257"/>
      <c r="AS55" s="1257"/>
      <c r="AT55" s="1257"/>
      <c r="AU55" s="1257"/>
      <c r="AV55" s="1257"/>
      <c r="AW55" s="1257"/>
      <c r="AX55" s="1257"/>
      <c r="AY55" s="1257"/>
      <c r="AZ55" s="1257"/>
      <c r="BA55" s="1257"/>
      <c r="BB55" s="1259" t="s">
        <v>574</v>
      </c>
      <c r="BC55" s="1259"/>
      <c r="BD55" s="1259"/>
      <c r="BE55" s="1259"/>
      <c r="BF55" s="1259"/>
      <c r="BG55" s="1259"/>
      <c r="BH55" s="1259"/>
      <c r="BI55" s="1259"/>
      <c r="BJ55" s="1259"/>
      <c r="BK55" s="1259"/>
      <c r="BL55" s="1259"/>
      <c r="BM55" s="1259"/>
      <c r="BN55" s="1259"/>
      <c r="BO55" s="1259"/>
      <c r="BP55" s="1258">
        <v>0</v>
      </c>
      <c r="BQ55" s="1258"/>
      <c r="BR55" s="1258"/>
      <c r="BS55" s="1258"/>
      <c r="BT55" s="1258"/>
      <c r="BU55" s="1258"/>
      <c r="BV55" s="1258"/>
      <c r="BW55" s="1258"/>
      <c r="BX55" s="1258">
        <v>0</v>
      </c>
      <c r="BY55" s="1258"/>
      <c r="BZ55" s="1258"/>
      <c r="CA55" s="1258"/>
      <c r="CB55" s="1258"/>
      <c r="CC55" s="1258"/>
      <c r="CD55" s="1258"/>
      <c r="CE55" s="1258"/>
      <c r="CF55" s="1258">
        <v>0</v>
      </c>
      <c r="CG55" s="1258"/>
      <c r="CH55" s="1258"/>
      <c r="CI55" s="1258"/>
      <c r="CJ55" s="1258"/>
      <c r="CK55" s="1258"/>
      <c r="CL55" s="1258"/>
      <c r="CM55" s="1258"/>
      <c r="CN55" s="1258">
        <v>0</v>
      </c>
      <c r="CO55" s="1258"/>
      <c r="CP55" s="1258"/>
      <c r="CQ55" s="1258"/>
      <c r="CR55" s="1258"/>
      <c r="CS55" s="1258"/>
      <c r="CT55" s="1258"/>
      <c r="CU55" s="1258"/>
      <c r="CV55" s="1258">
        <v>0</v>
      </c>
      <c r="CW55" s="1258"/>
      <c r="CX55" s="1258"/>
      <c r="CY55" s="1258"/>
      <c r="CZ55" s="1258"/>
      <c r="DA55" s="1258"/>
      <c r="DB55" s="1258"/>
      <c r="DC55" s="1258"/>
    </row>
    <row r="56" spans="1:109" ht="13" x14ac:dyDescent="0.2">
      <c r="A56" s="380"/>
      <c r="B56" s="372"/>
      <c r="G56" s="1253"/>
      <c r="H56" s="1253"/>
      <c r="I56" s="1253"/>
      <c r="J56" s="1253"/>
      <c r="K56" s="1269"/>
      <c r="L56" s="1269"/>
      <c r="M56" s="1269"/>
      <c r="N56" s="1269"/>
      <c r="AN56" s="1257"/>
      <c r="AO56" s="1257"/>
      <c r="AP56" s="1257"/>
      <c r="AQ56" s="1257"/>
      <c r="AR56" s="1257"/>
      <c r="AS56" s="1257"/>
      <c r="AT56" s="1257"/>
      <c r="AU56" s="1257"/>
      <c r="AV56" s="1257"/>
      <c r="AW56" s="1257"/>
      <c r="AX56" s="1257"/>
      <c r="AY56" s="1257"/>
      <c r="AZ56" s="1257"/>
      <c r="BA56" s="1257"/>
      <c r="BB56" s="1259"/>
      <c r="BC56" s="1259"/>
      <c r="BD56" s="1259"/>
      <c r="BE56" s="1259"/>
      <c r="BF56" s="1259"/>
      <c r="BG56" s="1259"/>
      <c r="BH56" s="1259"/>
      <c r="BI56" s="1259"/>
      <c r="BJ56" s="1259"/>
      <c r="BK56" s="1259"/>
      <c r="BL56" s="1259"/>
      <c r="BM56" s="1259"/>
      <c r="BN56" s="1259"/>
      <c r="BO56" s="1259"/>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ht="13" x14ac:dyDescent="0.2">
      <c r="B57" s="384"/>
      <c r="G57" s="1253"/>
      <c r="H57" s="1253"/>
      <c r="I57" s="1272"/>
      <c r="J57" s="1272"/>
      <c r="K57" s="1269"/>
      <c r="L57" s="1269"/>
      <c r="M57" s="1269"/>
      <c r="N57" s="1269"/>
      <c r="AM57" s="366"/>
      <c r="AN57" s="1257"/>
      <c r="AO57" s="1257"/>
      <c r="AP57" s="1257"/>
      <c r="AQ57" s="1257"/>
      <c r="AR57" s="1257"/>
      <c r="AS57" s="1257"/>
      <c r="AT57" s="1257"/>
      <c r="AU57" s="1257"/>
      <c r="AV57" s="1257"/>
      <c r="AW57" s="1257"/>
      <c r="AX57" s="1257"/>
      <c r="AY57" s="1257"/>
      <c r="AZ57" s="1257"/>
      <c r="BA57" s="1257"/>
      <c r="BB57" s="1259" t="s">
        <v>575</v>
      </c>
      <c r="BC57" s="1259"/>
      <c r="BD57" s="1259"/>
      <c r="BE57" s="1259"/>
      <c r="BF57" s="1259"/>
      <c r="BG57" s="1259"/>
      <c r="BH57" s="1259"/>
      <c r="BI57" s="1259"/>
      <c r="BJ57" s="1259"/>
      <c r="BK57" s="1259"/>
      <c r="BL57" s="1259"/>
      <c r="BM57" s="1259"/>
      <c r="BN57" s="1259"/>
      <c r="BO57" s="1259"/>
      <c r="BP57" s="1258">
        <v>63.1</v>
      </c>
      <c r="BQ57" s="1258"/>
      <c r="BR57" s="1258"/>
      <c r="BS57" s="1258"/>
      <c r="BT57" s="1258"/>
      <c r="BU57" s="1258"/>
      <c r="BV57" s="1258"/>
      <c r="BW57" s="1258"/>
      <c r="BX57" s="1258">
        <v>62.2</v>
      </c>
      <c r="BY57" s="1258"/>
      <c r="BZ57" s="1258"/>
      <c r="CA57" s="1258"/>
      <c r="CB57" s="1258"/>
      <c r="CC57" s="1258"/>
      <c r="CD57" s="1258"/>
      <c r="CE57" s="1258"/>
      <c r="CF57" s="1258">
        <v>62.9</v>
      </c>
      <c r="CG57" s="1258"/>
      <c r="CH57" s="1258"/>
      <c r="CI57" s="1258"/>
      <c r="CJ57" s="1258"/>
      <c r="CK57" s="1258"/>
      <c r="CL57" s="1258"/>
      <c r="CM57" s="1258"/>
      <c r="CN57" s="1258">
        <v>62.9</v>
      </c>
      <c r="CO57" s="1258"/>
      <c r="CP57" s="1258"/>
      <c r="CQ57" s="1258"/>
      <c r="CR57" s="1258"/>
      <c r="CS57" s="1258"/>
      <c r="CT57" s="1258"/>
      <c r="CU57" s="1258"/>
      <c r="CV57" s="1258">
        <v>64.3</v>
      </c>
      <c r="CW57" s="1258"/>
      <c r="CX57" s="1258"/>
      <c r="CY57" s="1258"/>
      <c r="CZ57" s="1258"/>
      <c r="DA57" s="1258"/>
      <c r="DB57" s="1258"/>
      <c r="DC57" s="1258"/>
      <c r="DD57" s="385"/>
      <c r="DE57" s="384"/>
    </row>
    <row r="58" spans="1:109" s="380" customFormat="1" ht="13" x14ac:dyDescent="0.2">
      <c r="A58" s="366"/>
      <c r="B58" s="384"/>
      <c r="G58" s="1253"/>
      <c r="H58" s="1253"/>
      <c r="I58" s="1272"/>
      <c r="J58" s="1272"/>
      <c r="K58" s="1269"/>
      <c r="L58" s="1269"/>
      <c r="M58" s="1269"/>
      <c r="N58" s="1269"/>
      <c r="AM58" s="366"/>
      <c r="AN58" s="1257"/>
      <c r="AO58" s="1257"/>
      <c r="AP58" s="1257"/>
      <c r="AQ58" s="1257"/>
      <c r="AR58" s="1257"/>
      <c r="AS58" s="1257"/>
      <c r="AT58" s="1257"/>
      <c r="AU58" s="1257"/>
      <c r="AV58" s="1257"/>
      <c r="AW58" s="1257"/>
      <c r="AX58" s="1257"/>
      <c r="AY58" s="1257"/>
      <c r="AZ58" s="1257"/>
      <c r="BA58" s="1257"/>
      <c r="BB58" s="1259"/>
      <c r="BC58" s="1259"/>
      <c r="BD58" s="1259"/>
      <c r="BE58" s="1259"/>
      <c r="BF58" s="1259"/>
      <c r="BG58" s="1259"/>
      <c r="BH58" s="1259"/>
      <c r="BI58" s="1259"/>
      <c r="BJ58" s="1259"/>
      <c r="BK58" s="1259"/>
      <c r="BL58" s="1259"/>
      <c r="BM58" s="1259"/>
      <c r="BN58" s="1259"/>
      <c r="BO58" s="1259"/>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577</v>
      </c>
    </row>
    <row r="64" spans="1:109" ht="13" x14ac:dyDescent="0.2">
      <c r="B64" s="372"/>
      <c r="G64" s="379"/>
      <c r="I64" s="392"/>
      <c r="J64" s="392"/>
      <c r="K64" s="392"/>
      <c r="L64" s="392"/>
      <c r="M64" s="392"/>
      <c r="N64" s="393"/>
      <c r="AM64" s="379"/>
      <c r="AN64" s="379" t="s">
        <v>570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0" t="s">
        <v>578</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row>
    <row r="66" spans="2:107" ht="13" x14ac:dyDescent="0.2">
      <c r="B66" s="372"/>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row>
    <row r="67" spans="2:107" ht="13" x14ac:dyDescent="0.2">
      <c r="B67" s="372"/>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row>
    <row r="68" spans="2:107" ht="13" x14ac:dyDescent="0.2">
      <c r="B68" s="372"/>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row>
    <row r="69" spans="2:107" ht="13" x14ac:dyDescent="0.2">
      <c r="B69" s="372"/>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572</v>
      </c>
    </row>
    <row r="72" spans="2:107" ht="13" x14ac:dyDescent="0.2">
      <c r="B72" s="372"/>
      <c r="G72" s="1253"/>
      <c r="H72" s="1253"/>
      <c r="I72" s="1253"/>
      <c r="J72" s="1253"/>
      <c r="K72" s="382"/>
      <c r="L72" s="382"/>
      <c r="M72" s="383"/>
      <c r="N72" s="383"/>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529</v>
      </c>
      <c r="BQ72" s="1257"/>
      <c r="BR72" s="1257"/>
      <c r="BS72" s="1257"/>
      <c r="BT72" s="1257"/>
      <c r="BU72" s="1257"/>
      <c r="BV72" s="1257"/>
      <c r="BW72" s="1257"/>
      <c r="BX72" s="1257" t="s">
        <v>530</v>
      </c>
      <c r="BY72" s="1257"/>
      <c r="BZ72" s="1257"/>
      <c r="CA72" s="1257"/>
      <c r="CB72" s="1257"/>
      <c r="CC72" s="1257"/>
      <c r="CD72" s="1257"/>
      <c r="CE72" s="1257"/>
      <c r="CF72" s="1257" t="s">
        <v>531</v>
      </c>
      <c r="CG72" s="1257"/>
      <c r="CH72" s="1257"/>
      <c r="CI72" s="1257"/>
      <c r="CJ72" s="1257"/>
      <c r="CK72" s="1257"/>
      <c r="CL72" s="1257"/>
      <c r="CM72" s="1257"/>
      <c r="CN72" s="1257" t="s">
        <v>532</v>
      </c>
      <c r="CO72" s="1257"/>
      <c r="CP72" s="1257"/>
      <c r="CQ72" s="1257"/>
      <c r="CR72" s="1257"/>
      <c r="CS72" s="1257"/>
      <c r="CT72" s="1257"/>
      <c r="CU72" s="1257"/>
      <c r="CV72" s="1257" t="s">
        <v>533</v>
      </c>
      <c r="CW72" s="1257"/>
      <c r="CX72" s="1257"/>
      <c r="CY72" s="1257"/>
      <c r="CZ72" s="1257"/>
      <c r="DA72" s="1257"/>
      <c r="DB72" s="1257"/>
      <c r="DC72" s="1257"/>
    </row>
    <row r="73" spans="2:107" ht="13" x14ac:dyDescent="0.2">
      <c r="B73" s="372"/>
      <c r="G73" s="1270"/>
      <c r="H73" s="1270"/>
      <c r="I73" s="1270"/>
      <c r="J73" s="1270"/>
      <c r="K73" s="1273"/>
      <c r="L73" s="1273"/>
      <c r="M73" s="1273"/>
      <c r="N73" s="1273"/>
      <c r="AM73" s="381"/>
      <c r="AN73" s="1259" t="s">
        <v>573</v>
      </c>
      <c r="AO73" s="1259"/>
      <c r="AP73" s="1259"/>
      <c r="AQ73" s="1259"/>
      <c r="AR73" s="1259"/>
      <c r="AS73" s="1259"/>
      <c r="AT73" s="1259"/>
      <c r="AU73" s="1259"/>
      <c r="AV73" s="1259"/>
      <c r="AW73" s="1259"/>
      <c r="AX73" s="1259"/>
      <c r="AY73" s="1259"/>
      <c r="AZ73" s="1259"/>
      <c r="BA73" s="1259"/>
      <c r="BB73" s="1259" t="s">
        <v>574</v>
      </c>
      <c r="BC73" s="1259"/>
      <c r="BD73" s="1259"/>
      <c r="BE73" s="1259"/>
      <c r="BF73" s="1259"/>
      <c r="BG73" s="1259"/>
      <c r="BH73" s="1259"/>
      <c r="BI73" s="1259"/>
      <c r="BJ73" s="1259"/>
      <c r="BK73" s="1259"/>
      <c r="BL73" s="1259"/>
      <c r="BM73" s="1259"/>
      <c r="BN73" s="1259"/>
      <c r="BO73" s="1259"/>
      <c r="BP73" s="1258">
        <v>65.2</v>
      </c>
      <c r="BQ73" s="1258"/>
      <c r="BR73" s="1258"/>
      <c r="BS73" s="1258"/>
      <c r="BT73" s="1258"/>
      <c r="BU73" s="1258"/>
      <c r="BV73" s="1258"/>
      <c r="BW73" s="1258"/>
      <c r="BX73" s="1258"/>
      <c r="BY73" s="1258"/>
      <c r="BZ73" s="1258"/>
      <c r="CA73" s="1258"/>
      <c r="CB73" s="1258"/>
      <c r="CC73" s="1258"/>
      <c r="CD73" s="1258"/>
      <c r="CE73" s="1258"/>
      <c r="CF73" s="1258">
        <v>81.3</v>
      </c>
      <c r="CG73" s="1258"/>
      <c r="CH73" s="1258"/>
      <c r="CI73" s="1258"/>
      <c r="CJ73" s="1258"/>
      <c r="CK73" s="1258"/>
      <c r="CL73" s="1258"/>
      <c r="CM73" s="1258"/>
      <c r="CN73" s="1258">
        <v>94.9</v>
      </c>
      <c r="CO73" s="1258"/>
      <c r="CP73" s="1258"/>
      <c r="CQ73" s="1258"/>
      <c r="CR73" s="1258"/>
      <c r="CS73" s="1258"/>
      <c r="CT73" s="1258"/>
      <c r="CU73" s="1258"/>
      <c r="CV73" s="1258">
        <v>81.599999999999994</v>
      </c>
      <c r="CW73" s="1258"/>
      <c r="CX73" s="1258"/>
      <c r="CY73" s="1258"/>
      <c r="CZ73" s="1258"/>
      <c r="DA73" s="1258"/>
      <c r="DB73" s="1258"/>
      <c r="DC73" s="1258"/>
    </row>
    <row r="74" spans="2:107" ht="13" x14ac:dyDescent="0.2">
      <c r="B74" s="372"/>
      <c r="G74" s="1270"/>
      <c r="H74" s="1270"/>
      <c r="I74" s="1270"/>
      <c r="J74" s="1270"/>
      <c r="K74" s="1273"/>
      <c r="L74" s="1273"/>
      <c r="M74" s="1273"/>
      <c r="N74" s="1273"/>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ht="13" x14ac:dyDescent="0.2">
      <c r="B75" s="372"/>
      <c r="G75" s="1270"/>
      <c r="H75" s="1270"/>
      <c r="I75" s="1253"/>
      <c r="J75" s="1253"/>
      <c r="K75" s="1269"/>
      <c r="L75" s="1269"/>
      <c r="M75" s="1269"/>
      <c r="N75" s="1269"/>
      <c r="AM75" s="381"/>
      <c r="AN75" s="1259"/>
      <c r="AO75" s="1259"/>
      <c r="AP75" s="1259"/>
      <c r="AQ75" s="1259"/>
      <c r="AR75" s="1259"/>
      <c r="AS75" s="1259"/>
      <c r="AT75" s="1259"/>
      <c r="AU75" s="1259"/>
      <c r="AV75" s="1259"/>
      <c r="AW75" s="1259"/>
      <c r="AX75" s="1259"/>
      <c r="AY75" s="1259"/>
      <c r="AZ75" s="1259"/>
      <c r="BA75" s="1259"/>
      <c r="BB75" s="1259" t="s">
        <v>579</v>
      </c>
      <c r="BC75" s="1259"/>
      <c r="BD75" s="1259"/>
      <c r="BE75" s="1259"/>
      <c r="BF75" s="1259"/>
      <c r="BG75" s="1259"/>
      <c r="BH75" s="1259"/>
      <c r="BI75" s="1259"/>
      <c r="BJ75" s="1259"/>
      <c r="BK75" s="1259"/>
      <c r="BL75" s="1259"/>
      <c r="BM75" s="1259"/>
      <c r="BN75" s="1259"/>
      <c r="BO75" s="1259"/>
      <c r="BP75" s="1258">
        <v>10.1</v>
      </c>
      <c r="BQ75" s="1258"/>
      <c r="BR75" s="1258"/>
      <c r="BS75" s="1258"/>
      <c r="BT75" s="1258"/>
      <c r="BU75" s="1258"/>
      <c r="BV75" s="1258"/>
      <c r="BW75" s="1258"/>
      <c r="BX75" s="1258">
        <v>11.8</v>
      </c>
      <c r="BY75" s="1258"/>
      <c r="BZ75" s="1258"/>
      <c r="CA75" s="1258"/>
      <c r="CB75" s="1258"/>
      <c r="CC75" s="1258"/>
      <c r="CD75" s="1258"/>
      <c r="CE75" s="1258"/>
      <c r="CF75" s="1258">
        <v>12.6</v>
      </c>
      <c r="CG75" s="1258"/>
      <c r="CH75" s="1258"/>
      <c r="CI75" s="1258"/>
      <c r="CJ75" s="1258"/>
      <c r="CK75" s="1258"/>
      <c r="CL75" s="1258"/>
      <c r="CM75" s="1258"/>
      <c r="CN75" s="1258">
        <v>12.3</v>
      </c>
      <c r="CO75" s="1258"/>
      <c r="CP75" s="1258"/>
      <c r="CQ75" s="1258"/>
      <c r="CR75" s="1258"/>
      <c r="CS75" s="1258"/>
      <c r="CT75" s="1258"/>
      <c r="CU75" s="1258"/>
      <c r="CV75" s="1258">
        <v>11.9</v>
      </c>
      <c r="CW75" s="1258"/>
      <c r="CX75" s="1258"/>
      <c r="CY75" s="1258"/>
      <c r="CZ75" s="1258"/>
      <c r="DA75" s="1258"/>
      <c r="DB75" s="1258"/>
      <c r="DC75" s="1258"/>
    </row>
    <row r="76" spans="2:107" ht="13" x14ac:dyDescent="0.2">
      <c r="B76" s="372"/>
      <c r="G76" s="1270"/>
      <c r="H76" s="1270"/>
      <c r="I76" s="1253"/>
      <c r="J76" s="1253"/>
      <c r="K76" s="1269"/>
      <c r="L76" s="1269"/>
      <c r="M76" s="1269"/>
      <c r="N76" s="1269"/>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ht="13" x14ac:dyDescent="0.2">
      <c r="B77" s="372"/>
      <c r="G77" s="1253"/>
      <c r="H77" s="1253"/>
      <c r="I77" s="1253"/>
      <c r="J77" s="1253"/>
      <c r="K77" s="1273"/>
      <c r="L77" s="1273"/>
      <c r="M77" s="1273"/>
      <c r="N77" s="1273"/>
      <c r="AN77" s="1257" t="s">
        <v>576</v>
      </c>
      <c r="AO77" s="1257"/>
      <c r="AP77" s="1257"/>
      <c r="AQ77" s="1257"/>
      <c r="AR77" s="1257"/>
      <c r="AS77" s="1257"/>
      <c r="AT77" s="1257"/>
      <c r="AU77" s="1257"/>
      <c r="AV77" s="1257"/>
      <c r="AW77" s="1257"/>
      <c r="AX77" s="1257"/>
      <c r="AY77" s="1257"/>
      <c r="AZ77" s="1257"/>
      <c r="BA77" s="1257"/>
      <c r="BB77" s="1259" t="s">
        <v>574</v>
      </c>
      <c r="BC77" s="1259"/>
      <c r="BD77" s="1259"/>
      <c r="BE77" s="1259"/>
      <c r="BF77" s="1259"/>
      <c r="BG77" s="1259"/>
      <c r="BH77" s="1259"/>
      <c r="BI77" s="1259"/>
      <c r="BJ77" s="1259"/>
      <c r="BK77" s="1259"/>
      <c r="BL77" s="1259"/>
      <c r="BM77" s="1259"/>
      <c r="BN77" s="1259"/>
      <c r="BO77" s="1259"/>
      <c r="BP77" s="1258">
        <v>0</v>
      </c>
      <c r="BQ77" s="1258"/>
      <c r="BR77" s="1258"/>
      <c r="BS77" s="1258"/>
      <c r="BT77" s="1258"/>
      <c r="BU77" s="1258"/>
      <c r="BV77" s="1258"/>
      <c r="BW77" s="1258"/>
      <c r="BX77" s="1258">
        <v>0</v>
      </c>
      <c r="BY77" s="1258"/>
      <c r="BZ77" s="1258"/>
      <c r="CA77" s="1258"/>
      <c r="CB77" s="1258"/>
      <c r="CC77" s="1258"/>
      <c r="CD77" s="1258"/>
      <c r="CE77" s="1258"/>
      <c r="CF77" s="1258">
        <v>0</v>
      </c>
      <c r="CG77" s="1258"/>
      <c r="CH77" s="1258"/>
      <c r="CI77" s="1258"/>
      <c r="CJ77" s="1258"/>
      <c r="CK77" s="1258"/>
      <c r="CL77" s="1258"/>
      <c r="CM77" s="1258"/>
      <c r="CN77" s="1258">
        <v>0</v>
      </c>
      <c r="CO77" s="1258"/>
      <c r="CP77" s="1258"/>
      <c r="CQ77" s="1258"/>
      <c r="CR77" s="1258"/>
      <c r="CS77" s="1258"/>
      <c r="CT77" s="1258"/>
      <c r="CU77" s="1258"/>
      <c r="CV77" s="1258">
        <v>0</v>
      </c>
      <c r="CW77" s="1258"/>
      <c r="CX77" s="1258"/>
      <c r="CY77" s="1258"/>
      <c r="CZ77" s="1258"/>
      <c r="DA77" s="1258"/>
      <c r="DB77" s="1258"/>
      <c r="DC77" s="1258"/>
    </row>
    <row r="78" spans="2:107" ht="13" x14ac:dyDescent="0.2">
      <c r="B78" s="372"/>
      <c r="G78" s="1253"/>
      <c r="H78" s="1253"/>
      <c r="I78" s="1253"/>
      <c r="J78" s="1253"/>
      <c r="K78" s="1273"/>
      <c r="L78" s="1273"/>
      <c r="M78" s="1273"/>
      <c r="N78" s="1273"/>
      <c r="AN78" s="1257"/>
      <c r="AO78" s="1257"/>
      <c r="AP78" s="1257"/>
      <c r="AQ78" s="1257"/>
      <c r="AR78" s="1257"/>
      <c r="AS78" s="1257"/>
      <c r="AT78" s="1257"/>
      <c r="AU78" s="1257"/>
      <c r="AV78" s="1257"/>
      <c r="AW78" s="1257"/>
      <c r="AX78" s="1257"/>
      <c r="AY78" s="1257"/>
      <c r="AZ78" s="1257"/>
      <c r="BA78" s="1257"/>
      <c r="BB78" s="1259"/>
      <c r="BC78" s="1259"/>
      <c r="BD78" s="1259"/>
      <c r="BE78" s="1259"/>
      <c r="BF78" s="1259"/>
      <c r="BG78" s="1259"/>
      <c r="BH78" s="1259"/>
      <c r="BI78" s="1259"/>
      <c r="BJ78" s="1259"/>
      <c r="BK78" s="1259"/>
      <c r="BL78" s="1259"/>
      <c r="BM78" s="1259"/>
      <c r="BN78" s="1259"/>
      <c r="BO78" s="1259"/>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ht="13" x14ac:dyDescent="0.2">
      <c r="B79" s="372"/>
      <c r="G79" s="1253"/>
      <c r="H79" s="1253"/>
      <c r="I79" s="1272"/>
      <c r="J79" s="1272"/>
      <c r="K79" s="1274"/>
      <c r="L79" s="1274"/>
      <c r="M79" s="1274"/>
      <c r="N79" s="1274"/>
      <c r="AN79" s="1257"/>
      <c r="AO79" s="1257"/>
      <c r="AP79" s="1257"/>
      <c r="AQ79" s="1257"/>
      <c r="AR79" s="1257"/>
      <c r="AS79" s="1257"/>
      <c r="AT79" s="1257"/>
      <c r="AU79" s="1257"/>
      <c r="AV79" s="1257"/>
      <c r="AW79" s="1257"/>
      <c r="AX79" s="1257"/>
      <c r="AY79" s="1257"/>
      <c r="AZ79" s="1257"/>
      <c r="BA79" s="1257"/>
      <c r="BB79" s="1259" t="s">
        <v>579</v>
      </c>
      <c r="BC79" s="1259"/>
      <c r="BD79" s="1259"/>
      <c r="BE79" s="1259"/>
      <c r="BF79" s="1259"/>
      <c r="BG79" s="1259"/>
      <c r="BH79" s="1259"/>
      <c r="BI79" s="1259"/>
      <c r="BJ79" s="1259"/>
      <c r="BK79" s="1259"/>
      <c r="BL79" s="1259"/>
      <c r="BM79" s="1259"/>
      <c r="BN79" s="1259"/>
      <c r="BO79" s="1259"/>
      <c r="BP79" s="1258">
        <v>5.8</v>
      </c>
      <c r="BQ79" s="1258"/>
      <c r="BR79" s="1258"/>
      <c r="BS79" s="1258"/>
      <c r="BT79" s="1258"/>
      <c r="BU79" s="1258"/>
      <c r="BV79" s="1258"/>
      <c r="BW79" s="1258"/>
      <c r="BX79" s="1258">
        <v>5.8</v>
      </c>
      <c r="BY79" s="1258"/>
      <c r="BZ79" s="1258"/>
      <c r="CA79" s="1258"/>
      <c r="CB79" s="1258"/>
      <c r="CC79" s="1258"/>
      <c r="CD79" s="1258"/>
      <c r="CE79" s="1258"/>
      <c r="CF79" s="1258">
        <v>6.1</v>
      </c>
      <c r="CG79" s="1258"/>
      <c r="CH79" s="1258"/>
      <c r="CI79" s="1258"/>
      <c r="CJ79" s="1258"/>
      <c r="CK79" s="1258"/>
      <c r="CL79" s="1258"/>
      <c r="CM79" s="1258"/>
      <c r="CN79" s="1258">
        <v>6.4</v>
      </c>
      <c r="CO79" s="1258"/>
      <c r="CP79" s="1258"/>
      <c r="CQ79" s="1258"/>
      <c r="CR79" s="1258"/>
      <c r="CS79" s="1258"/>
      <c r="CT79" s="1258"/>
      <c r="CU79" s="1258"/>
      <c r="CV79" s="1258">
        <v>6.7</v>
      </c>
      <c r="CW79" s="1258"/>
      <c r="CX79" s="1258"/>
      <c r="CY79" s="1258"/>
      <c r="CZ79" s="1258"/>
      <c r="DA79" s="1258"/>
      <c r="DB79" s="1258"/>
      <c r="DC79" s="1258"/>
    </row>
    <row r="80" spans="2:107" ht="13" x14ac:dyDescent="0.2">
      <c r="B80" s="372"/>
      <c r="G80" s="1253"/>
      <c r="H80" s="1253"/>
      <c r="I80" s="1272"/>
      <c r="J80" s="1272"/>
      <c r="K80" s="1274"/>
      <c r="L80" s="1274"/>
      <c r="M80" s="1274"/>
      <c r="N80" s="1274"/>
      <c r="AN80" s="1257"/>
      <c r="AO80" s="1257"/>
      <c r="AP80" s="1257"/>
      <c r="AQ80" s="1257"/>
      <c r="AR80" s="1257"/>
      <c r="AS80" s="1257"/>
      <c r="AT80" s="1257"/>
      <c r="AU80" s="1257"/>
      <c r="AV80" s="1257"/>
      <c r="AW80" s="1257"/>
      <c r="AX80" s="1257"/>
      <c r="AY80" s="1257"/>
      <c r="AZ80" s="1257"/>
      <c r="BA80" s="1257"/>
      <c r="BB80" s="1259"/>
      <c r="BC80" s="1259"/>
      <c r="BD80" s="1259"/>
      <c r="BE80" s="1259"/>
      <c r="BF80" s="1259"/>
      <c r="BG80" s="1259"/>
      <c r="BH80" s="1259"/>
      <c r="BI80" s="1259"/>
      <c r="BJ80" s="1259"/>
      <c r="BK80" s="1259"/>
      <c r="BL80" s="1259"/>
      <c r="BM80" s="1259"/>
      <c r="BN80" s="1259"/>
      <c r="BO80" s="1259"/>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JIXwKQmD/EZGDsOUDGkqDQ0br/eY1IQ3J8/Po1DxbWgP9q6AqiGBnhBovU0WB2zpv37WsLOxzhi5ZtMnq2U9LA==" saltValue="PavIImQsHeW/wtlWRv1+2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21FA24-0BE6-45D7-B3B5-C8026B0C8846}">
  <sheetPr>
    <pageSetUpPr fitToPage="1"/>
  </sheetPr>
  <dimension ref="A1:DR125"/>
  <sheetViews>
    <sheetView showGridLines="0" topLeftCell="V110" zoomScaleNormal="100" zoomScaleSheetLayoutView="70" workbookViewId="0">
      <selection activeCell="DD43" sqref="DD43"/>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479</v>
      </c>
    </row>
  </sheetData>
  <sheetProtection algorithmName="SHA-512" hashValue="aSTebr4I5jxvmifpZYHnviWc1AOyPi2HZr0BxYeYjeTD62JZH+y9rwFVJrQxKPjk8M2BUGg4n3Qq04V8y6Inag==" saltValue="vqQqUfsxUf1v/C5AfpegVQ=="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E16D4B-24A4-46AB-93FA-894A89BB8A3A}">
  <sheetPr>
    <pageSetUpPr fitToPage="1"/>
  </sheetPr>
  <dimension ref="A1:DR125"/>
  <sheetViews>
    <sheetView showGridLines="0" topLeftCell="A101" zoomScaleNormal="100" zoomScaleSheetLayoutView="55" workbookViewId="0">
      <selection activeCell="DD43" sqref="DD43"/>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479</v>
      </c>
    </row>
  </sheetData>
  <sheetProtection algorithmName="SHA-512" hashValue="C9jJsHj3BDatnqQw392V2KhPIxPKQyNyL1iCDPZsLxwNrY/xeZEmaW1Q10GeBOiw6FeuG6uIMqoCz76F//nhmA==" saltValue="v9Z9/XXFiDcngaUBxo0RFw=="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528</v>
      </c>
      <c r="G2" s="151"/>
      <c r="H2" s="152"/>
    </row>
    <row r="3" spans="1:8" x14ac:dyDescent="0.2">
      <c r="A3" s="148" t="s">
        <v>521</v>
      </c>
      <c r="B3" s="153"/>
      <c r="C3" s="154"/>
      <c r="D3" s="155">
        <v>128955</v>
      </c>
      <c r="E3" s="156"/>
      <c r="F3" s="157">
        <v>264232</v>
      </c>
      <c r="G3" s="158"/>
      <c r="H3" s="159"/>
    </row>
    <row r="4" spans="1:8" x14ac:dyDescent="0.2">
      <c r="A4" s="160"/>
      <c r="B4" s="161"/>
      <c r="C4" s="162"/>
      <c r="D4" s="163">
        <v>46573</v>
      </c>
      <c r="E4" s="164"/>
      <c r="F4" s="165">
        <v>133959</v>
      </c>
      <c r="G4" s="166"/>
      <c r="H4" s="167"/>
    </row>
    <row r="5" spans="1:8" x14ac:dyDescent="0.2">
      <c r="A5" s="148" t="s">
        <v>523</v>
      </c>
      <c r="B5" s="153"/>
      <c r="C5" s="154"/>
      <c r="D5" s="155">
        <v>125976</v>
      </c>
      <c r="E5" s="156"/>
      <c r="F5" s="157">
        <v>263613</v>
      </c>
      <c r="G5" s="158"/>
      <c r="H5" s="159"/>
    </row>
    <row r="6" spans="1:8" x14ac:dyDescent="0.2">
      <c r="A6" s="160"/>
      <c r="B6" s="161"/>
      <c r="C6" s="162"/>
      <c r="D6" s="163">
        <v>62397</v>
      </c>
      <c r="E6" s="164"/>
      <c r="F6" s="165">
        <v>128823</v>
      </c>
      <c r="G6" s="166"/>
      <c r="H6" s="167"/>
    </row>
    <row r="7" spans="1:8" x14ac:dyDescent="0.2">
      <c r="A7" s="148" t="s">
        <v>524</v>
      </c>
      <c r="B7" s="153"/>
      <c r="C7" s="154"/>
      <c r="D7" s="155">
        <v>130605</v>
      </c>
      <c r="E7" s="156"/>
      <c r="F7" s="157">
        <v>330026</v>
      </c>
      <c r="G7" s="158"/>
      <c r="H7" s="159"/>
    </row>
    <row r="8" spans="1:8" x14ac:dyDescent="0.2">
      <c r="A8" s="160"/>
      <c r="B8" s="161"/>
      <c r="C8" s="162"/>
      <c r="D8" s="163">
        <v>80653</v>
      </c>
      <c r="E8" s="164"/>
      <c r="F8" s="165">
        <v>141075</v>
      </c>
      <c r="G8" s="166"/>
      <c r="H8" s="167"/>
    </row>
    <row r="9" spans="1:8" x14ac:dyDescent="0.2">
      <c r="A9" s="148" t="s">
        <v>525</v>
      </c>
      <c r="B9" s="153"/>
      <c r="C9" s="154"/>
      <c r="D9" s="155">
        <v>149764</v>
      </c>
      <c r="E9" s="156"/>
      <c r="F9" s="157">
        <v>278179</v>
      </c>
      <c r="G9" s="158"/>
      <c r="H9" s="159"/>
    </row>
    <row r="10" spans="1:8" x14ac:dyDescent="0.2">
      <c r="A10" s="160"/>
      <c r="B10" s="161"/>
      <c r="C10" s="162"/>
      <c r="D10" s="163">
        <v>102224</v>
      </c>
      <c r="E10" s="164"/>
      <c r="F10" s="165">
        <v>122182</v>
      </c>
      <c r="G10" s="166"/>
      <c r="H10" s="167"/>
    </row>
    <row r="11" spans="1:8" x14ac:dyDescent="0.2">
      <c r="A11" s="148" t="s">
        <v>526</v>
      </c>
      <c r="B11" s="153"/>
      <c r="C11" s="154"/>
      <c r="D11" s="155">
        <v>145981</v>
      </c>
      <c r="E11" s="156"/>
      <c r="F11" s="157">
        <v>283153</v>
      </c>
      <c r="G11" s="158"/>
      <c r="H11" s="159"/>
    </row>
    <row r="12" spans="1:8" x14ac:dyDescent="0.2">
      <c r="A12" s="160"/>
      <c r="B12" s="161"/>
      <c r="C12" s="168"/>
      <c r="D12" s="163">
        <v>65230</v>
      </c>
      <c r="E12" s="164"/>
      <c r="F12" s="165">
        <v>127593</v>
      </c>
      <c r="G12" s="166"/>
      <c r="H12" s="167"/>
    </row>
    <row r="13" spans="1:8" x14ac:dyDescent="0.2">
      <c r="A13" s="148"/>
      <c r="B13" s="153"/>
      <c r="C13" s="169"/>
      <c r="D13" s="170">
        <v>136256</v>
      </c>
      <c r="E13" s="171"/>
      <c r="F13" s="172">
        <v>283841</v>
      </c>
      <c r="G13" s="173"/>
      <c r="H13" s="159"/>
    </row>
    <row r="14" spans="1:8" x14ac:dyDescent="0.2">
      <c r="A14" s="160"/>
      <c r="B14" s="161"/>
      <c r="C14" s="162"/>
      <c r="D14" s="163">
        <v>71415</v>
      </c>
      <c r="E14" s="164"/>
      <c r="F14" s="165">
        <v>130726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5.19</v>
      </c>
      <c r="C19" s="174">
        <f>ROUND(VALUE(SUBSTITUTE(実質収支比率等に係る経年分析!G$48,"▲","-")),2)</f>
        <v>5.53</v>
      </c>
      <c r="D19" s="174">
        <f>ROUND(VALUE(SUBSTITUTE(実質収支比率等に係る経年分析!H$48,"▲","-")),2)</f>
        <v>5.14</v>
      </c>
      <c r="E19" s="174">
        <f>ROUND(VALUE(SUBSTITUTE(実質収支比率等に係る経年分析!I$48,"▲","-")),2)</f>
        <v>5.83</v>
      </c>
      <c r="F19" s="174">
        <f>ROUND(VALUE(SUBSTITUTE(実質収支比率等に係る経年分析!J$48,"▲","-")),2)</f>
        <v>6.03</v>
      </c>
    </row>
    <row r="20" spans="1:11" x14ac:dyDescent="0.2">
      <c r="A20" s="174" t="s">
        <v>53</v>
      </c>
      <c r="B20" s="174">
        <f>ROUND(VALUE(SUBSTITUTE(実質収支比率等に係る経年分析!F$47,"▲","-")),2)</f>
        <v>30.58</v>
      </c>
      <c r="C20" s="174">
        <f>ROUND(VALUE(SUBSTITUTE(実質収支比率等に係る経年分析!G$47,"▲","-")),2)</f>
        <v>14.76</v>
      </c>
      <c r="D20" s="174">
        <f>ROUND(VALUE(SUBSTITUTE(実質収支比率等に係る経年分析!H$47,"▲","-")),2)</f>
        <v>32.6</v>
      </c>
      <c r="E20" s="174">
        <f>ROUND(VALUE(SUBSTITUTE(実質収支比率等に係る経年分析!I$47,"▲","-")),2)</f>
        <v>37.24</v>
      </c>
      <c r="F20" s="174">
        <f>ROUND(VALUE(SUBSTITUTE(実質収支比率等に係る経年分析!J$47,"▲","-")),2)</f>
        <v>31.66</v>
      </c>
    </row>
    <row r="21" spans="1:11" x14ac:dyDescent="0.2">
      <c r="A21" s="174" t="s">
        <v>54</v>
      </c>
      <c r="B21" s="174">
        <f>IF(ISNUMBER(VALUE(SUBSTITUTE(実質収支比率等に係る経年分析!F$49,"▲","-"))),ROUND(VALUE(SUBSTITUTE(実質収支比率等に係る経年分析!F$49,"▲","-")),2),NA())</f>
        <v>-6.55</v>
      </c>
      <c r="C21" s="174">
        <f>IF(ISNUMBER(VALUE(SUBSTITUTE(実質収支比率等に係る経年分析!G$49,"▲","-"))),ROUND(VALUE(SUBSTITUTE(実質収支比率等に係る経年分析!G$49,"▲","-")),2),NA())</f>
        <v>-12.98</v>
      </c>
      <c r="D21" s="174">
        <f>IF(ISNUMBER(VALUE(SUBSTITUTE(実質収支比率等に係る経年分析!H$49,"▲","-"))),ROUND(VALUE(SUBSTITUTE(実質収支比率等に係る経年分析!H$49,"▲","-")),2),NA())</f>
        <v>19.079999999999998</v>
      </c>
      <c r="E21" s="174">
        <f>IF(ISNUMBER(VALUE(SUBSTITUTE(実質収支比率等に係る経年分析!I$49,"▲","-"))),ROUND(VALUE(SUBSTITUTE(実質収支比率等に係る経年分析!I$49,"▲","-")),2),NA())</f>
        <v>4.3899999999999997</v>
      </c>
      <c r="F21" s="174">
        <f>IF(ISNUMBER(VALUE(SUBSTITUTE(実質収支比率等に係る経年分析!J$49,"▲","-"))),ROUND(VALUE(SUBSTITUTE(実質収支比率等に係る経年分析!J$49,"▲","-")),2),NA())</f>
        <v>-5.42</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公共下水道特別会計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七ツ森地区下水道事業特別会計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公団分収造林特別会計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v>
      </c>
    </row>
    <row r="34" spans="1:16" x14ac:dyDescent="0.2">
      <c r="A34" s="175" t="str">
        <f>IF(連結実質赤字比率に係る赤字・黒字の構成分析!C$36="",NA(),連結実質赤字比率に係る赤字・黒字の構成分析!C$36)</f>
        <v>簡易水道特別会計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1.24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0.59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0.99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0.96</v>
      </c>
    </row>
    <row r="35" spans="1:16" x14ac:dyDescent="0.2">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0.83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0.88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2.61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2.61</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5.18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5.53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5.14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6.82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6.03</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605</v>
      </c>
      <c r="E42" s="176"/>
      <c r="F42" s="176"/>
      <c r="G42" s="176">
        <f>'実質公債費比率（分子）の構造'!L$52</f>
        <v>631</v>
      </c>
      <c r="H42" s="176"/>
      <c r="I42" s="176"/>
      <c r="J42" s="176">
        <f>'実質公債費比率（分子）の構造'!M$52</f>
        <v>636</v>
      </c>
      <c r="K42" s="176"/>
      <c r="L42" s="176"/>
      <c r="M42" s="176">
        <f>'実質公債費比率（分子）の構造'!N$52</f>
        <v>638</v>
      </c>
      <c r="N42" s="176"/>
      <c r="O42" s="176"/>
      <c r="P42" s="176">
        <f>'実質公債費比率（分子）の構造'!O$52</f>
        <v>630</v>
      </c>
    </row>
    <row r="43" spans="1:16" x14ac:dyDescent="0.2">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2">
      <c r="A44" s="176" t="s">
        <v>62</v>
      </c>
      <c r="B44" s="176">
        <f>'実質公債費比率（分子）の構造'!K$50</f>
        <v>1</v>
      </c>
      <c r="C44" s="176"/>
      <c r="D44" s="176"/>
      <c r="E44" s="176">
        <f>'実質公債費比率（分子）の構造'!L$50</f>
        <v>1</v>
      </c>
      <c r="F44" s="176"/>
      <c r="G44" s="176"/>
      <c r="H44" s="176">
        <f>'実質公債費比率（分子）の構造'!M$50</f>
        <v>1</v>
      </c>
      <c r="I44" s="176"/>
      <c r="J44" s="176"/>
      <c r="K44" s="176">
        <f>'実質公債費比率（分子）の構造'!N$50</f>
        <v>1</v>
      </c>
      <c r="L44" s="176"/>
      <c r="M44" s="176"/>
      <c r="N44" s="176">
        <f>'実質公債費比率（分子）の構造'!O$50</f>
        <v>1</v>
      </c>
      <c r="O44" s="176"/>
      <c r="P44" s="176"/>
    </row>
    <row r="45" spans="1:16" x14ac:dyDescent="0.2">
      <c r="A45" s="176" t="s">
        <v>63</v>
      </c>
      <c r="B45" s="176">
        <f>'実質公債費比率（分子）の構造'!K$49</f>
        <v>2</v>
      </c>
      <c r="C45" s="176"/>
      <c r="D45" s="176"/>
      <c r="E45" s="176">
        <f>'実質公債費比率（分子）の構造'!L$49</f>
        <v>2</v>
      </c>
      <c r="F45" s="176"/>
      <c r="G45" s="176"/>
      <c r="H45" s="176">
        <f>'実質公債費比率（分子）の構造'!M$49</f>
        <v>2</v>
      </c>
      <c r="I45" s="176"/>
      <c r="J45" s="176"/>
      <c r="K45" s="176">
        <f>'実質公債費比率（分子）の構造'!N$49</f>
        <v>3</v>
      </c>
      <c r="L45" s="176"/>
      <c r="M45" s="176"/>
      <c r="N45" s="176">
        <f>'実質公債費比率（分子）の構造'!O$49</f>
        <v>3</v>
      </c>
      <c r="O45" s="176"/>
      <c r="P45" s="176"/>
    </row>
    <row r="46" spans="1:16" x14ac:dyDescent="0.2">
      <c r="A46" s="176" t="s">
        <v>64</v>
      </c>
      <c r="B46" s="176">
        <f>'実質公債費比率（分子）の構造'!K$48</f>
        <v>122</v>
      </c>
      <c r="C46" s="176"/>
      <c r="D46" s="176"/>
      <c r="E46" s="176">
        <f>'実質公債費比率（分子）の構造'!L$48</f>
        <v>123</v>
      </c>
      <c r="F46" s="176"/>
      <c r="G46" s="176"/>
      <c r="H46" s="176">
        <f>'実質公債費比率（分子）の構造'!M$48</f>
        <v>120</v>
      </c>
      <c r="I46" s="176"/>
      <c r="J46" s="176"/>
      <c r="K46" s="176">
        <f>'実質公債費比率（分子）の構造'!N$48</f>
        <v>119</v>
      </c>
      <c r="L46" s="176"/>
      <c r="M46" s="176"/>
      <c r="N46" s="176">
        <f>'実質公債費比率（分子）の構造'!O$48</f>
        <v>117</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694</v>
      </c>
      <c r="C49" s="176"/>
      <c r="D49" s="176"/>
      <c r="E49" s="176">
        <f>'実質公債費比率（分子）の構造'!L$45</f>
        <v>743</v>
      </c>
      <c r="F49" s="176"/>
      <c r="G49" s="176"/>
      <c r="H49" s="176">
        <f>'実質公債費比率（分子）の構造'!M$45</f>
        <v>745</v>
      </c>
      <c r="I49" s="176"/>
      <c r="J49" s="176"/>
      <c r="K49" s="176">
        <f>'実質公債費比率（分子）の構造'!N$45</f>
        <v>750</v>
      </c>
      <c r="L49" s="176"/>
      <c r="M49" s="176"/>
      <c r="N49" s="176">
        <f>'実質公債費比率（分子）の構造'!O$45</f>
        <v>743</v>
      </c>
      <c r="O49" s="176"/>
      <c r="P49" s="176"/>
    </row>
    <row r="50" spans="1:16" x14ac:dyDescent="0.2">
      <c r="A50" s="176" t="s">
        <v>67</v>
      </c>
      <c r="B50" s="176" t="e">
        <f>NA()</f>
        <v>#N/A</v>
      </c>
      <c r="C50" s="176">
        <f>IF(ISNUMBER('実質公債費比率（分子）の構造'!K$53),'実質公債費比率（分子）の構造'!K$53,NA())</f>
        <v>214</v>
      </c>
      <c r="D50" s="176" t="e">
        <f>NA()</f>
        <v>#N/A</v>
      </c>
      <c r="E50" s="176" t="e">
        <f>NA()</f>
        <v>#N/A</v>
      </c>
      <c r="F50" s="176">
        <f>IF(ISNUMBER('実質公債費比率（分子）の構造'!L$53),'実質公債費比率（分子）の構造'!L$53,NA())</f>
        <v>238</v>
      </c>
      <c r="G50" s="176" t="e">
        <f>NA()</f>
        <v>#N/A</v>
      </c>
      <c r="H50" s="176" t="e">
        <f>NA()</f>
        <v>#N/A</v>
      </c>
      <c r="I50" s="176">
        <f>IF(ISNUMBER('実質公債費比率（分子）の構造'!M$53),'実質公債費比率（分子）の構造'!M$53,NA())</f>
        <v>232</v>
      </c>
      <c r="J50" s="176" t="e">
        <f>NA()</f>
        <v>#N/A</v>
      </c>
      <c r="K50" s="176" t="e">
        <f>NA()</f>
        <v>#N/A</v>
      </c>
      <c r="L50" s="176">
        <f>IF(ISNUMBER('実質公債費比率（分子）の構造'!N$53),'実質公債費比率（分子）の構造'!N$53,NA())</f>
        <v>235</v>
      </c>
      <c r="M50" s="176" t="e">
        <f>NA()</f>
        <v>#N/A</v>
      </c>
      <c r="N50" s="176" t="e">
        <f>NA()</f>
        <v>#N/A</v>
      </c>
      <c r="O50" s="176">
        <f>IF(ISNUMBER('実質公債費比率（分子）の構造'!O$53),'実質公債費比率（分子）の構造'!O$53,NA())</f>
        <v>234</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5449</v>
      </c>
      <c r="E56" s="175"/>
      <c r="F56" s="175"/>
      <c r="G56" s="175">
        <f>'将来負担比率（分子）の構造'!J$52</f>
        <v>5963</v>
      </c>
      <c r="H56" s="175"/>
      <c r="I56" s="175"/>
      <c r="J56" s="175">
        <f>'将来負担比率（分子）の構造'!K$52</f>
        <v>5716</v>
      </c>
      <c r="K56" s="175"/>
      <c r="L56" s="175"/>
      <c r="M56" s="175">
        <f>'将来負担比率（分子）の構造'!L$52</f>
        <v>5664</v>
      </c>
      <c r="N56" s="175"/>
      <c r="O56" s="175"/>
      <c r="P56" s="175">
        <f>'将来負担比率（分子）の構造'!M$52</f>
        <v>5224</v>
      </c>
    </row>
    <row r="57" spans="1:16" x14ac:dyDescent="0.2">
      <c r="A57" s="175" t="s">
        <v>42</v>
      </c>
      <c r="B57" s="175"/>
      <c r="C57" s="175"/>
      <c r="D57" s="175">
        <f>'将来負担比率（分子）の構造'!I$51</f>
        <v>14</v>
      </c>
      <c r="E57" s="175"/>
      <c r="F57" s="175"/>
      <c r="G57" s="175">
        <f>'将来負担比率（分子）の構造'!J$51</f>
        <v>9</v>
      </c>
      <c r="H57" s="175"/>
      <c r="I57" s="175"/>
      <c r="J57" s="175">
        <f>'将来負担比率（分子）の構造'!K$51</f>
        <v>6</v>
      </c>
      <c r="K57" s="175"/>
      <c r="L57" s="175"/>
      <c r="M57" s="175">
        <f>'将来負担比率（分子）の構造'!L$51</f>
        <v>11</v>
      </c>
      <c r="N57" s="175"/>
      <c r="O57" s="175"/>
      <c r="P57" s="175">
        <f>'将来負担比率（分子）の構造'!M$51</f>
        <v>18</v>
      </c>
    </row>
    <row r="58" spans="1:16" x14ac:dyDescent="0.2">
      <c r="A58" s="175" t="s">
        <v>41</v>
      </c>
      <c r="B58" s="175"/>
      <c r="C58" s="175"/>
      <c r="D58" s="175">
        <f>'将来負担比率（分子）の構造'!I$50</f>
        <v>1239</v>
      </c>
      <c r="E58" s="175"/>
      <c r="F58" s="175"/>
      <c r="G58" s="175">
        <f>'将来負担比率（分子）の構造'!J$50</f>
        <v>1332</v>
      </c>
      <c r="H58" s="175"/>
      <c r="I58" s="175"/>
      <c r="J58" s="175">
        <f>'将来負担比率（分子）の構造'!K$50</f>
        <v>1690</v>
      </c>
      <c r="K58" s="175"/>
      <c r="L58" s="175"/>
      <c r="M58" s="175">
        <f>'将来負担比率（分子）の構造'!L$50</f>
        <v>1770</v>
      </c>
      <c r="N58" s="175"/>
      <c r="O58" s="175"/>
      <c r="P58" s="175">
        <f>'将来負担比率（分子）の構造'!M$50</f>
        <v>1865</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236</v>
      </c>
      <c r="C62" s="175"/>
      <c r="D62" s="175"/>
      <c r="E62" s="175">
        <f>'将来負担比率（分子）の構造'!J$45</f>
        <v>202</v>
      </c>
      <c r="F62" s="175"/>
      <c r="G62" s="175"/>
      <c r="H62" s="175">
        <f>'将来負担比率（分子）の構造'!K$45</f>
        <v>185</v>
      </c>
      <c r="I62" s="175"/>
      <c r="J62" s="175"/>
      <c r="K62" s="175">
        <f>'将来負担比率（分子）の構造'!L$45</f>
        <v>170</v>
      </c>
      <c r="L62" s="175"/>
      <c r="M62" s="175"/>
      <c r="N62" s="175">
        <f>'将来負担比率（分子）の構造'!M$45</f>
        <v>132</v>
      </c>
      <c r="O62" s="175"/>
      <c r="P62" s="175"/>
    </row>
    <row r="63" spans="1:16" x14ac:dyDescent="0.2">
      <c r="A63" s="175" t="s">
        <v>34</v>
      </c>
      <c r="B63" s="175">
        <f>'将来負担比率（分子）の構造'!I$44</f>
        <v>235</v>
      </c>
      <c r="C63" s="175"/>
      <c r="D63" s="175"/>
      <c r="E63" s="175">
        <f>'将来負担比率（分子）の構造'!J$44</f>
        <v>230</v>
      </c>
      <c r="F63" s="175"/>
      <c r="G63" s="175"/>
      <c r="H63" s="175">
        <f>'将来負担比率（分子）の構造'!K$44</f>
        <v>2628</v>
      </c>
      <c r="I63" s="175"/>
      <c r="J63" s="175"/>
      <c r="K63" s="175">
        <f>'将来負担比率（分子）の構造'!L$44</f>
        <v>3480</v>
      </c>
      <c r="L63" s="175"/>
      <c r="M63" s="175"/>
      <c r="N63" s="175">
        <f>'将来負担比率（分子）の構造'!M$44</f>
        <v>3460</v>
      </c>
      <c r="O63" s="175"/>
      <c r="P63" s="175"/>
    </row>
    <row r="64" spans="1:16" x14ac:dyDescent="0.2">
      <c r="A64" s="175" t="s">
        <v>33</v>
      </c>
      <c r="B64" s="175">
        <f>'将来負担比率（分子）の構造'!I$43</f>
        <v>1119</v>
      </c>
      <c r="C64" s="175"/>
      <c r="D64" s="175"/>
      <c r="E64" s="175">
        <f>'将来負担比率（分子）の構造'!J$43</f>
        <v>1118</v>
      </c>
      <c r="F64" s="175"/>
      <c r="G64" s="175"/>
      <c r="H64" s="175">
        <f>'将来負担比率（分子）の構造'!K$43</f>
        <v>1033</v>
      </c>
      <c r="I64" s="175"/>
      <c r="J64" s="175"/>
      <c r="K64" s="175">
        <f>'将来負担比率（分子）の構造'!L$43</f>
        <v>988</v>
      </c>
      <c r="L64" s="175"/>
      <c r="M64" s="175"/>
      <c r="N64" s="175">
        <f>'将来負担比率（分子）の構造'!M$43</f>
        <v>901</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6189</v>
      </c>
      <c r="C66" s="175"/>
      <c r="D66" s="175"/>
      <c r="E66" s="175">
        <f>'将来負担比率（分子）の構造'!J$41</f>
        <v>5717</v>
      </c>
      <c r="F66" s="175"/>
      <c r="G66" s="175"/>
      <c r="H66" s="175">
        <f>'将来負担比率（分子）の構造'!K$41</f>
        <v>5191</v>
      </c>
      <c r="I66" s="175"/>
      <c r="J66" s="175"/>
      <c r="K66" s="175">
        <f>'将来負担比率（分子）の構造'!L$41</f>
        <v>4640</v>
      </c>
      <c r="L66" s="175"/>
      <c r="M66" s="175"/>
      <c r="N66" s="175">
        <f>'将来負担比率（分子）の構造'!M$41</f>
        <v>4195</v>
      </c>
      <c r="O66" s="175"/>
      <c r="P66" s="175"/>
    </row>
    <row r="67" spans="1:16" x14ac:dyDescent="0.2">
      <c r="A67" s="175" t="s">
        <v>71</v>
      </c>
      <c r="B67" s="175" t="e">
        <f>NA()</f>
        <v>#N/A</v>
      </c>
      <c r="C67" s="175">
        <f>IF(ISNUMBER('将来負担比率（分子）の構造'!I$53), IF('将来負担比率（分子）の構造'!I$53 &lt; 0, 0, '将来負担比率（分子）の構造'!I$53), NA())</f>
        <v>1077</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1624</v>
      </c>
      <c r="J67" s="175" t="e">
        <f>NA()</f>
        <v>#N/A</v>
      </c>
      <c r="K67" s="175" t="e">
        <f>NA()</f>
        <v>#N/A</v>
      </c>
      <c r="L67" s="175">
        <f>IF(ISNUMBER('将来負担比率（分子）の構造'!L$53), IF('将来負担比率（分子）の構造'!L$53 &lt; 0, 0, '将来負担比率（分子）の構造'!L$53), NA())</f>
        <v>1833</v>
      </c>
      <c r="M67" s="175" t="e">
        <f>NA()</f>
        <v>#N/A</v>
      </c>
      <c r="N67" s="175" t="e">
        <f>NA()</f>
        <v>#N/A</v>
      </c>
      <c r="O67" s="175">
        <f>IF(ISNUMBER('将来負担比率（分子）の構造'!M$53), IF('将来負担比率（分子）の構造'!M$53 &lt; 0, 0, '将来負担比率（分子）の構造'!M$53), NA())</f>
        <v>1580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857</v>
      </c>
      <c r="C72" s="179">
        <f>基金残高に係る経年分析!G55</f>
        <v>955</v>
      </c>
      <c r="D72" s="179">
        <f>基金残高に係る経年分析!H55</f>
        <v>811</v>
      </c>
    </row>
    <row r="73" spans="1:16" x14ac:dyDescent="0.2">
      <c r="A73" s="178" t="s">
        <v>74</v>
      </c>
      <c r="B73" s="179">
        <f>基金残高に係る経年分析!F56</f>
        <v>133</v>
      </c>
      <c r="C73" s="179">
        <f>基金残高に係る経年分析!G56</f>
        <v>71</v>
      </c>
      <c r="D73" s="179">
        <f>基金残高に係る経年分析!H56</f>
        <v>69</v>
      </c>
    </row>
    <row r="74" spans="1:16" x14ac:dyDescent="0.2">
      <c r="A74" s="178" t="s">
        <v>75</v>
      </c>
      <c r="B74" s="179">
        <f>基金残高に係る経年分析!F57</f>
        <v>591</v>
      </c>
      <c r="C74" s="179">
        <f>基金残高に係る経年分析!G57</f>
        <v>656</v>
      </c>
      <c r="D74" s="179">
        <f>基金残高に係る経年分析!H57</f>
        <v>885</v>
      </c>
    </row>
  </sheetData>
  <sheetProtection algorithmName="SHA-512" hashValue="5n8W9qLW9D43NBiDSWh86s026Oj2MvNS2venlru6160SAUNxZaS38Ez0UMTzNeym4sOTVwnZDwgDOVku2xfjTg==" saltValue="OaQps5cM+rOyCZNG40JGg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8"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725183</v>
      </c>
      <c r="S5" s="649"/>
      <c r="T5" s="649"/>
      <c r="U5" s="649"/>
      <c r="V5" s="649"/>
      <c r="W5" s="649"/>
      <c r="X5" s="649"/>
      <c r="Y5" s="650"/>
      <c r="Z5" s="651">
        <v>14.4</v>
      </c>
      <c r="AA5" s="651"/>
      <c r="AB5" s="651"/>
      <c r="AC5" s="651"/>
      <c r="AD5" s="652">
        <v>725183</v>
      </c>
      <c r="AE5" s="652"/>
      <c r="AF5" s="652"/>
      <c r="AG5" s="652"/>
      <c r="AH5" s="652"/>
      <c r="AI5" s="652"/>
      <c r="AJ5" s="652"/>
      <c r="AK5" s="652"/>
      <c r="AL5" s="653">
        <v>28.7</v>
      </c>
      <c r="AM5" s="654"/>
      <c r="AN5" s="654"/>
      <c r="AO5" s="655"/>
      <c r="AP5" s="645" t="s">
        <v>216</v>
      </c>
      <c r="AQ5" s="646"/>
      <c r="AR5" s="646"/>
      <c r="AS5" s="646"/>
      <c r="AT5" s="646"/>
      <c r="AU5" s="646"/>
      <c r="AV5" s="646"/>
      <c r="AW5" s="646"/>
      <c r="AX5" s="646"/>
      <c r="AY5" s="646"/>
      <c r="AZ5" s="646"/>
      <c r="BA5" s="646"/>
      <c r="BB5" s="646"/>
      <c r="BC5" s="646"/>
      <c r="BD5" s="646"/>
      <c r="BE5" s="646"/>
      <c r="BF5" s="647"/>
      <c r="BG5" s="659">
        <v>713651</v>
      </c>
      <c r="BH5" s="660"/>
      <c r="BI5" s="660"/>
      <c r="BJ5" s="660"/>
      <c r="BK5" s="660"/>
      <c r="BL5" s="660"/>
      <c r="BM5" s="660"/>
      <c r="BN5" s="661"/>
      <c r="BO5" s="662">
        <v>98.4</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27752</v>
      </c>
      <c r="S6" s="660"/>
      <c r="T6" s="660"/>
      <c r="U6" s="660"/>
      <c r="V6" s="660"/>
      <c r="W6" s="660"/>
      <c r="X6" s="660"/>
      <c r="Y6" s="661"/>
      <c r="Z6" s="662">
        <v>0.6</v>
      </c>
      <c r="AA6" s="662"/>
      <c r="AB6" s="662"/>
      <c r="AC6" s="662"/>
      <c r="AD6" s="663">
        <v>27752</v>
      </c>
      <c r="AE6" s="663"/>
      <c r="AF6" s="663"/>
      <c r="AG6" s="663"/>
      <c r="AH6" s="663"/>
      <c r="AI6" s="663"/>
      <c r="AJ6" s="663"/>
      <c r="AK6" s="663"/>
      <c r="AL6" s="664">
        <v>1.1000000000000001</v>
      </c>
      <c r="AM6" s="665"/>
      <c r="AN6" s="665"/>
      <c r="AO6" s="666"/>
      <c r="AP6" s="656" t="s">
        <v>221</v>
      </c>
      <c r="AQ6" s="657"/>
      <c r="AR6" s="657"/>
      <c r="AS6" s="657"/>
      <c r="AT6" s="657"/>
      <c r="AU6" s="657"/>
      <c r="AV6" s="657"/>
      <c r="AW6" s="657"/>
      <c r="AX6" s="657"/>
      <c r="AY6" s="657"/>
      <c r="AZ6" s="657"/>
      <c r="BA6" s="657"/>
      <c r="BB6" s="657"/>
      <c r="BC6" s="657"/>
      <c r="BD6" s="657"/>
      <c r="BE6" s="657"/>
      <c r="BF6" s="658"/>
      <c r="BG6" s="659">
        <v>713651</v>
      </c>
      <c r="BH6" s="660"/>
      <c r="BI6" s="660"/>
      <c r="BJ6" s="660"/>
      <c r="BK6" s="660"/>
      <c r="BL6" s="660"/>
      <c r="BM6" s="660"/>
      <c r="BN6" s="661"/>
      <c r="BO6" s="662">
        <v>98.4</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61666</v>
      </c>
      <c r="CS6" s="660"/>
      <c r="CT6" s="660"/>
      <c r="CU6" s="660"/>
      <c r="CV6" s="660"/>
      <c r="CW6" s="660"/>
      <c r="CX6" s="660"/>
      <c r="CY6" s="661"/>
      <c r="CZ6" s="653">
        <v>1.3</v>
      </c>
      <c r="DA6" s="654"/>
      <c r="DB6" s="654"/>
      <c r="DC6" s="670"/>
      <c r="DD6" s="668" t="s">
        <v>122</v>
      </c>
      <c r="DE6" s="660"/>
      <c r="DF6" s="660"/>
      <c r="DG6" s="660"/>
      <c r="DH6" s="660"/>
      <c r="DI6" s="660"/>
      <c r="DJ6" s="660"/>
      <c r="DK6" s="660"/>
      <c r="DL6" s="660"/>
      <c r="DM6" s="660"/>
      <c r="DN6" s="660"/>
      <c r="DO6" s="660"/>
      <c r="DP6" s="661"/>
      <c r="DQ6" s="668">
        <v>61666</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103</v>
      </c>
      <c r="S7" s="660"/>
      <c r="T7" s="660"/>
      <c r="U7" s="660"/>
      <c r="V7" s="660"/>
      <c r="W7" s="660"/>
      <c r="X7" s="660"/>
      <c r="Y7" s="661"/>
      <c r="Z7" s="662">
        <v>0</v>
      </c>
      <c r="AA7" s="662"/>
      <c r="AB7" s="662"/>
      <c r="AC7" s="662"/>
      <c r="AD7" s="663">
        <v>103</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261018</v>
      </c>
      <c r="BH7" s="660"/>
      <c r="BI7" s="660"/>
      <c r="BJ7" s="660"/>
      <c r="BK7" s="660"/>
      <c r="BL7" s="660"/>
      <c r="BM7" s="660"/>
      <c r="BN7" s="661"/>
      <c r="BO7" s="662">
        <v>36</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1493316</v>
      </c>
      <c r="CS7" s="660"/>
      <c r="CT7" s="660"/>
      <c r="CU7" s="660"/>
      <c r="CV7" s="660"/>
      <c r="CW7" s="660"/>
      <c r="CX7" s="660"/>
      <c r="CY7" s="661"/>
      <c r="CZ7" s="662">
        <v>30.8</v>
      </c>
      <c r="DA7" s="662"/>
      <c r="DB7" s="662"/>
      <c r="DC7" s="662"/>
      <c r="DD7" s="668">
        <v>8982</v>
      </c>
      <c r="DE7" s="660"/>
      <c r="DF7" s="660"/>
      <c r="DG7" s="660"/>
      <c r="DH7" s="660"/>
      <c r="DI7" s="660"/>
      <c r="DJ7" s="660"/>
      <c r="DK7" s="660"/>
      <c r="DL7" s="660"/>
      <c r="DM7" s="660"/>
      <c r="DN7" s="660"/>
      <c r="DO7" s="660"/>
      <c r="DP7" s="661"/>
      <c r="DQ7" s="668">
        <v>780457</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1377</v>
      </c>
      <c r="S8" s="660"/>
      <c r="T8" s="660"/>
      <c r="U8" s="660"/>
      <c r="V8" s="660"/>
      <c r="W8" s="660"/>
      <c r="X8" s="660"/>
      <c r="Y8" s="661"/>
      <c r="Z8" s="662">
        <v>0</v>
      </c>
      <c r="AA8" s="662"/>
      <c r="AB8" s="662"/>
      <c r="AC8" s="662"/>
      <c r="AD8" s="663">
        <v>1377</v>
      </c>
      <c r="AE8" s="663"/>
      <c r="AF8" s="663"/>
      <c r="AG8" s="663"/>
      <c r="AH8" s="663"/>
      <c r="AI8" s="663"/>
      <c r="AJ8" s="663"/>
      <c r="AK8" s="663"/>
      <c r="AL8" s="664">
        <v>0.1</v>
      </c>
      <c r="AM8" s="665"/>
      <c r="AN8" s="665"/>
      <c r="AO8" s="666"/>
      <c r="AP8" s="656" t="s">
        <v>227</v>
      </c>
      <c r="AQ8" s="657"/>
      <c r="AR8" s="657"/>
      <c r="AS8" s="657"/>
      <c r="AT8" s="657"/>
      <c r="AU8" s="657"/>
      <c r="AV8" s="657"/>
      <c r="AW8" s="657"/>
      <c r="AX8" s="657"/>
      <c r="AY8" s="657"/>
      <c r="AZ8" s="657"/>
      <c r="BA8" s="657"/>
      <c r="BB8" s="657"/>
      <c r="BC8" s="657"/>
      <c r="BD8" s="657"/>
      <c r="BE8" s="657"/>
      <c r="BF8" s="658"/>
      <c r="BG8" s="659">
        <v>5995</v>
      </c>
      <c r="BH8" s="660"/>
      <c r="BI8" s="660"/>
      <c r="BJ8" s="660"/>
      <c r="BK8" s="660"/>
      <c r="BL8" s="660"/>
      <c r="BM8" s="660"/>
      <c r="BN8" s="661"/>
      <c r="BO8" s="662">
        <v>0.8</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696307</v>
      </c>
      <c r="CS8" s="660"/>
      <c r="CT8" s="660"/>
      <c r="CU8" s="660"/>
      <c r="CV8" s="660"/>
      <c r="CW8" s="660"/>
      <c r="CX8" s="660"/>
      <c r="CY8" s="661"/>
      <c r="CZ8" s="662">
        <v>14.4</v>
      </c>
      <c r="DA8" s="662"/>
      <c r="DB8" s="662"/>
      <c r="DC8" s="662"/>
      <c r="DD8" s="668" t="s">
        <v>122</v>
      </c>
      <c r="DE8" s="660"/>
      <c r="DF8" s="660"/>
      <c r="DG8" s="660"/>
      <c r="DH8" s="660"/>
      <c r="DI8" s="660"/>
      <c r="DJ8" s="660"/>
      <c r="DK8" s="660"/>
      <c r="DL8" s="660"/>
      <c r="DM8" s="660"/>
      <c r="DN8" s="660"/>
      <c r="DO8" s="660"/>
      <c r="DP8" s="661"/>
      <c r="DQ8" s="668">
        <v>449739</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1491</v>
      </c>
      <c r="S9" s="660"/>
      <c r="T9" s="660"/>
      <c r="U9" s="660"/>
      <c r="V9" s="660"/>
      <c r="W9" s="660"/>
      <c r="X9" s="660"/>
      <c r="Y9" s="661"/>
      <c r="Z9" s="662">
        <v>0</v>
      </c>
      <c r="AA9" s="662"/>
      <c r="AB9" s="662"/>
      <c r="AC9" s="662"/>
      <c r="AD9" s="663">
        <v>1491</v>
      </c>
      <c r="AE9" s="663"/>
      <c r="AF9" s="663"/>
      <c r="AG9" s="663"/>
      <c r="AH9" s="663"/>
      <c r="AI9" s="663"/>
      <c r="AJ9" s="663"/>
      <c r="AK9" s="663"/>
      <c r="AL9" s="664">
        <v>0.1</v>
      </c>
      <c r="AM9" s="665"/>
      <c r="AN9" s="665"/>
      <c r="AO9" s="666"/>
      <c r="AP9" s="656" t="s">
        <v>230</v>
      </c>
      <c r="AQ9" s="657"/>
      <c r="AR9" s="657"/>
      <c r="AS9" s="657"/>
      <c r="AT9" s="657"/>
      <c r="AU9" s="657"/>
      <c r="AV9" s="657"/>
      <c r="AW9" s="657"/>
      <c r="AX9" s="657"/>
      <c r="AY9" s="657"/>
      <c r="AZ9" s="657"/>
      <c r="BA9" s="657"/>
      <c r="BB9" s="657"/>
      <c r="BC9" s="657"/>
      <c r="BD9" s="657"/>
      <c r="BE9" s="657"/>
      <c r="BF9" s="658"/>
      <c r="BG9" s="659">
        <v>125652</v>
      </c>
      <c r="BH9" s="660"/>
      <c r="BI9" s="660"/>
      <c r="BJ9" s="660"/>
      <c r="BK9" s="660"/>
      <c r="BL9" s="660"/>
      <c r="BM9" s="660"/>
      <c r="BN9" s="661"/>
      <c r="BO9" s="662">
        <v>17.3</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227061</v>
      </c>
      <c r="CS9" s="660"/>
      <c r="CT9" s="660"/>
      <c r="CU9" s="660"/>
      <c r="CV9" s="660"/>
      <c r="CW9" s="660"/>
      <c r="CX9" s="660"/>
      <c r="CY9" s="661"/>
      <c r="CZ9" s="662">
        <v>4.7</v>
      </c>
      <c r="DA9" s="662"/>
      <c r="DB9" s="662"/>
      <c r="DC9" s="662"/>
      <c r="DD9" s="668">
        <v>24145</v>
      </c>
      <c r="DE9" s="660"/>
      <c r="DF9" s="660"/>
      <c r="DG9" s="660"/>
      <c r="DH9" s="660"/>
      <c r="DI9" s="660"/>
      <c r="DJ9" s="660"/>
      <c r="DK9" s="660"/>
      <c r="DL9" s="660"/>
      <c r="DM9" s="660"/>
      <c r="DN9" s="660"/>
      <c r="DO9" s="660"/>
      <c r="DP9" s="661"/>
      <c r="DQ9" s="668">
        <v>147085</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9311</v>
      </c>
      <c r="BH10" s="660"/>
      <c r="BI10" s="660"/>
      <c r="BJ10" s="660"/>
      <c r="BK10" s="660"/>
      <c r="BL10" s="660"/>
      <c r="BM10" s="660"/>
      <c r="BN10" s="661"/>
      <c r="BO10" s="662">
        <v>1.3</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t="s">
        <v>122</v>
      </c>
      <c r="CS10" s="660"/>
      <c r="CT10" s="660"/>
      <c r="CU10" s="660"/>
      <c r="CV10" s="660"/>
      <c r="CW10" s="660"/>
      <c r="CX10" s="660"/>
      <c r="CY10" s="661"/>
      <c r="CZ10" s="662" t="s">
        <v>122</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102711</v>
      </c>
      <c r="S11" s="660"/>
      <c r="T11" s="660"/>
      <c r="U11" s="660"/>
      <c r="V11" s="660"/>
      <c r="W11" s="660"/>
      <c r="X11" s="660"/>
      <c r="Y11" s="661"/>
      <c r="Z11" s="664">
        <v>2</v>
      </c>
      <c r="AA11" s="665"/>
      <c r="AB11" s="665"/>
      <c r="AC11" s="671"/>
      <c r="AD11" s="668">
        <v>102711</v>
      </c>
      <c r="AE11" s="660"/>
      <c r="AF11" s="660"/>
      <c r="AG11" s="660"/>
      <c r="AH11" s="660"/>
      <c r="AI11" s="660"/>
      <c r="AJ11" s="660"/>
      <c r="AK11" s="661"/>
      <c r="AL11" s="664">
        <v>4.0999999999999996</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120060</v>
      </c>
      <c r="BH11" s="660"/>
      <c r="BI11" s="660"/>
      <c r="BJ11" s="660"/>
      <c r="BK11" s="660"/>
      <c r="BL11" s="660"/>
      <c r="BM11" s="660"/>
      <c r="BN11" s="661"/>
      <c r="BO11" s="662">
        <v>16.600000000000001</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298159</v>
      </c>
      <c r="CS11" s="660"/>
      <c r="CT11" s="660"/>
      <c r="CU11" s="660"/>
      <c r="CV11" s="660"/>
      <c r="CW11" s="660"/>
      <c r="CX11" s="660"/>
      <c r="CY11" s="661"/>
      <c r="CZ11" s="662">
        <v>6.2</v>
      </c>
      <c r="DA11" s="662"/>
      <c r="DB11" s="662"/>
      <c r="DC11" s="662"/>
      <c r="DD11" s="668">
        <v>27509</v>
      </c>
      <c r="DE11" s="660"/>
      <c r="DF11" s="660"/>
      <c r="DG11" s="660"/>
      <c r="DH11" s="660"/>
      <c r="DI11" s="660"/>
      <c r="DJ11" s="660"/>
      <c r="DK11" s="660"/>
      <c r="DL11" s="660"/>
      <c r="DM11" s="660"/>
      <c r="DN11" s="660"/>
      <c r="DO11" s="660"/>
      <c r="DP11" s="661"/>
      <c r="DQ11" s="668">
        <v>158050</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v>5202</v>
      </c>
      <c r="S12" s="660"/>
      <c r="T12" s="660"/>
      <c r="U12" s="660"/>
      <c r="V12" s="660"/>
      <c r="W12" s="660"/>
      <c r="X12" s="660"/>
      <c r="Y12" s="661"/>
      <c r="Z12" s="662">
        <v>0.1</v>
      </c>
      <c r="AA12" s="662"/>
      <c r="AB12" s="662"/>
      <c r="AC12" s="662"/>
      <c r="AD12" s="663">
        <v>5202</v>
      </c>
      <c r="AE12" s="663"/>
      <c r="AF12" s="663"/>
      <c r="AG12" s="663"/>
      <c r="AH12" s="663"/>
      <c r="AI12" s="663"/>
      <c r="AJ12" s="663"/>
      <c r="AK12" s="663"/>
      <c r="AL12" s="664">
        <v>0.2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419630</v>
      </c>
      <c r="BH12" s="660"/>
      <c r="BI12" s="660"/>
      <c r="BJ12" s="660"/>
      <c r="BK12" s="660"/>
      <c r="BL12" s="660"/>
      <c r="BM12" s="660"/>
      <c r="BN12" s="661"/>
      <c r="BO12" s="662">
        <v>57.9</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138248</v>
      </c>
      <c r="CS12" s="660"/>
      <c r="CT12" s="660"/>
      <c r="CU12" s="660"/>
      <c r="CV12" s="660"/>
      <c r="CW12" s="660"/>
      <c r="CX12" s="660"/>
      <c r="CY12" s="661"/>
      <c r="CZ12" s="662">
        <v>2.9</v>
      </c>
      <c r="DA12" s="662"/>
      <c r="DB12" s="662"/>
      <c r="DC12" s="662"/>
      <c r="DD12" s="668">
        <v>15202</v>
      </c>
      <c r="DE12" s="660"/>
      <c r="DF12" s="660"/>
      <c r="DG12" s="660"/>
      <c r="DH12" s="660"/>
      <c r="DI12" s="660"/>
      <c r="DJ12" s="660"/>
      <c r="DK12" s="660"/>
      <c r="DL12" s="660"/>
      <c r="DM12" s="660"/>
      <c r="DN12" s="660"/>
      <c r="DO12" s="660"/>
      <c r="DP12" s="661"/>
      <c r="DQ12" s="668">
        <v>78387</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418864</v>
      </c>
      <c r="BH13" s="660"/>
      <c r="BI13" s="660"/>
      <c r="BJ13" s="660"/>
      <c r="BK13" s="660"/>
      <c r="BL13" s="660"/>
      <c r="BM13" s="660"/>
      <c r="BN13" s="661"/>
      <c r="BO13" s="662">
        <v>57.8</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543192</v>
      </c>
      <c r="CS13" s="660"/>
      <c r="CT13" s="660"/>
      <c r="CU13" s="660"/>
      <c r="CV13" s="660"/>
      <c r="CW13" s="660"/>
      <c r="CX13" s="660"/>
      <c r="CY13" s="661"/>
      <c r="CZ13" s="662">
        <v>11.2</v>
      </c>
      <c r="DA13" s="662"/>
      <c r="DB13" s="662"/>
      <c r="DC13" s="662"/>
      <c r="DD13" s="668">
        <v>323788</v>
      </c>
      <c r="DE13" s="660"/>
      <c r="DF13" s="660"/>
      <c r="DG13" s="660"/>
      <c r="DH13" s="660"/>
      <c r="DI13" s="660"/>
      <c r="DJ13" s="660"/>
      <c r="DK13" s="660"/>
      <c r="DL13" s="660"/>
      <c r="DM13" s="660"/>
      <c r="DN13" s="660"/>
      <c r="DO13" s="660"/>
      <c r="DP13" s="661"/>
      <c r="DQ13" s="668">
        <v>222961</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293</v>
      </c>
      <c r="S14" s="660"/>
      <c r="T14" s="660"/>
      <c r="U14" s="660"/>
      <c r="V14" s="660"/>
      <c r="W14" s="660"/>
      <c r="X14" s="660"/>
      <c r="Y14" s="661"/>
      <c r="Z14" s="662">
        <v>0</v>
      </c>
      <c r="AA14" s="662"/>
      <c r="AB14" s="662"/>
      <c r="AC14" s="662"/>
      <c r="AD14" s="663">
        <v>293</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13480</v>
      </c>
      <c r="BH14" s="660"/>
      <c r="BI14" s="660"/>
      <c r="BJ14" s="660"/>
      <c r="BK14" s="660"/>
      <c r="BL14" s="660"/>
      <c r="BM14" s="660"/>
      <c r="BN14" s="661"/>
      <c r="BO14" s="662">
        <v>1.9</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166282</v>
      </c>
      <c r="CS14" s="660"/>
      <c r="CT14" s="660"/>
      <c r="CU14" s="660"/>
      <c r="CV14" s="660"/>
      <c r="CW14" s="660"/>
      <c r="CX14" s="660"/>
      <c r="CY14" s="661"/>
      <c r="CZ14" s="662">
        <v>3.4</v>
      </c>
      <c r="DA14" s="662"/>
      <c r="DB14" s="662"/>
      <c r="DC14" s="662"/>
      <c r="DD14" s="668">
        <v>23892</v>
      </c>
      <c r="DE14" s="660"/>
      <c r="DF14" s="660"/>
      <c r="DG14" s="660"/>
      <c r="DH14" s="660"/>
      <c r="DI14" s="660"/>
      <c r="DJ14" s="660"/>
      <c r="DK14" s="660"/>
      <c r="DL14" s="660"/>
      <c r="DM14" s="660"/>
      <c r="DN14" s="660"/>
      <c r="DO14" s="660"/>
      <c r="DP14" s="661"/>
      <c r="DQ14" s="668">
        <v>141620</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19523</v>
      </c>
      <c r="BH15" s="660"/>
      <c r="BI15" s="660"/>
      <c r="BJ15" s="660"/>
      <c r="BK15" s="660"/>
      <c r="BL15" s="660"/>
      <c r="BM15" s="660"/>
      <c r="BN15" s="661"/>
      <c r="BO15" s="662">
        <v>2.7</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450226</v>
      </c>
      <c r="CS15" s="660"/>
      <c r="CT15" s="660"/>
      <c r="CU15" s="660"/>
      <c r="CV15" s="660"/>
      <c r="CW15" s="660"/>
      <c r="CX15" s="660"/>
      <c r="CY15" s="661"/>
      <c r="CZ15" s="662">
        <v>9.3000000000000007</v>
      </c>
      <c r="DA15" s="662"/>
      <c r="DB15" s="662"/>
      <c r="DC15" s="662"/>
      <c r="DD15" s="668">
        <v>48001</v>
      </c>
      <c r="DE15" s="660"/>
      <c r="DF15" s="660"/>
      <c r="DG15" s="660"/>
      <c r="DH15" s="660"/>
      <c r="DI15" s="660"/>
      <c r="DJ15" s="660"/>
      <c r="DK15" s="660"/>
      <c r="DL15" s="660"/>
      <c r="DM15" s="660"/>
      <c r="DN15" s="660"/>
      <c r="DO15" s="660"/>
      <c r="DP15" s="661"/>
      <c r="DQ15" s="668">
        <v>307985</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2156</v>
      </c>
      <c r="S16" s="660"/>
      <c r="T16" s="660"/>
      <c r="U16" s="660"/>
      <c r="V16" s="660"/>
      <c r="W16" s="660"/>
      <c r="X16" s="660"/>
      <c r="Y16" s="661"/>
      <c r="Z16" s="662">
        <v>0</v>
      </c>
      <c r="AA16" s="662"/>
      <c r="AB16" s="662"/>
      <c r="AC16" s="662"/>
      <c r="AD16" s="663">
        <v>2156</v>
      </c>
      <c r="AE16" s="663"/>
      <c r="AF16" s="663"/>
      <c r="AG16" s="663"/>
      <c r="AH16" s="663"/>
      <c r="AI16" s="663"/>
      <c r="AJ16" s="663"/>
      <c r="AK16" s="663"/>
      <c r="AL16" s="664">
        <v>0.1</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28463</v>
      </c>
      <c r="CS16" s="660"/>
      <c r="CT16" s="660"/>
      <c r="CU16" s="660"/>
      <c r="CV16" s="660"/>
      <c r="CW16" s="660"/>
      <c r="CX16" s="660"/>
      <c r="CY16" s="661"/>
      <c r="CZ16" s="662">
        <v>0.6</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16143</v>
      </c>
      <c r="S17" s="660"/>
      <c r="T17" s="660"/>
      <c r="U17" s="660"/>
      <c r="V17" s="660"/>
      <c r="W17" s="660"/>
      <c r="X17" s="660"/>
      <c r="Y17" s="661"/>
      <c r="Z17" s="662">
        <v>0.3</v>
      </c>
      <c r="AA17" s="662"/>
      <c r="AB17" s="662"/>
      <c r="AC17" s="662"/>
      <c r="AD17" s="663">
        <v>16143</v>
      </c>
      <c r="AE17" s="663"/>
      <c r="AF17" s="663"/>
      <c r="AG17" s="663"/>
      <c r="AH17" s="663"/>
      <c r="AI17" s="663"/>
      <c r="AJ17" s="663"/>
      <c r="AK17" s="663"/>
      <c r="AL17" s="664">
        <v>0.6</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743456</v>
      </c>
      <c r="CS17" s="660"/>
      <c r="CT17" s="660"/>
      <c r="CU17" s="660"/>
      <c r="CV17" s="660"/>
      <c r="CW17" s="660"/>
      <c r="CX17" s="660"/>
      <c r="CY17" s="661"/>
      <c r="CZ17" s="662">
        <v>15.3</v>
      </c>
      <c r="DA17" s="662"/>
      <c r="DB17" s="662"/>
      <c r="DC17" s="662"/>
      <c r="DD17" s="668" t="s">
        <v>122</v>
      </c>
      <c r="DE17" s="660"/>
      <c r="DF17" s="660"/>
      <c r="DG17" s="660"/>
      <c r="DH17" s="660"/>
      <c r="DI17" s="660"/>
      <c r="DJ17" s="660"/>
      <c r="DK17" s="660"/>
      <c r="DL17" s="660"/>
      <c r="DM17" s="660"/>
      <c r="DN17" s="660"/>
      <c r="DO17" s="660"/>
      <c r="DP17" s="661"/>
      <c r="DQ17" s="668">
        <v>738415</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2773</v>
      </c>
      <c r="S18" s="660"/>
      <c r="T18" s="660"/>
      <c r="U18" s="660"/>
      <c r="V18" s="660"/>
      <c r="W18" s="660"/>
      <c r="X18" s="660"/>
      <c r="Y18" s="661"/>
      <c r="Z18" s="662">
        <v>0.1</v>
      </c>
      <c r="AA18" s="662"/>
      <c r="AB18" s="662"/>
      <c r="AC18" s="662"/>
      <c r="AD18" s="663">
        <v>2773</v>
      </c>
      <c r="AE18" s="663"/>
      <c r="AF18" s="663"/>
      <c r="AG18" s="663"/>
      <c r="AH18" s="663"/>
      <c r="AI18" s="663"/>
      <c r="AJ18" s="663"/>
      <c r="AK18" s="663"/>
      <c r="AL18" s="664">
        <v>0.1</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2773</v>
      </c>
      <c r="S19" s="660"/>
      <c r="T19" s="660"/>
      <c r="U19" s="660"/>
      <c r="V19" s="660"/>
      <c r="W19" s="660"/>
      <c r="X19" s="660"/>
      <c r="Y19" s="661"/>
      <c r="Z19" s="662">
        <v>0.1</v>
      </c>
      <c r="AA19" s="662"/>
      <c r="AB19" s="662"/>
      <c r="AC19" s="662"/>
      <c r="AD19" s="663">
        <v>2773</v>
      </c>
      <c r="AE19" s="663"/>
      <c r="AF19" s="663"/>
      <c r="AG19" s="663"/>
      <c r="AH19" s="663"/>
      <c r="AI19" s="663"/>
      <c r="AJ19" s="663"/>
      <c r="AK19" s="663"/>
      <c r="AL19" s="664">
        <v>0.1</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11532</v>
      </c>
      <c r="BH19" s="660"/>
      <c r="BI19" s="660"/>
      <c r="BJ19" s="660"/>
      <c r="BK19" s="660"/>
      <c r="BL19" s="660"/>
      <c r="BM19" s="660"/>
      <c r="BN19" s="661"/>
      <c r="BO19" s="662">
        <v>1.6</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t="s">
        <v>122</v>
      </c>
      <c r="S20" s="660"/>
      <c r="T20" s="660"/>
      <c r="U20" s="660"/>
      <c r="V20" s="660"/>
      <c r="W20" s="660"/>
      <c r="X20" s="660"/>
      <c r="Y20" s="661"/>
      <c r="Z20" s="662" t="s">
        <v>122</v>
      </c>
      <c r="AA20" s="662"/>
      <c r="AB20" s="662"/>
      <c r="AC20" s="662"/>
      <c r="AD20" s="663" t="s">
        <v>122</v>
      </c>
      <c r="AE20" s="663"/>
      <c r="AF20" s="663"/>
      <c r="AG20" s="663"/>
      <c r="AH20" s="663"/>
      <c r="AI20" s="663"/>
      <c r="AJ20" s="663"/>
      <c r="AK20" s="663"/>
      <c r="AL20" s="664" t="s">
        <v>122</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11532</v>
      </c>
      <c r="BH20" s="660"/>
      <c r="BI20" s="660"/>
      <c r="BJ20" s="660"/>
      <c r="BK20" s="660"/>
      <c r="BL20" s="660"/>
      <c r="BM20" s="660"/>
      <c r="BN20" s="661"/>
      <c r="BO20" s="662">
        <v>1.6</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4846376</v>
      </c>
      <c r="CS20" s="660"/>
      <c r="CT20" s="660"/>
      <c r="CU20" s="660"/>
      <c r="CV20" s="660"/>
      <c r="CW20" s="660"/>
      <c r="CX20" s="660"/>
      <c r="CY20" s="661"/>
      <c r="CZ20" s="662">
        <v>100</v>
      </c>
      <c r="DA20" s="662"/>
      <c r="DB20" s="662"/>
      <c r="DC20" s="662"/>
      <c r="DD20" s="668">
        <v>471519</v>
      </c>
      <c r="DE20" s="660"/>
      <c r="DF20" s="660"/>
      <c r="DG20" s="660"/>
      <c r="DH20" s="660"/>
      <c r="DI20" s="660"/>
      <c r="DJ20" s="660"/>
      <c r="DK20" s="660"/>
      <c r="DL20" s="660"/>
      <c r="DM20" s="660"/>
      <c r="DN20" s="660"/>
      <c r="DO20" s="660"/>
      <c r="DP20" s="661"/>
      <c r="DQ20" s="668">
        <v>3086365</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1921642</v>
      </c>
      <c r="S21" s="660"/>
      <c r="T21" s="660"/>
      <c r="U21" s="660"/>
      <c r="V21" s="660"/>
      <c r="W21" s="660"/>
      <c r="X21" s="660"/>
      <c r="Y21" s="661"/>
      <c r="Z21" s="662">
        <v>38.299999999999997</v>
      </c>
      <c r="AA21" s="662"/>
      <c r="AB21" s="662"/>
      <c r="AC21" s="662"/>
      <c r="AD21" s="663">
        <v>1640494</v>
      </c>
      <c r="AE21" s="663"/>
      <c r="AF21" s="663"/>
      <c r="AG21" s="663"/>
      <c r="AH21" s="663"/>
      <c r="AI21" s="663"/>
      <c r="AJ21" s="663"/>
      <c r="AK21" s="663"/>
      <c r="AL21" s="664">
        <v>64.900000000000006</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11532</v>
      </c>
      <c r="BH21" s="660"/>
      <c r="BI21" s="660"/>
      <c r="BJ21" s="660"/>
      <c r="BK21" s="660"/>
      <c r="BL21" s="660"/>
      <c r="BM21" s="660"/>
      <c r="BN21" s="661"/>
      <c r="BO21" s="662">
        <v>1.6</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1640494</v>
      </c>
      <c r="S22" s="660"/>
      <c r="T22" s="660"/>
      <c r="U22" s="660"/>
      <c r="V22" s="660"/>
      <c r="W22" s="660"/>
      <c r="X22" s="660"/>
      <c r="Y22" s="661"/>
      <c r="Z22" s="662">
        <v>32.700000000000003</v>
      </c>
      <c r="AA22" s="662"/>
      <c r="AB22" s="662"/>
      <c r="AC22" s="662"/>
      <c r="AD22" s="663">
        <v>1640494</v>
      </c>
      <c r="AE22" s="663"/>
      <c r="AF22" s="663"/>
      <c r="AG22" s="663"/>
      <c r="AH22" s="663"/>
      <c r="AI22" s="663"/>
      <c r="AJ22" s="663"/>
      <c r="AK22" s="663"/>
      <c r="AL22" s="664">
        <v>64.900000000000006</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218256</v>
      </c>
      <c r="S23" s="660"/>
      <c r="T23" s="660"/>
      <c r="U23" s="660"/>
      <c r="V23" s="660"/>
      <c r="W23" s="660"/>
      <c r="X23" s="660"/>
      <c r="Y23" s="661"/>
      <c r="Z23" s="662">
        <v>4.3</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v>62892</v>
      </c>
      <c r="S24" s="660"/>
      <c r="T24" s="660"/>
      <c r="U24" s="660"/>
      <c r="V24" s="660"/>
      <c r="W24" s="660"/>
      <c r="X24" s="660"/>
      <c r="Y24" s="661"/>
      <c r="Z24" s="662">
        <v>1.3</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1827856</v>
      </c>
      <c r="CS24" s="649"/>
      <c r="CT24" s="649"/>
      <c r="CU24" s="649"/>
      <c r="CV24" s="649"/>
      <c r="CW24" s="649"/>
      <c r="CX24" s="649"/>
      <c r="CY24" s="650"/>
      <c r="CZ24" s="653">
        <v>37.700000000000003</v>
      </c>
      <c r="DA24" s="654"/>
      <c r="DB24" s="654"/>
      <c r="DC24" s="670"/>
      <c r="DD24" s="694">
        <v>1630813</v>
      </c>
      <c r="DE24" s="649"/>
      <c r="DF24" s="649"/>
      <c r="DG24" s="649"/>
      <c r="DH24" s="649"/>
      <c r="DI24" s="649"/>
      <c r="DJ24" s="649"/>
      <c r="DK24" s="650"/>
      <c r="DL24" s="694">
        <v>1430691</v>
      </c>
      <c r="DM24" s="649"/>
      <c r="DN24" s="649"/>
      <c r="DO24" s="649"/>
      <c r="DP24" s="649"/>
      <c r="DQ24" s="649"/>
      <c r="DR24" s="649"/>
      <c r="DS24" s="649"/>
      <c r="DT24" s="649"/>
      <c r="DU24" s="649"/>
      <c r="DV24" s="650"/>
      <c r="DW24" s="653">
        <v>56.3</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2806826</v>
      </c>
      <c r="S25" s="660"/>
      <c r="T25" s="660"/>
      <c r="U25" s="660"/>
      <c r="V25" s="660"/>
      <c r="W25" s="660"/>
      <c r="X25" s="660"/>
      <c r="Y25" s="661"/>
      <c r="Z25" s="662">
        <v>55.9</v>
      </c>
      <c r="AA25" s="662"/>
      <c r="AB25" s="662"/>
      <c r="AC25" s="662"/>
      <c r="AD25" s="663">
        <v>2525678</v>
      </c>
      <c r="AE25" s="663"/>
      <c r="AF25" s="663"/>
      <c r="AG25" s="663"/>
      <c r="AH25" s="663"/>
      <c r="AI25" s="663"/>
      <c r="AJ25" s="663"/>
      <c r="AK25" s="663"/>
      <c r="AL25" s="664">
        <v>99.9</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880488</v>
      </c>
      <c r="CS25" s="691"/>
      <c r="CT25" s="691"/>
      <c r="CU25" s="691"/>
      <c r="CV25" s="691"/>
      <c r="CW25" s="691"/>
      <c r="CX25" s="691"/>
      <c r="CY25" s="692"/>
      <c r="CZ25" s="664">
        <v>18.2</v>
      </c>
      <c r="DA25" s="689"/>
      <c r="DB25" s="689"/>
      <c r="DC25" s="693"/>
      <c r="DD25" s="668">
        <v>823109</v>
      </c>
      <c r="DE25" s="691"/>
      <c r="DF25" s="691"/>
      <c r="DG25" s="691"/>
      <c r="DH25" s="691"/>
      <c r="DI25" s="691"/>
      <c r="DJ25" s="691"/>
      <c r="DK25" s="692"/>
      <c r="DL25" s="668">
        <v>711625</v>
      </c>
      <c r="DM25" s="691"/>
      <c r="DN25" s="691"/>
      <c r="DO25" s="691"/>
      <c r="DP25" s="691"/>
      <c r="DQ25" s="691"/>
      <c r="DR25" s="691"/>
      <c r="DS25" s="691"/>
      <c r="DT25" s="691"/>
      <c r="DU25" s="691"/>
      <c r="DV25" s="692"/>
      <c r="DW25" s="664">
        <v>28</v>
      </c>
      <c r="DX25" s="689"/>
      <c r="DY25" s="689"/>
      <c r="DZ25" s="689"/>
      <c r="EA25" s="689"/>
      <c r="EB25" s="689"/>
      <c r="EC25" s="690"/>
    </row>
    <row r="26" spans="2:133" ht="11.25" customHeight="1" x14ac:dyDescent="0.2">
      <c r="B26" s="656" t="s">
        <v>283</v>
      </c>
      <c r="C26" s="657"/>
      <c r="D26" s="657"/>
      <c r="E26" s="657"/>
      <c r="F26" s="657"/>
      <c r="G26" s="657"/>
      <c r="H26" s="657"/>
      <c r="I26" s="657"/>
      <c r="J26" s="657"/>
      <c r="K26" s="657"/>
      <c r="L26" s="657"/>
      <c r="M26" s="657"/>
      <c r="N26" s="657"/>
      <c r="O26" s="657"/>
      <c r="P26" s="657"/>
      <c r="Q26" s="658"/>
      <c r="R26" s="659" t="s">
        <v>122</v>
      </c>
      <c r="S26" s="660"/>
      <c r="T26" s="660"/>
      <c r="U26" s="660"/>
      <c r="V26" s="660"/>
      <c r="W26" s="660"/>
      <c r="X26" s="660"/>
      <c r="Y26" s="661"/>
      <c r="Z26" s="662" t="s">
        <v>122</v>
      </c>
      <c r="AA26" s="662"/>
      <c r="AB26" s="662"/>
      <c r="AC26" s="662"/>
      <c r="AD26" s="663" t="s">
        <v>122</v>
      </c>
      <c r="AE26" s="663"/>
      <c r="AF26" s="663"/>
      <c r="AG26" s="663"/>
      <c r="AH26" s="663"/>
      <c r="AI26" s="663"/>
      <c r="AJ26" s="663"/>
      <c r="AK26" s="663"/>
      <c r="AL26" s="664" t="s">
        <v>122</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512904</v>
      </c>
      <c r="CS26" s="660"/>
      <c r="CT26" s="660"/>
      <c r="CU26" s="660"/>
      <c r="CV26" s="660"/>
      <c r="CW26" s="660"/>
      <c r="CX26" s="660"/>
      <c r="CY26" s="661"/>
      <c r="CZ26" s="664">
        <v>10.6</v>
      </c>
      <c r="DA26" s="689"/>
      <c r="DB26" s="689"/>
      <c r="DC26" s="693"/>
      <c r="DD26" s="668">
        <v>464192</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286</v>
      </c>
      <c r="C27" s="657"/>
      <c r="D27" s="657"/>
      <c r="E27" s="657"/>
      <c r="F27" s="657"/>
      <c r="G27" s="657"/>
      <c r="H27" s="657"/>
      <c r="I27" s="657"/>
      <c r="J27" s="657"/>
      <c r="K27" s="657"/>
      <c r="L27" s="657"/>
      <c r="M27" s="657"/>
      <c r="N27" s="657"/>
      <c r="O27" s="657"/>
      <c r="P27" s="657"/>
      <c r="Q27" s="658"/>
      <c r="R27" s="659">
        <v>985</v>
      </c>
      <c r="S27" s="660"/>
      <c r="T27" s="660"/>
      <c r="U27" s="660"/>
      <c r="V27" s="660"/>
      <c r="W27" s="660"/>
      <c r="X27" s="660"/>
      <c r="Y27" s="661"/>
      <c r="Z27" s="662">
        <v>0</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725183</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203912</v>
      </c>
      <c r="CS27" s="691"/>
      <c r="CT27" s="691"/>
      <c r="CU27" s="691"/>
      <c r="CV27" s="691"/>
      <c r="CW27" s="691"/>
      <c r="CX27" s="691"/>
      <c r="CY27" s="692"/>
      <c r="CZ27" s="664">
        <v>4.2</v>
      </c>
      <c r="DA27" s="689"/>
      <c r="DB27" s="689"/>
      <c r="DC27" s="693"/>
      <c r="DD27" s="668">
        <v>69289</v>
      </c>
      <c r="DE27" s="691"/>
      <c r="DF27" s="691"/>
      <c r="DG27" s="691"/>
      <c r="DH27" s="691"/>
      <c r="DI27" s="691"/>
      <c r="DJ27" s="691"/>
      <c r="DK27" s="692"/>
      <c r="DL27" s="668">
        <v>42651</v>
      </c>
      <c r="DM27" s="691"/>
      <c r="DN27" s="691"/>
      <c r="DO27" s="691"/>
      <c r="DP27" s="691"/>
      <c r="DQ27" s="691"/>
      <c r="DR27" s="691"/>
      <c r="DS27" s="691"/>
      <c r="DT27" s="691"/>
      <c r="DU27" s="691"/>
      <c r="DV27" s="692"/>
      <c r="DW27" s="664">
        <v>1.7</v>
      </c>
      <c r="DX27" s="689"/>
      <c r="DY27" s="689"/>
      <c r="DZ27" s="689"/>
      <c r="EA27" s="689"/>
      <c r="EB27" s="689"/>
      <c r="EC27" s="690"/>
    </row>
    <row r="28" spans="2:133" ht="11.25" customHeight="1" x14ac:dyDescent="0.2">
      <c r="B28" s="656" t="s">
        <v>289</v>
      </c>
      <c r="C28" s="657"/>
      <c r="D28" s="657"/>
      <c r="E28" s="657"/>
      <c r="F28" s="657"/>
      <c r="G28" s="657"/>
      <c r="H28" s="657"/>
      <c r="I28" s="657"/>
      <c r="J28" s="657"/>
      <c r="K28" s="657"/>
      <c r="L28" s="657"/>
      <c r="M28" s="657"/>
      <c r="N28" s="657"/>
      <c r="O28" s="657"/>
      <c r="P28" s="657"/>
      <c r="Q28" s="658"/>
      <c r="R28" s="659">
        <v>39252</v>
      </c>
      <c r="S28" s="660"/>
      <c r="T28" s="660"/>
      <c r="U28" s="660"/>
      <c r="V28" s="660"/>
      <c r="W28" s="660"/>
      <c r="X28" s="660"/>
      <c r="Y28" s="661"/>
      <c r="Z28" s="662">
        <v>0.8</v>
      </c>
      <c r="AA28" s="662"/>
      <c r="AB28" s="662"/>
      <c r="AC28" s="662"/>
      <c r="AD28" s="663">
        <v>2377</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743456</v>
      </c>
      <c r="CS28" s="660"/>
      <c r="CT28" s="660"/>
      <c r="CU28" s="660"/>
      <c r="CV28" s="660"/>
      <c r="CW28" s="660"/>
      <c r="CX28" s="660"/>
      <c r="CY28" s="661"/>
      <c r="CZ28" s="664">
        <v>15.3</v>
      </c>
      <c r="DA28" s="689"/>
      <c r="DB28" s="689"/>
      <c r="DC28" s="693"/>
      <c r="DD28" s="668">
        <v>738415</v>
      </c>
      <c r="DE28" s="660"/>
      <c r="DF28" s="660"/>
      <c r="DG28" s="660"/>
      <c r="DH28" s="660"/>
      <c r="DI28" s="660"/>
      <c r="DJ28" s="660"/>
      <c r="DK28" s="661"/>
      <c r="DL28" s="668">
        <v>676415</v>
      </c>
      <c r="DM28" s="660"/>
      <c r="DN28" s="660"/>
      <c r="DO28" s="660"/>
      <c r="DP28" s="660"/>
      <c r="DQ28" s="660"/>
      <c r="DR28" s="660"/>
      <c r="DS28" s="660"/>
      <c r="DT28" s="660"/>
      <c r="DU28" s="660"/>
      <c r="DV28" s="661"/>
      <c r="DW28" s="664">
        <v>26.6</v>
      </c>
      <c r="DX28" s="689"/>
      <c r="DY28" s="689"/>
      <c r="DZ28" s="689"/>
      <c r="EA28" s="689"/>
      <c r="EB28" s="689"/>
      <c r="EC28" s="690"/>
    </row>
    <row r="29" spans="2:133" ht="11.25" customHeight="1" x14ac:dyDescent="0.2">
      <c r="B29" s="656" t="s">
        <v>291</v>
      </c>
      <c r="C29" s="657"/>
      <c r="D29" s="657"/>
      <c r="E29" s="657"/>
      <c r="F29" s="657"/>
      <c r="G29" s="657"/>
      <c r="H29" s="657"/>
      <c r="I29" s="657"/>
      <c r="J29" s="657"/>
      <c r="K29" s="657"/>
      <c r="L29" s="657"/>
      <c r="M29" s="657"/>
      <c r="N29" s="657"/>
      <c r="O29" s="657"/>
      <c r="P29" s="657"/>
      <c r="Q29" s="658"/>
      <c r="R29" s="659">
        <v>1796</v>
      </c>
      <c r="S29" s="660"/>
      <c r="T29" s="660"/>
      <c r="U29" s="660"/>
      <c r="V29" s="660"/>
      <c r="W29" s="660"/>
      <c r="X29" s="660"/>
      <c r="Y29" s="661"/>
      <c r="Z29" s="662">
        <v>0</v>
      </c>
      <c r="AA29" s="662"/>
      <c r="AB29" s="662"/>
      <c r="AC29" s="662"/>
      <c r="AD29" s="663">
        <v>21</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743387</v>
      </c>
      <c r="CS29" s="691"/>
      <c r="CT29" s="691"/>
      <c r="CU29" s="691"/>
      <c r="CV29" s="691"/>
      <c r="CW29" s="691"/>
      <c r="CX29" s="691"/>
      <c r="CY29" s="692"/>
      <c r="CZ29" s="664">
        <v>15.3</v>
      </c>
      <c r="DA29" s="689"/>
      <c r="DB29" s="689"/>
      <c r="DC29" s="693"/>
      <c r="DD29" s="668">
        <v>738346</v>
      </c>
      <c r="DE29" s="691"/>
      <c r="DF29" s="691"/>
      <c r="DG29" s="691"/>
      <c r="DH29" s="691"/>
      <c r="DI29" s="691"/>
      <c r="DJ29" s="691"/>
      <c r="DK29" s="692"/>
      <c r="DL29" s="668">
        <v>676346</v>
      </c>
      <c r="DM29" s="691"/>
      <c r="DN29" s="691"/>
      <c r="DO29" s="691"/>
      <c r="DP29" s="691"/>
      <c r="DQ29" s="691"/>
      <c r="DR29" s="691"/>
      <c r="DS29" s="691"/>
      <c r="DT29" s="691"/>
      <c r="DU29" s="691"/>
      <c r="DV29" s="692"/>
      <c r="DW29" s="664">
        <v>26.6</v>
      </c>
      <c r="DX29" s="689"/>
      <c r="DY29" s="689"/>
      <c r="DZ29" s="689"/>
      <c r="EA29" s="689"/>
      <c r="EB29" s="689"/>
      <c r="EC29" s="690"/>
    </row>
    <row r="30" spans="2:133" ht="11.25" customHeight="1" x14ac:dyDescent="0.2">
      <c r="B30" s="656" t="s">
        <v>293</v>
      </c>
      <c r="C30" s="657"/>
      <c r="D30" s="657"/>
      <c r="E30" s="657"/>
      <c r="F30" s="657"/>
      <c r="G30" s="657"/>
      <c r="H30" s="657"/>
      <c r="I30" s="657"/>
      <c r="J30" s="657"/>
      <c r="K30" s="657"/>
      <c r="L30" s="657"/>
      <c r="M30" s="657"/>
      <c r="N30" s="657"/>
      <c r="O30" s="657"/>
      <c r="P30" s="657"/>
      <c r="Q30" s="658"/>
      <c r="R30" s="659">
        <v>280230</v>
      </c>
      <c r="S30" s="660"/>
      <c r="T30" s="660"/>
      <c r="U30" s="660"/>
      <c r="V30" s="660"/>
      <c r="W30" s="660"/>
      <c r="X30" s="660"/>
      <c r="Y30" s="661"/>
      <c r="Z30" s="662">
        <v>5.6</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733562</v>
      </c>
      <c r="CS30" s="660"/>
      <c r="CT30" s="660"/>
      <c r="CU30" s="660"/>
      <c r="CV30" s="660"/>
      <c r="CW30" s="660"/>
      <c r="CX30" s="660"/>
      <c r="CY30" s="661"/>
      <c r="CZ30" s="664">
        <v>15.1</v>
      </c>
      <c r="DA30" s="689"/>
      <c r="DB30" s="689"/>
      <c r="DC30" s="693"/>
      <c r="DD30" s="668">
        <v>728625</v>
      </c>
      <c r="DE30" s="660"/>
      <c r="DF30" s="660"/>
      <c r="DG30" s="660"/>
      <c r="DH30" s="660"/>
      <c r="DI30" s="660"/>
      <c r="DJ30" s="660"/>
      <c r="DK30" s="661"/>
      <c r="DL30" s="668">
        <v>666625</v>
      </c>
      <c r="DM30" s="660"/>
      <c r="DN30" s="660"/>
      <c r="DO30" s="660"/>
      <c r="DP30" s="660"/>
      <c r="DQ30" s="660"/>
      <c r="DR30" s="660"/>
      <c r="DS30" s="660"/>
      <c r="DT30" s="660"/>
      <c r="DU30" s="660"/>
      <c r="DV30" s="661"/>
      <c r="DW30" s="664">
        <v>26.2</v>
      </c>
      <c r="DX30" s="689"/>
      <c r="DY30" s="689"/>
      <c r="DZ30" s="689"/>
      <c r="EA30" s="689"/>
      <c r="EB30" s="689"/>
      <c r="EC30" s="690"/>
    </row>
    <row r="31" spans="2:133" ht="11.25" customHeight="1" x14ac:dyDescent="0.2">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99.7</v>
      </c>
      <c r="BH31" s="703"/>
      <c r="BI31" s="703"/>
      <c r="BJ31" s="703"/>
      <c r="BK31" s="703"/>
      <c r="BL31" s="703"/>
      <c r="BM31" s="654">
        <v>98.7</v>
      </c>
      <c r="BN31" s="703"/>
      <c r="BO31" s="703"/>
      <c r="BP31" s="703"/>
      <c r="BQ31" s="704"/>
      <c r="BR31" s="715">
        <v>99.7</v>
      </c>
      <c r="BS31" s="703"/>
      <c r="BT31" s="703"/>
      <c r="BU31" s="703"/>
      <c r="BV31" s="703"/>
      <c r="BW31" s="703"/>
      <c r="BX31" s="654">
        <v>98.6</v>
      </c>
      <c r="BY31" s="703"/>
      <c r="BZ31" s="703"/>
      <c r="CA31" s="703"/>
      <c r="CB31" s="704"/>
      <c r="CD31" s="697"/>
      <c r="CE31" s="698"/>
      <c r="CF31" s="656" t="s">
        <v>300</v>
      </c>
      <c r="CG31" s="657"/>
      <c r="CH31" s="657"/>
      <c r="CI31" s="657"/>
      <c r="CJ31" s="657"/>
      <c r="CK31" s="657"/>
      <c r="CL31" s="657"/>
      <c r="CM31" s="657"/>
      <c r="CN31" s="657"/>
      <c r="CO31" s="657"/>
      <c r="CP31" s="657"/>
      <c r="CQ31" s="658"/>
      <c r="CR31" s="659">
        <v>9825</v>
      </c>
      <c r="CS31" s="691"/>
      <c r="CT31" s="691"/>
      <c r="CU31" s="691"/>
      <c r="CV31" s="691"/>
      <c r="CW31" s="691"/>
      <c r="CX31" s="691"/>
      <c r="CY31" s="692"/>
      <c r="CZ31" s="664">
        <v>0.2</v>
      </c>
      <c r="DA31" s="689"/>
      <c r="DB31" s="689"/>
      <c r="DC31" s="693"/>
      <c r="DD31" s="668">
        <v>9721</v>
      </c>
      <c r="DE31" s="691"/>
      <c r="DF31" s="691"/>
      <c r="DG31" s="691"/>
      <c r="DH31" s="691"/>
      <c r="DI31" s="691"/>
      <c r="DJ31" s="691"/>
      <c r="DK31" s="692"/>
      <c r="DL31" s="668">
        <v>9721</v>
      </c>
      <c r="DM31" s="691"/>
      <c r="DN31" s="691"/>
      <c r="DO31" s="691"/>
      <c r="DP31" s="691"/>
      <c r="DQ31" s="691"/>
      <c r="DR31" s="691"/>
      <c r="DS31" s="691"/>
      <c r="DT31" s="691"/>
      <c r="DU31" s="691"/>
      <c r="DV31" s="692"/>
      <c r="DW31" s="664">
        <v>0.4</v>
      </c>
      <c r="DX31" s="689"/>
      <c r="DY31" s="689"/>
      <c r="DZ31" s="689"/>
      <c r="EA31" s="689"/>
      <c r="EB31" s="689"/>
      <c r="EC31" s="690"/>
    </row>
    <row r="32" spans="2:133" ht="11.25" customHeight="1" x14ac:dyDescent="0.2">
      <c r="B32" s="656" t="s">
        <v>301</v>
      </c>
      <c r="C32" s="657"/>
      <c r="D32" s="657"/>
      <c r="E32" s="657"/>
      <c r="F32" s="657"/>
      <c r="G32" s="657"/>
      <c r="H32" s="657"/>
      <c r="I32" s="657"/>
      <c r="J32" s="657"/>
      <c r="K32" s="657"/>
      <c r="L32" s="657"/>
      <c r="M32" s="657"/>
      <c r="N32" s="657"/>
      <c r="O32" s="657"/>
      <c r="P32" s="657"/>
      <c r="Q32" s="658"/>
      <c r="R32" s="659">
        <v>232073</v>
      </c>
      <c r="S32" s="660"/>
      <c r="T32" s="660"/>
      <c r="U32" s="660"/>
      <c r="V32" s="660"/>
      <c r="W32" s="660"/>
      <c r="X32" s="660"/>
      <c r="Y32" s="661"/>
      <c r="Z32" s="662">
        <v>4.5999999999999996</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99.9</v>
      </c>
      <c r="BH32" s="691"/>
      <c r="BI32" s="691"/>
      <c r="BJ32" s="691"/>
      <c r="BK32" s="691"/>
      <c r="BL32" s="691"/>
      <c r="BM32" s="665">
        <v>99.6</v>
      </c>
      <c r="BN32" s="691"/>
      <c r="BO32" s="691"/>
      <c r="BP32" s="691"/>
      <c r="BQ32" s="714"/>
      <c r="BR32" s="716">
        <v>99.9</v>
      </c>
      <c r="BS32" s="691"/>
      <c r="BT32" s="691"/>
      <c r="BU32" s="691"/>
      <c r="BV32" s="691"/>
      <c r="BW32" s="691"/>
      <c r="BX32" s="665">
        <v>99.4</v>
      </c>
      <c r="BY32" s="691"/>
      <c r="BZ32" s="691"/>
      <c r="CA32" s="691"/>
      <c r="CB32" s="714"/>
      <c r="CD32" s="699"/>
      <c r="CE32" s="700"/>
      <c r="CF32" s="656" t="s">
        <v>304</v>
      </c>
      <c r="CG32" s="657"/>
      <c r="CH32" s="657"/>
      <c r="CI32" s="657"/>
      <c r="CJ32" s="657"/>
      <c r="CK32" s="657"/>
      <c r="CL32" s="657"/>
      <c r="CM32" s="657"/>
      <c r="CN32" s="657"/>
      <c r="CO32" s="657"/>
      <c r="CP32" s="657"/>
      <c r="CQ32" s="658"/>
      <c r="CR32" s="659">
        <v>69</v>
      </c>
      <c r="CS32" s="660"/>
      <c r="CT32" s="660"/>
      <c r="CU32" s="660"/>
      <c r="CV32" s="660"/>
      <c r="CW32" s="660"/>
      <c r="CX32" s="660"/>
      <c r="CY32" s="661"/>
      <c r="CZ32" s="664">
        <v>0</v>
      </c>
      <c r="DA32" s="689"/>
      <c r="DB32" s="689"/>
      <c r="DC32" s="693"/>
      <c r="DD32" s="668">
        <v>69</v>
      </c>
      <c r="DE32" s="660"/>
      <c r="DF32" s="660"/>
      <c r="DG32" s="660"/>
      <c r="DH32" s="660"/>
      <c r="DI32" s="660"/>
      <c r="DJ32" s="660"/>
      <c r="DK32" s="661"/>
      <c r="DL32" s="668">
        <v>69</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2">
      <c r="B33" s="656" t="s">
        <v>305</v>
      </c>
      <c r="C33" s="657"/>
      <c r="D33" s="657"/>
      <c r="E33" s="657"/>
      <c r="F33" s="657"/>
      <c r="G33" s="657"/>
      <c r="H33" s="657"/>
      <c r="I33" s="657"/>
      <c r="J33" s="657"/>
      <c r="K33" s="657"/>
      <c r="L33" s="657"/>
      <c r="M33" s="657"/>
      <c r="N33" s="657"/>
      <c r="O33" s="657"/>
      <c r="P33" s="657"/>
      <c r="Q33" s="658"/>
      <c r="R33" s="659">
        <v>5431</v>
      </c>
      <c r="S33" s="660"/>
      <c r="T33" s="660"/>
      <c r="U33" s="660"/>
      <c r="V33" s="660"/>
      <c r="W33" s="660"/>
      <c r="X33" s="660"/>
      <c r="Y33" s="661"/>
      <c r="Z33" s="662">
        <v>0.1</v>
      </c>
      <c r="AA33" s="662"/>
      <c r="AB33" s="662"/>
      <c r="AC33" s="662"/>
      <c r="AD33" s="663">
        <v>292</v>
      </c>
      <c r="AE33" s="663"/>
      <c r="AF33" s="663"/>
      <c r="AG33" s="663"/>
      <c r="AH33" s="663"/>
      <c r="AI33" s="663"/>
      <c r="AJ33" s="663"/>
      <c r="AK33" s="663"/>
      <c r="AL33" s="664">
        <v>0</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99.6</v>
      </c>
      <c r="BH33" s="718"/>
      <c r="BI33" s="718"/>
      <c r="BJ33" s="718"/>
      <c r="BK33" s="718"/>
      <c r="BL33" s="718"/>
      <c r="BM33" s="719">
        <v>98</v>
      </c>
      <c r="BN33" s="718"/>
      <c r="BO33" s="718"/>
      <c r="BP33" s="718"/>
      <c r="BQ33" s="720"/>
      <c r="BR33" s="717">
        <v>99.6</v>
      </c>
      <c r="BS33" s="718"/>
      <c r="BT33" s="718"/>
      <c r="BU33" s="718"/>
      <c r="BV33" s="718"/>
      <c r="BW33" s="718"/>
      <c r="BX33" s="719">
        <v>98.1</v>
      </c>
      <c r="BY33" s="718"/>
      <c r="BZ33" s="718"/>
      <c r="CA33" s="718"/>
      <c r="CB33" s="720"/>
      <c r="CD33" s="656" t="s">
        <v>307</v>
      </c>
      <c r="CE33" s="657"/>
      <c r="CF33" s="657"/>
      <c r="CG33" s="657"/>
      <c r="CH33" s="657"/>
      <c r="CI33" s="657"/>
      <c r="CJ33" s="657"/>
      <c r="CK33" s="657"/>
      <c r="CL33" s="657"/>
      <c r="CM33" s="657"/>
      <c r="CN33" s="657"/>
      <c r="CO33" s="657"/>
      <c r="CP33" s="657"/>
      <c r="CQ33" s="658"/>
      <c r="CR33" s="659">
        <v>2518538</v>
      </c>
      <c r="CS33" s="691"/>
      <c r="CT33" s="691"/>
      <c r="CU33" s="691"/>
      <c r="CV33" s="691"/>
      <c r="CW33" s="691"/>
      <c r="CX33" s="691"/>
      <c r="CY33" s="692"/>
      <c r="CZ33" s="664">
        <v>52</v>
      </c>
      <c r="DA33" s="689"/>
      <c r="DB33" s="689"/>
      <c r="DC33" s="693"/>
      <c r="DD33" s="668">
        <v>1391997</v>
      </c>
      <c r="DE33" s="691"/>
      <c r="DF33" s="691"/>
      <c r="DG33" s="691"/>
      <c r="DH33" s="691"/>
      <c r="DI33" s="691"/>
      <c r="DJ33" s="691"/>
      <c r="DK33" s="692"/>
      <c r="DL33" s="668">
        <v>722213</v>
      </c>
      <c r="DM33" s="691"/>
      <c r="DN33" s="691"/>
      <c r="DO33" s="691"/>
      <c r="DP33" s="691"/>
      <c r="DQ33" s="691"/>
      <c r="DR33" s="691"/>
      <c r="DS33" s="691"/>
      <c r="DT33" s="691"/>
      <c r="DU33" s="691"/>
      <c r="DV33" s="692"/>
      <c r="DW33" s="664">
        <v>28.4</v>
      </c>
      <c r="DX33" s="689"/>
      <c r="DY33" s="689"/>
      <c r="DZ33" s="689"/>
      <c r="EA33" s="689"/>
      <c r="EB33" s="689"/>
      <c r="EC33" s="690"/>
    </row>
    <row r="34" spans="2:133" ht="11.25" customHeight="1" x14ac:dyDescent="0.2">
      <c r="B34" s="656" t="s">
        <v>308</v>
      </c>
      <c r="C34" s="657"/>
      <c r="D34" s="657"/>
      <c r="E34" s="657"/>
      <c r="F34" s="657"/>
      <c r="G34" s="657"/>
      <c r="H34" s="657"/>
      <c r="I34" s="657"/>
      <c r="J34" s="657"/>
      <c r="K34" s="657"/>
      <c r="L34" s="657"/>
      <c r="M34" s="657"/>
      <c r="N34" s="657"/>
      <c r="O34" s="657"/>
      <c r="P34" s="657"/>
      <c r="Q34" s="658"/>
      <c r="R34" s="659">
        <v>631395</v>
      </c>
      <c r="S34" s="660"/>
      <c r="T34" s="660"/>
      <c r="U34" s="660"/>
      <c r="V34" s="660"/>
      <c r="W34" s="660"/>
      <c r="X34" s="660"/>
      <c r="Y34" s="661"/>
      <c r="Z34" s="662">
        <v>12.6</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945830</v>
      </c>
      <c r="CS34" s="660"/>
      <c r="CT34" s="660"/>
      <c r="CU34" s="660"/>
      <c r="CV34" s="660"/>
      <c r="CW34" s="660"/>
      <c r="CX34" s="660"/>
      <c r="CY34" s="661"/>
      <c r="CZ34" s="664">
        <v>19.5</v>
      </c>
      <c r="DA34" s="689"/>
      <c r="DB34" s="689"/>
      <c r="DC34" s="693"/>
      <c r="DD34" s="668">
        <v>367074</v>
      </c>
      <c r="DE34" s="660"/>
      <c r="DF34" s="660"/>
      <c r="DG34" s="660"/>
      <c r="DH34" s="660"/>
      <c r="DI34" s="660"/>
      <c r="DJ34" s="660"/>
      <c r="DK34" s="661"/>
      <c r="DL34" s="668">
        <v>250330</v>
      </c>
      <c r="DM34" s="660"/>
      <c r="DN34" s="660"/>
      <c r="DO34" s="660"/>
      <c r="DP34" s="660"/>
      <c r="DQ34" s="660"/>
      <c r="DR34" s="660"/>
      <c r="DS34" s="660"/>
      <c r="DT34" s="660"/>
      <c r="DU34" s="660"/>
      <c r="DV34" s="661"/>
      <c r="DW34" s="664">
        <v>9.9</v>
      </c>
      <c r="DX34" s="689"/>
      <c r="DY34" s="689"/>
      <c r="DZ34" s="689"/>
      <c r="EA34" s="689"/>
      <c r="EB34" s="689"/>
      <c r="EC34" s="690"/>
    </row>
    <row r="35" spans="2:133" ht="11.25" customHeight="1" x14ac:dyDescent="0.2">
      <c r="B35" s="656" t="s">
        <v>310</v>
      </c>
      <c r="C35" s="657"/>
      <c r="D35" s="657"/>
      <c r="E35" s="657"/>
      <c r="F35" s="657"/>
      <c r="G35" s="657"/>
      <c r="H35" s="657"/>
      <c r="I35" s="657"/>
      <c r="J35" s="657"/>
      <c r="K35" s="657"/>
      <c r="L35" s="657"/>
      <c r="M35" s="657"/>
      <c r="N35" s="657"/>
      <c r="O35" s="657"/>
      <c r="P35" s="657"/>
      <c r="Q35" s="658"/>
      <c r="R35" s="659">
        <v>512749</v>
      </c>
      <c r="S35" s="660"/>
      <c r="T35" s="660"/>
      <c r="U35" s="660"/>
      <c r="V35" s="660"/>
      <c r="W35" s="660"/>
      <c r="X35" s="660"/>
      <c r="Y35" s="661"/>
      <c r="Z35" s="662">
        <v>10.199999999999999</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82117</v>
      </c>
      <c r="CS35" s="691"/>
      <c r="CT35" s="691"/>
      <c r="CU35" s="691"/>
      <c r="CV35" s="691"/>
      <c r="CW35" s="691"/>
      <c r="CX35" s="691"/>
      <c r="CY35" s="692"/>
      <c r="CZ35" s="664">
        <v>1.7</v>
      </c>
      <c r="DA35" s="689"/>
      <c r="DB35" s="689"/>
      <c r="DC35" s="693"/>
      <c r="DD35" s="668">
        <v>61618</v>
      </c>
      <c r="DE35" s="691"/>
      <c r="DF35" s="691"/>
      <c r="DG35" s="691"/>
      <c r="DH35" s="691"/>
      <c r="DI35" s="691"/>
      <c r="DJ35" s="691"/>
      <c r="DK35" s="692"/>
      <c r="DL35" s="668">
        <v>38740</v>
      </c>
      <c r="DM35" s="691"/>
      <c r="DN35" s="691"/>
      <c r="DO35" s="691"/>
      <c r="DP35" s="691"/>
      <c r="DQ35" s="691"/>
      <c r="DR35" s="691"/>
      <c r="DS35" s="691"/>
      <c r="DT35" s="691"/>
      <c r="DU35" s="691"/>
      <c r="DV35" s="692"/>
      <c r="DW35" s="664">
        <v>1.5</v>
      </c>
      <c r="DX35" s="689"/>
      <c r="DY35" s="689"/>
      <c r="DZ35" s="689"/>
      <c r="EA35" s="689"/>
      <c r="EB35" s="689"/>
      <c r="EC35" s="690"/>
    </row>
    <row r="36" spans="2:133" ht="11.25" customHeight="1" x14ac:dyDescent="0.2">
      <c r="B36" s="656" t="s">
        <v>314</v>
      </c>
      <c r="C36" s="657"/>
      <c r="D36" s="657"/>
      <c r="E36" s="657"/>
      <c r="F36" s="657"/>
      <c r="G36" s="657"/>
      <c r="H36" s="657"/>
      <c r="I36" s="657"/>
      <c r="J36" s="657"/>
      <c r="K36" s="657"/>
      <c r="L36" s="657"/>
      <c r="M36" s="657"/>
      <c r="N36" s="657"/>
      <c r="O36" s="657"/>
      <c r="P36" s="657"/>
      <c r="Q36" s="658"/>
      <c r="R36" s="659">
        <v>176123</v>
      </c>
      <c r="S36" s="660"/>
      <c r="T36" s="660"/>
      <c r="U36" s="660"/>
      <c r="V36" s="660"/>
      <c r="W36" s="660"/>
      <c r="X36" s="660"/>
      <c r="Y36" s="661"/>
      <c r="Z36" s="662">
        <v>3.5</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311574</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6915</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583782</v>
      </c>
      <c r="CS36" s="660"/>
      <c r="CT36" s="660"/>
      <c r="CU36" s="660"/>
      <c r="CV36" s="660"/>
      <c r="CW36" s="660"/>
      <c r="CX36" s="660"/>
      <c r="CY36" s="661"/>
      <c r="CZ36" s="664">
        <v>12</v>
      </c>
      <c r="DA36" s="689"/>
      <c r="DB36" s="689"/>
      <c r="DC36" s="693"/>
      <c r="DD36" s="668">
        <v>437958</v>
      </c>
      <c r="DE36" s="660"/>
      <c r="DF36" s="660"/>
      <c r="DG36" s="660"/>
      <c r="DH36" s="660"/>
      <c r="DI36" s="660"/>
      <c r="DJ36" s="660"/>
      <c r="DK36" s="661"/>
      <c r="DL36" s="668">
        <v>278800</v>
      </c>
      <c r="DM36" s="660"/>
      <c r="DN36" s="660"/>
      <c r="DO36" s="660"/>
      <c r="DP36" s="660"/>
      <c r="DQ36" s="660"/>
      <c r="DR36" s="660"/>
      <c r="DS36" s="660"/>
      <c r="DT36" s="660"/>
      <c r="DU36" s="660"/>
      <c r="DV36" s="661"/>
      <c r="DW36" s="664">
        <v>11</v>
      </c>
      <c r="DX36" s="689"/>
      <c r="DY36" s="689"/>
      <c r="DZ36" s="689"/>
      <c r="EA36" s="689"/>
      <c r="EB36" s="689"/>
      <c r="EC36" s="690"/>
    </row>
    <row r="37" spans="2:133" ht="11.25" customHeight="1" x14ac:dyDescent="0.2">
      <c r="B37" s="656" t="s">
        <v>318</v>
      </c>
      <c r="C37" s="657"/>
      <c r="D37" s="657"/>
      <c r="E37" s="657"/>
      <c r="F37" s="657"/>
      <c r="G37" s="657"/>
      <c r="H37" s="657"/>
      <c r="I37" s="657"/>
      <c r="J37" s="657"/>
      <c r="K37" s="657"/>
      <c r="L37" s="657"/>
      <c r="M37" s="657"/>
      <c r="N37" s="657"/>
      <c r="O37" s="657"/>
      <c r="P37" s="657"/>
      <c r="Q37" s="658"/>
      <c r="R37" s="659">
        <v>47866</v>
      </c>
      <c r="S37" s="660"/>
      <c r="T37" s="660"/>
      <c r="U37" s="660"/>
      <c r="V37" s="660"/>
      <c r="W37" s="660"/>
      <c r="X37" s="660"/>
      <c r="Y37" s="661"/>
      <c r="Z37" s="662">
        <v>1</v>
      </c>
      <c r="AA37" s="662"/>
      <c r="AB37" s="662"/>
      <c r="AC37" s="662"/>
      <c r="AD37" s="663">
        <v>75</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133238</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1286</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164628</v>
      </c>
      <c r="CS37" s="691"/>
      <c r="CT37" s="691"/>
      <c r="CU37" s="691"/>
      <c r="CV37" s="691"/>
      <c r="CW37" s="691"/>
      <c r="CX37" s="691"/>
      <c r="CY37" s="692"/>
      <c r="CZ37" s="664">
        <v>3.4</v>
      </c>
      <c r="DA37" s="689"/>
      <c r="DB37" s="689"/>
      <c r="DC37" s="693"/>
      <c r="DD37" s="668">
        <v>163528</v>
      </c>
      <c r="DE37" s="691"/>
      <c r="DF37" s="691"/>
      <c r="DG37" s="691"/>
      <c r="DH37" s="691"/>
      <c r="DI37" s="691"/>
      <c r="DJ37" s="691"/>
      <c r="DK37" s="692"/>
      <c r="DL37" s="668">
        <v>107169</v>
      </c>
      <c r="DM37" s="691"/>
      <c r="DN37" s="691"/>
      <c r="DO37" s="691"/>
      <c r="DP37" s="691"/>
      <c r="DQ37" s="691"/>
      <c r="DR37" s="691"/>
      <c r="DS37" s="691"/>
      <c r="DT37" s="691"/>
      <c r="DU37" s="691"/>
      <c r="DV37" s="692"/>
      <c r="DW37" s="664">
        <v>4.2</v>
      </c>
      <c r="DX37" s="689"/>
      <c r="DY37" s="689"/>
      <c r="DZ37" s="689"/>
      <c r="EA37" s="689"/>
      <c r="EB37" s="689"/>
      <c r="EC37" s="690"/>
    </row>
    <row r="38" spans="2:133" ht="11.25" customHeight="1" x14ac:dyDescent="0.2">
      <c r="B38" s="656" t="s">
        <v>322</v>
      </c>
      <c r="C38" s="657"/>
      <c r="D38" s="657"/>
      <c r="E38" s="657"/>
      <c r="F38" s="657"/>
      <c r="G38" s="657"/>
      <c r="H38" s="657"/>
      <c r="I38" s="657"/>
      <c r="J38" s="657"/>
      <c r="K38" s="657"/>
      <c r="L38" s="657"/>
      <c r="M38" s="657"/>
      <c r="N38" s="657"/>
      <c r="O38" s="657"/>
      <c r="P38" s="657"/>
      <c r="Q38" s="658"/>
      <c r="R38" s="659">
        <v>288604</v>
      </c>
      <c r="S38" s="660"/>
      <c r="T38" s="660"/>
      <c r="U38" s="660"/>
      <c r="V38" s="660"/>
      <c r="W38" s="660"/>
      <c r="X38" s="660"/>
      <c r="Y38" s="661"/>
      <c r="Z38" s="662">
        <v>5.7</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5075</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487</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311574</v>
      </c>
      <c r="CS38" s="660"/>
      <c r="CT38" s="660"/>
      <c r="CU38" s="660"/>
      <c r="CV38" s="660"/>
      <c r="CW38" s="660"/>
      <c r="CX38" s="660"/>
      <c r="CY38" s="661"/>
      <c r="CZ38" s="664">
        <v>6.4</v>
      </c>
      <c r="DA38" s="689"/>
      <c r="DB38" s="689"/>
      <c r="DC38" s="693"/>
      <c r="DD38" s="668">
        <v>282975</v>
      </c>
      <c r="DE38" s="660"/>
      <c r="DF38" s="660"/>
      <c r="DG38" s="660"/>
      <c r="DH38" s="660"/>
      <c r="DI38" s="660"/>
      <c r="DJ38" s="660"/>
      <c r="DK38" s="661"/>
      <c r="DL38" s="668">
        <v>154343</v>
      </c>
      <c r="DM38" s="660"/>
      <c r="DN38" s="660"/>
      <c r="DO38" s="660"/>
      <c r="DP38" s="660"/>
      <c r="DQ38" s="660"/>
      <c r="DR38" s="660"/>
      <c r="DS38" s="660"/>
      <c r="DT38" s="660"/>
      <c r="DU38" s="660"/>
      <c r="DV38" s="661"/>
      <c r="DW38" s="664">
        <v>6.1</v>
      </c>
      <c r="DX38" s="689"/>
      <c r="DY38" s="689"/>
      <c r="DZ38" s="689"/>
      <c r="EA38" s="689"/>
      <c r="EB38" s="689"/>
      <c r="EC38" s="690"/>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t="s">
        <v>122</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769</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592635</v>
      </c>
      <c r="CS39" s="691"/>
      <c r="CT39" s="691"/>
      <c r="CU39" s="691"/>
      <c r="CV39" s="691"/>
      <c r="CW39" s="691"/>
      <c r="CX39" s="691"/>
      <c r="CY39" s="692"/>
      <c r="CZ39" s="664">
        <v>12.2</v>
      </c>
      <c r="DA39" s="689"/>
      <c r="DB39" s="689"/>
      <c r="DC39" s="693"/>
      <c r="DD39" s="668">
        <v>239772</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330</v>
      </c>
      <c r="C40" s="657"/>
      <c r="D40" s="657"/>
      <c r="E40" s="657"/>
      <c r="F40" s="657"/>
      <c r="G40" s="657"/>
      <c r="H40" s="657"/>
      <c r="I40" s="657"/>
      <c r="J40" s="657"/>
      <c r="K40" s="657"/>
      <c r="L40" s="657"/>
      <c r="M40" s="657"/>
      <c r="N40" s="657"/>
      <c r="O40" s="657"/>
      <c r="P40" s="657"/>
      <c r="Q40" s="658"/>
      <c r="R40" s="659">
        <v>11204</v>
      </c>
      <c r="S40" s="660"/>
      <c r="T40" s="660"/>
      <c r="U40" s="660"/>
      <c r="V40" s="660"/>
      <c r="W40" s="660"/>
      <c r="X40" s="660"/>
      <c r="Y40" s="661"/>
      <c r="Z40" s="662">
        <v>0.2</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76</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2600</v>
      </c>
      <c r="CS40" s="660"/>
      <c r="CT40" s="660"/>
      <c r="CU40" s="660"/>
      <c r="CV40" s="660"/>
      <c r="CW40" s="660"/>
      <c r="CX40" s="660"/>
      <c r="CY40" s="661"/>
      <c r="CZ40" s="664">
        <v>0.1</v>
      </c>
      <c r="DA40" s="689"/>
      <c r="DB40" s="689"/>
      <c r="DC40" s="693"/>
      <c r="DD40" s="668">
        <v>2600</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2">
      <c r="B41" s="680" t="s">
        <v>335</v>
      </c>
      <c r="C41" s="681"/>
      <c r="D41" s="681"/>
      <c r="E41" s="681"/>
      <c r="F41" s="681"/>
      <c r="G41" s="681"/>
      <c r="H41" s="681"/>
      <c r="I41" s="681"/>
      <c r="J41" s="681"/>
      <c r="K41" s="681"/>
      <c r="L41" s="681"/>
      <c r="M41" s="681"/>
      <c r="N41" s="681"/>
      <c r="O41" s="681"/>
      <c r="P41" s="681"/>
      <c r="Q41" s="682"/>
      <c r="R41" s="731">
        <v>5023330</v>
      </c>
      <c r="S41" s="732"/>
      <c r="T41" s="732"/>
      <c r="U41" s="732"/>
      <c r="V41" s="732"/>
      <c r="W41" s="732"/>
      <c r="X41" s="732"/>
      <c r="Y41" s="736"/>
      <c r="Z41" s="737">
        <v>100</v>
      </c>
      <c r="AA41" s="737"/>
      <c r="AB41" s="737"/>
      <c r="AC41" s="737"/>
      <c r="AD41" s="738">
        <v>2528443</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38839</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134422</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364</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499982</v>
      </c>
      <c r="CS42" s="691"/>
      <c r="CT42" s="691"/>
      <c r="CU42" s="691"/>
      <c r="CV42" s="691"/>
      <c r="CW42" s="691"/>
      <c r="CX42" s="691"/>
      <c r="CY42" s="692"/>
      <c r="CZ42" s="664">
        <v>10.3</v>
      </c>
      <c r="DA42" s="689"/>
      <c r="DB42" s="689"/>
      <c r="DC42" s="693"/>
      <c r="DD42" s="668">
        <v>63555</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23431</v>
      </c>
      <c r="CS43" s="691"/>
      <c r="CT43" s="691"/>
      <c r="CU43" s="691"/>
      <c r="CV43" s="691"/>
      <c r="CW43" s="691"/>
      <c r="CX43" s="691"/>
      <c r="CY43" s="692"/>
      <c r="CZ43" s="664">
        <v>0.5</v>
      </c>
      <c r="DA43" s="689"/>
      <c r="DB43" s="689"/>
      <c r="DC43" s="693"/>
      <c r="DD43" s="668">
        <v>23431</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471519</v>
      </c>
      <c r="CS44" s="660"/>
      <c r="CT44" s="660"/>
      <c r="CU44" s="660"/>
      <c r="CV44" s="660"/>
      <c r="CW44" s="660"/>
      <c r="CX44" s="660"/>
      <c r="CY44" s="661"/>
      <c r="CZ44" s="664">
        <v>9.6999999999999993</v>
      </c>
      <c r="DA44" s="665"/>
      <c r="DB44" s="665"/>
      <c r="DC44" s="671"/>
      <c r="DD44" s="668">
        <v>63555</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260826</v>
      </c>
      <c r="CS45" s="691"/>
      <c r="CT45" s="691"/>
      <c r="CU45" s="691"/>
      <c r="CV45" s="691"/>
      <c r="CW45" s="691"/>
      <c r="CX45" s="691"/>
      <c r="CY45" s="692"/>
      <c r="CZ45" s="664">
        <v>5.4</v>
      </c>
      <c r="DA45" s="689"/>
      <c r="DB45" s="689"/>
      <c r="DC45" s="693"/>
      <c r="DD45" s="668">
        <v>3334</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210693</v>
      </c>
      <c r="CS46" s="660"/>
      <c r="CT46" s="660"/>
      <c r="CU46" s="660"/>
      <c r="CV46" s="660"/>
      <c r="CW46" s="660"/>
      <c r="CX46" s="660"/>
      <c r="CY46" s="661"/>
      <c r="CZ46" s="664">
        <v>4.3</v>
      </c>
      <c r="DA46" s="665"/>
      <c r="DB46" s="665"/>
      <c r="DC46" s="671"/>
      <c r="DD46" s="668">
        <v>60221</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v>28463</v>
      </c>
      <c r="CS47" s="691"/>
      <c r="CT47" s="691"/>
      <c r="CU47" s="691"/>
      <c r="CV47" s="691"/>
      <c r="CW47" s="691"/>
      <c r="CX47" s="691"/>
      <c r="CY47" s="692"/>
      <c r="CZ47" s="664">
        <v>0.6</v>
      </c>
      <c r="DA47" s="689"/>
      <c r="DB47" s="689"/>
      <c r="DC47" s="693"/>
      <c r="DD47" s="668" t="s">
        <v>122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4846376</v>
      </c>
      <c r="CS49" s="718"/>
      <c r="CT49" s="718"/>
      <c r="CU49" s="718"/>
      <c r="CV49" s="718"/>
      <c r="CW49" s="718"/>
      <c r="CX49" s="718"/>
      <c r="CY49" s="747"/>
      <c r="CZ49" s="739">
        <v>100</v>
      </c>
      <c r="DA49" s="748"/>
      <c r="DB49" s="748"/>
      <c r="DC49" s="749"/>
      <c r="DD49" s="750">
        <v>3086365</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VI4oGt2aoJV4FXGb1YaoTz4SL7PVGH3Qy5tMGENov+nnwi3Hq9iLiDIQhec5mvdNngkqyc2jyvAnhLHUxsXR7A==" saltValue="9vOPslWnE4GE6FSqjs8t2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23" zoomScale="70" zoomScaleNormal="25" zoomScaleSheetLayoutView="70" workbookViewId="0">
      <selection activeCell="AP70" sqref="AP70:AT70"/>
    </sheetView>
  </sheetViews>
  <sheetFormatPr defaultColWidth="0" defaultRowHeight="13" zeroHeight="1" x14ac:dyDescent="0.2"/>
  <cols>
    <col min="1" max="130" width="2.81640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5021</v>
      </c>
      <c r="R7" s="789"/>
      <c r="S7" s="789"/>
      <c r="T7" s="789"/>
      <c r="U7" s="789"/>
      <c r="V7" s="789">
        <v>4844</v>
      </c>
      <c r="W7" s="789"/>
      <c r="X7" s="789"/>
      <c r="Y7" s="789"/>
      <c r="Z7" s="789"/>
      <c r="AA7" s="789">
        <v>177</v>
      </c>
      <c r="AB7" s="789"/>
      <c r="AC7" s="789"/>
      <c r="AD7" s="789"/>
      <c r="AE7" s="790"/>
      <c r="AF7" s="791">
        <v>155</v>
      </c>
      <c r="AG7" s="792"/>
      <c r="AH7" s="792"/>
      <c r="AI7" s="792"/>
      <c r="AJ7" s="793"/>
      <c r="AK7" s="794"/>
      <c r="AL7" s="795"/>
      <c r="AM7" s="795"/>
      <c r="AN7" s="795"/>
      <c r="AO7" s="795"/>
      <c r="AP7" s="795">
        <v>4195</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562</v>
      </c>
      <c r="BT7" s="783"/>
      <c r="BU7" s="783"/>
      <c r="BV7" s="783"/>
      <c r="BW7" s="783"/>
      <c r="BX7" s="783"/>
      <c r="BY7" s="783"/>
      <c r="BZ7" s="783"/>
      <c r="CA7" s="783"/>
      <c r="CB7" s="783"/>
      <c r="CC7" s="783"/>
      <c r="CD7" s="783"/>
      <c r="CE7" s="783"/>
      <c r="CF7" s="783"/>
      <c r="CG7" s="798"/>
      <c r="CH7" s="779">
        <v>9</v>
      </c>
      <c r="CI7" s="780"/>
      <c r="CJ7" s="780"/>
      <c r="CK7" s="780"/>
      <c r="CL7" s="781"/>
      <c r="CM7" s="779">
        <v>-432</v>
      </c>
      <c r="CN7" s="780"/>
      <c r="CO7" s="780"/>
      <c r="CP7" s="780"/>
      <c r="CQ7" s="781"/>
      <c r="CR7" s="779">
        <v>11</v>
      </c>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2">
      <c r="A8" s="238">
        <v>2</v>
      </c>
      <c r="B8" s="816" t="s">
        <v>375</v>
      </c>
      <c r="C8" s="817"/>
      <c r="D8" s="817"/>
      <c r="E8" s="817"/>
      <c r="F8" s="817"/>
      <c r="G8" s="817"/>
      <c r="H8" s="817"/>
      <c r="I8" s="817"/>
      <c r="J8" s="817"/>
      <c r="K8" s="817"/>
      <c r="L8" s="817"/>
      <c r="M8" s="817"/>
      <c r="N8" s="817"/>
      <c r="O8" s="817"/>
      <c r="P8" s="818"/>
      <c r="Q8" s="819">
        <v>0</v>
      </c>
      <c r="R8" s="820"/>
      <c r="S8" s="820"/>
      <c r="T8" s="820"/>
      <c r="U8" s="820"/>
      <c r="V8" s="820">
        <v>0</v>
      </c>
      <c r="W8" s="820"/>
      <c r="X8" s="820"/>
      <c r="Y8" s="820"/>
      <c r="Z8" s="820"/>
      <c r="AA8" s="820">
        <v>0</v>
      </c>
      <c r="AB8" s="820"/>
      <c r="AC8" s="820"/>
      <c r="AD8" s="820"/>
      <c r="AE8" s="821"/>
      <c r="AF8" s="822">
        <v>0</v>
      </c>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568</v>
      </c>
      <c r="BT8" s="810"/>
      <c r="BU8" s="810"/>
      <c r="BV8" s="810"/>
      <c r="BW8" s="810"/>
      <c r="BX8" s="810"/>
      <c r="BY8" s="810"/>
      <c r="BZ8" s="810"/>
      <c r="CA8" s="810"/>
      <c r="CB8" s="810"/>
      <c r="CC8" s="810"/>
      <c r="CD8" s="810"/>
      <c r="CE8" s="810"/>
      <c r="CF8" s="810"/>
      <c r="CG8" s="811"/>
      <c r="CH8" s="812">
        <v>0</v>
      </c>
      <c r="CI8" s="813"/>
      <c r="CJ8" s="813"/>
      <c r="CK8" s="813"/>
      <c r="CL8" s="814"/>
      <c r="CM8" s="812">
        <v>115</v>
      </c>
      <c r="CN8" s="813"/>
      <c r="CO8" s="813"/>
      <c r="CP8" s="813"/>
      <c r="CQ8" s="814"/>
      <c r="CR8" s="812">
        <v>30</v>
      </c>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t="s">
        <v>376</v>
      </c>
      <c r="C9" s="817"/>
      <c r="D9" s="817"/>
      <c r="E9" s="817"/>
      <c r="F9" s="817"/>
      <c r="G9" s="817"/>
      <c r="H9" s="817"/>
      <c r="I9" s="817"/>
      <c r="J9" s="817"/>
      <c r="K9" s="817"/>
      <c r="L9" s="817"/>
      <c r="M9" s="817"/>
      <c r="N9" s="817"/>
      <c r="O9" s="817"/>
      <c r="P9" s="818"/>
      <c r="Q9" s="819">
        <v>4</v>
      </c>
      <c r="R9" s="820"/>
      <c r="S9" s="820"/>
      <c r="T9" s="820"/>
      <c r="U9" s="820"/>
      <c r="V9" s="820">
        <v>4</v>
      </c>
      <c r="W9" s="820"/>
      <c r="X9" s="820"/>
      <c r="Y9" s="820"/>
      <c r="Z9" s="820"/>
      <c r="AA9" s="820">
        <v>0</v>
      </c>
      <c r="AB9" s="820"/>
      <c r="AC9" s="820"/>
      <c r="AD9" s="820"/>
      <c r="AE9" s="821"/>
      <c r="AF9" s="822" t="s">
        <v>122</v>
      </c>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377</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378</v>
      </c>
      <c r="B23" s="825" t="s">
        <v>379</v>
      </c>
      <c r="C23" s="826"/>
      <c r="D23" s="826"/>
      <c r="E23" s="826"/>
      <c r="F23" s="826"/>
      <c r="G23" s="826"/>
      <c r="H23" s="826"/>
      <c r="I23" s="826"/>
      <c r="J23" s="826"/>
      <c r="K23" s="826"/>
      <c r="L23" s="826"/>
      <c r="M23" s="826"/>
      <c r="N23" s="826"/>
      <c r="O23" s="826"/>
      <c r="P23" s="827"/>
      <c r="Q23" s="828"/>
      <c r="R23" s="829"/>
      <c r="S23" s="829"/>
      <c r="T23" s="829"/>
      <c r="U23" s="829"/>
      <c r="V23" s="829"/>
      <c r="W23" s="829"/>
      <c r="X23" s="829"/>
      <c r="Y23" s="829"/>
      <c r="Z23" s="829"/>
      <c r="AA23" s="829"/>
      <c r="AB23" s="829"/>
      <c r="AC23" s="829"/>
      <c r="AD23" s="829"/>
      <c r="AE23" s="830"/>
      <c r="AF23" s="831">
        <v>155</v>
      </c>
      <c r="AG23" s="829"/>
      <c r="AH23" s="829"/>
      <c r="AI23" s="829"/>
      <c r="AJ23" s="832"/>
      <c r="AK23" s="833"/>
      <c r="AL23" s="834"/>
      <c r="AM23" s="834"/>
      <c r="AN23" s="834"/>
      <c r="AO23" s="834"/>
      <c r="AP23" s="829"/>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380</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382</v>
      </c>
      <c r="R26" s="770"/>
      <c r="S26" s="770"/>
      <c r="T26" s="770"/>
      <c r="U26" s="771"/>
      <c r="V26" s="769" t="s">
        <v>383</v>
      </c>
      <c r="W26" s="770"/>
      <c r="X26" s="770"/>
      <c r="Y26" s="770"/>
      <c r="Z26" s="771"/>
      <c r="AA26" s="769" t="s">
        <v>384</v>
      </c>
      <c r="AB26" s="770"/>
      <c r="AC26" s="770"/>
      <c r="AD26" s="770"/>
      <c r="AE26" s="770"/>
      <c r="AF26" s="850" t="s">
        <v>385</v>
      </c>
      <c r="AG26" s="851"/>
      <c r="AH26" s="851"/>
      <c r="AI26" s="851"/>
      <c r="AJ26" s="852"/>
      <c r="AK26" s="770" t="s">
        <v>386</v>
      </c>
      <c r="AL26" s="770"/>
      <c r="AM26" s="770"/>
      <c r="AN26" s="770"/>
      <c r="AO26" s="771"/>
      <c r="AP26" s="769" t="s">
        <v>387</v>
      </c>
      <c r="AQ26" s="770"/>
      <c r="AR26" s="770"/>
      <c r="AS26" s="770"/>
      <c r="AT26" s="771"/>
      <c r="AU26" s="769" t="s">
        <v>388</v>
      </c>
      <c r="AV26" s="770"/>
      <c r="AW26" s="770"/>
      <c r="AX26" s="770"/>
      <c r="AY26" s="771"/>
      <c r="AZ26" s="769" t="s">
        <v>389</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390</v>
      </c>
      <c r="C28" s="786"/>
      <c r="D28" s="786"/>
      <c r="E28" s="786"/>
      <c r="F28" s="786"/>
      <c r="G28" s="786"/>
      <c r="H28" s="786"/>
      <c r="I28" s="786"/>
      <c r="J28" s="786"/>
      <c r="K28" s="786"/>
      <c r="L28" s="786"/>
      <c r="M28" s="786"/>
      <c r="N28" s="786"/>
      <c r="O28" s="786"/>
      <c r="P28" s="787"/>
      <c r="Q28" s="858">
        <v>402</v>
      </c>
      <c r="R28" s="859"/>
      <c r="S28" s="859"/>
      <c r="T28" s="859"/>
      <c r="U28" s="859"/>
      <c r="V28" s="859">
        <v>395</v>
      </c>
      <c r="W28" s="859"/>
      <c r="X28" s="859"/>
      <c r="Y28" s="859"/>
      <c r="Z28" s="859"/>
      <c r="AA28" s="859">
        <v>7</v>
      </c>
      <c r="AB28" s="859"/>
      <c r="AC28" s="859"/>
      <c r="AD28" s="859"/>
      <c r="AE28" s="860"/>
      <c r="AF28" s="861">
        <v>7</v>
      </c>
      <c r="AG28" s="859"/>
      <c r="AH28" s="859"/>
      <c r="AI28" s="859"/>
      <c r="AJ28" s="862"/>
      <c r="AK28" s="863">
        <v>39</v>
      </c>
      <c r="AL28" s="864"/>
      <c r="AM28" s="864"/>
      <c r="AN28" s="864"/>
      <c r="AO28" s="864"/>
      <c r="AP28" s="864"/>
      <c r="AQ28" s="864"/>
      <c r="AR28" s="864"/>
      <c r="AS28" s="864"/>
      <c r="AT28" s="864"/>
      <c r="AU28" s="864">
        <v>39</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391</v>
      </c>
      <c r="C29" s="817"/>
      <c r="D29" s="817"/>
      <c r="E29" s="817"/>
      <c r="F29" s="817"/>
      <c r="G29" s="817"/>
      <c r="H29" s="817"/>
      <c r="I29" s="817"/>
      <c r="J29" s="817"/>
      <c r="K29" s="817"/>
      <c r="L29" s="817"/>
      <c r="M29" s="817"/>
      <c r="N29" s="817"/>
      <c r="O29" s="817"/>
      <c r="P29" s="818"/>
      <c r="Q29" s="819">
        <v>603</v>
      </c>
      <c r="R29" s="820"/>
      <c r="S29" s="820"/>
      <c r="T29" s="820"/>
      <c r="U29" s="820"/>
      <c r="V29" s="820">
        <v>547</v>
      </c>
      <c r="W29" s="820"/>
      <c r="X29" s="820"/>
      <c r="Y29" s="820"/>
      <c r="Z29" s="820"/>
      <c r="AA29" s="820">
        <v>56</v>
      </c>
      <c r="AB29" s="820"/>
      <c r="AC29" s="820"/>
      <c r="AD29" s="820"/>
      <c r="AE29" s="821"/>
      <c r="AF29" s="822">
        <v>56</v>
      </c>
      <c r="AG29" s="823"/>
      <c r="AH29" s="823"/>
      <c r="AI29" s="823"/>
      <c r="AJ29" s="824"/>
      <c r="AK29" s="870">
        <v>111</v>
      </c>
      <c r="AL29" s="866"/>
      <c r="AM29" s="866"/>
      <c r="AN29" s="866"/>
      <c r="AO29" s="866"/>
      <c r="AP29" s="866"/>
      <c r="AQ29" s="866"/>
      <c r="AR29" s="866"/>
      <c r="AS29" s="866"/>
      <c r="AT29" s="866"/>
      <c r="AU29" s="866">
        <v>111</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392</v>
      </c>
      <c r="C30" s="817"/>
      <c r="D30" s="817"/>
      <c r="E30" s="817"/>
      <c r="F30" s="817"/>
      <c r="G30" s="817"/>
      <c r="H30" s="817"/>
      <c r="I30" s="817"/>
      <c r="J30" s="817"/>
      <c r="K30" s="817"/>
      <c r="L30" s="817"/>
      <c r="M30" s="817"/>
      <c r="N30" s="817"/>
      <c r="O30" s="817"/>
      <c r="P30" s="818"/>
      <c r="Q30" s="819">
        <v>45</v>
      </c>
      <c r="R30" s="820"/>
      <c r="S30" s="820"/>
      <c r="T30" s="820"/>
      <c r="U30" s="820"/>
      <c r="V30" s="820">
        <v>45</v>
      </c>
      <c r="W30" s="820"/>
      <c r="X30" s="820"/>
      <c r="Y30" s="820"/>
      <c r="Z30" s="820"/>
      <c r="AA30" s="820">
        <v>0</v>
      </c>
      <c r="AB30" s="820"/>
      <c r="AC30" s="820"/>
      <c r="AD30" s="820"/>
      <c r="AE30" s="821"/>
      <c r="AF30" s="822" t="s">
        <v>122</v>
      </c>
      <c r="AG30" s="823"/>
      <c r="AH30" s="823"/>
      <c r="AI30" s="823"/>
      <c r="AJ30" s="824"/>
      <c r="AK30" s="870">
        <v>23</v>
      </c>
      <c r="AL30" s="866"/>
      <c r="AM30" s="866"/>
      <c r="AN30" s="866"/>
      <c r="AO30" s="866"/>
      <c r="AP30" s="866"/>
      <c r="AQ30" s="866"/>
      <c r="AR30" s="866"/>
      <c r="AS30" s="866"/>
      <c r="AT30" s="866"/>
      <c r="AU30" s="866">
        <v>23</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393</v>
      </c>
      <c r="C31" s="817"/>
      <c r="D31" s="817"/>
      <c r="E31" s="817"/>
      <c r="F31" s="817"/>
      <c r="G31" s="817"/>
      <c r="H31" s="817"/>
      <c r="I31" s="817"/>
      <c r="J31" s="817"/>
      <c r="K31" s="817"/>
      <c r="L31" s="817"/>
      <c r="M31" s="817"/>
      <c r="N31" s="817"/>
      <c r="O31" s="817"/>
      <c r="P31" s="818"/>
      <c r="Q31" s="819">
        <v>210</v>
      </c>
      <c r="R31" s="820"/>
      <c r="S31" s="820"/>
      <c r="T31" s="820"/>
      <c r="U31" s="820"/>
      <c r="V31" s="820">
        <v>185</v>
      </c>
      <c r="W31" s="820"/>
      <c r="X31" s="820"/>
      <c r="Y31" s="820"/>
      <c r="Z31" s="820"/>
      <c r="AA31" s="820">
        <v>25</v>
      </c>
      <c r="AB31" s="820"/>
      <c r="AC31" s="820"/>
      <c r="AD31" s="820"/>
      <c r="AE31" s="821"/>
      <c r="AF31" s="822">
        <v>25</v>
      </c>
      <c r="AG31" s="823"/>
      <c r="AH31" s="823"/>
      <c r="AI31" s="823"/>
      <c r="AJ31" s="824"/>
      <c r="AK31" s="870">
        <v>5</v>
      </c>
      <c r="AL31" s="866"/>
      <c r="AM31" s="866"/>
      <c r="AN31" s="866"/>
      <c r="AO31" s="866"/>
      <c r="AP31" s="866">
        <v>17</v>
      </c>
      <c r="AQ31" s="866"/>
      <c r="AR31" s="866"/>
      <c r="AS31" s="866"/>
      <c r="AT31" s="866"/>
      <c r="AU31" s="866">
        <v>5</v>
      </c>
      <c r="AV31" s="866"/>
      <c r="AW31" s="866"/>
      <c r="AX31" s="866"/>
      <c r="AY31" s="866"/>
      <c r="AZ31" s="867"/>
      <c r="BA31" s="867"/>
      <c r="BB31" s="867"/>
      <c r="BC31" s="867"/>
      <c r="BD31" s="867"/>
      <c r="BE31" s="868" t="s">
        <v>394</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395</v>
      </c>
      <c r="C32" s="817"/>
      <c r="D32" s="817"/>
      <c r="E32" s="817"/>
      <c r="F32" s="817"/>
      <c r="G32" s="817"/>
      <c r="H32" s="817"/>
      <c r="I32" s="817"/>
      <c r="J32" s="817"/>
      <c r="K32" s="817"/>
      <c r="L32" s="817"/>
      <c r="M32" s="817"/>
      <c r="N32" s="817"/>
      <c r="O32" s="817"/>
      <c r="P32" s="818"/>
      <c r="Q32" s="819">
        <v>168</v>
      </c>
      <c r="R32" s="820"/>
      <c r="S32" s="820"/>
      <c r="T32" s="820"/>
      <c r="U32" s="820"/>
      <c r="V32" s="820">
        <v>168</v>
      </c>
      <c r="W32" s="820"/>
      <c r="X32" s="820"/>
      <c r="Y32" s="820"/>
      <c r="Z32" s="820"/>
      <c r="AA32" s="820">
        <v>0</v>
      </c>
      <c r="AB32" s="820"/>
      <c r="AC32" s="820"/>
      <c r="AD32" s="820"/>
      <c r="AE32" s="821"/>
      <c r="AF32" s="822" t="s">
        <v>122</v>
      </c>
      <c r="AG32" s="823"/>
      <c r="AH32" s="823"/>
      <c r="AI32" s="823"/>
      <c r="AJ32" s="824"/>
      <c r="AK32" s="870">
        <v>97</v>
      </c>
      <c r="AL32" s="866"/>
      <c r="AM32" s="866"/>
      <c r="AN32" s="866"/>
      <c r="AO32" s="866"/>
      <c r="AP32" s="866">
        <v>570</v>
      </c>
      <c r="AQ32" s="866"/>
      <c r="AR32" s="866"/>
      <c r="AS32" s="866"/>
      <c r="AT32" s="866"/>
      <c r="AU32" s="866">
        <v>97</v>
      </c>
      <c r="AV32" s="866"/>
      <c r="AW32" s="866"/>
      <c r="AX32" s="866"/>
      <c r="AY32" s="866"/>
      <c r="AZ32" s="867"/>
      <c r="BA32" s="867"/>
      <c r="BB32" s="867"/>
      <c r="BC32" s="867"/>
      <c r="BD32" s="867"/>
      <c r="BE32" s="868" t="s">
        <v>394</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396</v>
      </c>
      <c r="C33" s="817"/>
      <c r="D33" s="817"/>
      <c r="E33" s="817"/>
      <c r="F33" s="817"/>
      <c r="G33" s="817"/>
      <c r="H33" s="817"/>
      <c r="I33" s="817"/>
      <c r="J33" s="817"/>
      <c r="K33" s="817"/>
      <c r="L33" s="817"/>
      <c r="M33" s="817"/>
      <c r="N33" s="817"/>
      <c r="O33" s="817"/>
      <c r="P33" s="818"/>
      <c r="Q33" s="819">
        <v>31</v>
      </c>
      <c r="R33" s="820"/>
      <c r="S33" s="820"/>
      <c r="T33" s="820"/>
      <c r="U33" s="820"/>
      <c r="V33" s="820">
        <v>31</v>
      </c>
      <c r="W33" s="820"/>
      <c r="X33" s="820"/>
      <c r="Y33" s="820"/>
      <c r="Z33" s="820"/>
      <c r="AA33" s="820">
        <v>0</v>
      </c>
      <c r="AB33" s="820"/>
      <c r="AC33" s="820"/>
      <c r="AD33" s="820"/>
      <c r="AE33" s="821"/>
      <c r="AF33" s="822" t="s">
        <v>122</v>
      </c>
      <c r="AG33" s="823"/>
      <c r="AH33" s="823"/>
      <c r="AI33" s="823"/>
      <c r="AJ33" s="824"/>
      <c r="AK33" s="870">
        <v>23</v>
      </c>
      <c r="AL33" s="866"/>
      <c r="AM33" s="866"/>
      <c r="AN33" s="866"/>
      <c r="AO33" s="866"/>
      <c r="AP33" s="866">
        <v>241</v>
      </c>
      <c r="AQ33" s="866"/>
      <c r="AR33" s="866"/>
      <c r="AS33" s="866"/>
      <c r="AT33" s="866"/>
      <c r="AU33" s="866">
        <v>23</v>
      </c>
      <c r="AV33" s="866"/>
      <c r="AW33" s="866"/>
      <c r="AX33" s="866"/>
      <c r="AY33" s="866"/>
      <c r="AZ33" s="867"/>
      <c r="BA33" s="867"/>
      <c r="BB33" s="867"/>
      <c r="BC33" s="867"/>
      <c r="BD33" s="867"/>
      <c r="BE33" s="868" t="s">
        <v>394</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397</v>
      </c>
      <c r="C34" s="817"/>
      <c r="D34" s="817"/>
      <c r="E34" s="817"/>
      <c r="F34" s="817"/>
      <c r="G34" s="817"/>
      <c r="H34" s="817"/>
      <c r="I34" s="817"/>
      <c r="J34" s="817"/>
      <c r="K34" s="817"/>
      <c r="L34" s="817"/>
      <c r="M34" s="817"/>
      <c r="N34" s="817"/>
      <c r="O34" s="817"/>
      <c r="P34" s="818"/>
      <c r="Q34" s="819">
        <v>15</v>
      </c>
      <c r="R34" s="820"/>
      <c r="S34" s="820"/>
      <c r="T34" s="820"/>
      <c r="U34" s="820"/>
      <c r="V34" s="820">
        <v>15</v>
      </c>
      <c r="W34" s="820"/>
      <c r="X34" s="820"/>
      <c r="Y34" s="820"/>
      <c r="Z34" s="820"/>
      <c r="AA34" s="820">
        <v>0</v>
      </c>
      <c r="AB34" s="820"/>
      <c r="AC34" s="820"/>
      <c r="AD34" s="820"/>
      <c r="AE34" s="821"/>
      <c r="AF34" s="822" t="s">
        <v>122</v>
      </c>
      <c r="AG34" s="823"/>
      <c r="AH34" s="823"/>
      <c r="AI34" s="823"/>
      <c r="AJ34" s="824"/>
      <c r="AK34" s="870">
        <v>12</v>
      </c>
      <c r="AL34" s="866"/>
      <c r="AM34" s="866"/>
      <c r="AN34" s="866"/>
      <c r="AO34" s="866"/>
      <c r="AP34" s="866">
        <v>33</v>
      </c>
      <c r="AQ34" s="866"/>
      <c r="AR34" s="866"/>
      <c r="AS34" s="866"/>
      <c r="AT34" s="866"/>
      <c r="AU34" s="866">
        <v>12</v>
      </c>
      <c r="AV34" s="866"/>
      <c r="AW34" s="866"/>
      <c r="AX34" s="866"/>
      <c r="AY34" s="866"/>
      <c r="AZ34" s="867"/>
      <c r="BA34" s="867"/>
      <c r="BB34" s="867"/>
      <c r="BC34" s="867"/>
      <c r="BD34" s="867"/>
      <c r="BE34" s="868" t="s">
        <v>394</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t="s">
        <v>398</v>
      </c>
      <c r="C35" s="817"/>
      <c r="D35" s="817"/>
      <c r="E35" s="817"/>
      <c r="F35" s="817"/>
      <c r="G35" s="817"/>
      <c r="H35" s="817"/>
      <c r="I35" s="817"/>
      <c r="J35" s="817"/>
      <c r="K35" s="817"/>
      <c r="L35" s="817"/>
      <c r="M35" s="817"/>
      <c r="N35" s="817"/>
      <c r="O35" s="817"/>
      <c r="P35" s="818"/>
      <c r="Q35" s="819">
        <v>3</v>
      </c>
      <c r="R35" s="820"/>
      <c r="S35" s="820"/>
      <c r="T35" s="820"/>
      <c r="U35" s="820"/>
      <c r="V35" s="820">
        <v>3</v>
      </c>
      <c r="W35" s="820"/>
      <c r="X35" s="820"/>
      <c r="Y35" s="820"/>
      <c r="Z35" s="820"/>
      <c r="AA35" s="820">
        <v>0</v>
      </c>
      <c r="AB35" s="820"/>
      <c r="AC35" s="820"/>
      <c r="AD35" s="820"/>
      <c r="AE35" s="821"/>
      <c r="AF35" s="822" t="s">
        <v>122</v>
      </c>
      <c r="AG35" s="823"/>
      <c r="AH35" s="823"/>
      <c r="AI35" s="823"/>
      <c r="AJ35" s="824"/>
      <c r="AK35" s="870">
        <v>1</v>
      </c>
      <c r="AL35" s="866"/>
      <c r="AM35" s="866"/>
      <c r="AN35" s="866"/>
      <c r="AO35" s="866"/>
      <c r="AP35" s="866">
        <v>4</v>
      </c>
      <c r="AQ35" s="866"/>
      <c r="AR35" s="866"/>
      <c r="AS35" s="866"/>
      <c r="AT35" s="866"/>
      <c r="AU35" s="866">
        <v>1</v>
      </c>
      <c r="AV35" s="866"/>
      <c r="AW35" s="866"/>
      <c r="AX35" s="866"/>
      <c r="AY35" s="866"/>
      <c r="AZ35" s="867"/>
      <c r="BA35" s="867"/>
      <c r="BB35" s="867"/>
      <c r="BC35" s="867"/>
      <c r="BD35" s="867"/>
      <c r="BE35" s="868" t="s">
        <v>394</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399</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378</v>
      </c>
      <c r="B63" s="825" t="s">
        <v>400</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88</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402</v>
      </c>
      <c r="B66" s="764"/>
      <c r="C66" s="764"/>
      <c r="D66" s="764"/>
      <c r="E66" s="764"/>
      <c r="F66" s="764"/>
      <c r="G66" s="764"/>
      <c r="H66" s="764"/>
      <c r="I66" s="764"/>
      <c r="J66" s="764"/>
      <c r="K66" s="764"/>
      <c r="L66" s="764"/>
      <c r="M66" s="764"/>
      <c r="N66" s="764"/>
      <c r="O66" s="764"/>
      <c r="P66" s="765"/>
      <c r="Q66" s="769" t="s">
        <v>382</v>
      </c>
      <c r="R66" s="770"/>
      <c r="S66" s="770"/>
      <c r="T66" s="770"/>
      <c r="U66" s="771"/>
      <c r="V66" s="769" t="s">
        <v>383</v>
      </c>
      <c r="W66" s="770"/>
      <c r="X66" s="770"/>
      <c r="Y66" s="770"/>
      <c r="Z66" s="771"/>
      <c r="AA66" s="769" t="s">
        <v>384</v>
      </c>
      <c r="AB66" s="770"/>
      <c r="AC66" s="770"/>
      <c r="AD66" s="770"/>
      <c r="AE66" s="771"/>
      <c r="AF66" s="890" t="s">
        <v>385</v>
      </c>
      <c r="AG66" s="851"/>
      <c r="AH66" s="851"/>
      <c r="AI66" s="851"/>
      <c r="AJ66" s="891"/>
      <c r="AK66" s="769" t="s">
        <v>386</v>
      </c>
      <c r="AL66" s="764"/>
      <c r="AM66" s="764"/>
      <c r="AN66" s="764"/>
      <c r="AO66" s="765"/>
      <c r="AP66" s="769" t="s">
        <v>387</v>
      </c>
      <c r="AQ66" s="770"/>
      <c r="AR66" s="770"/>
      <c r="AS66" s="770"/>
      <c r="AT66" s="771"/>
      <c r="AU66" s="769" t="s">
        <v>403</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552</v>
      </c>
      <c r="C68" s="906"/>
      <c r="D68" s="906"/>
      <c r="E68" s="906"/>
      <c r="F68" s="906"/>
      <c r="G68" s="906"/>
      <c r="H68" s="906"/>
      <c r="I68" s="906"/>
      <c r="J68" s="906"/>
      <c r="K68" s="906"/>
      <c r="L68" s="906"/>
      <c r="M68" s="906"/>
      <c r="N68" s="906"/>
      <c r="O68" s="906"/>
      <c r="P68" s="907"/>
      <c r="Q68" s="908">
        <v>7224</v>
      </c>
      <c r="R68" s="902"/>
      <c r="S68" s="902"/>
      <c r="T68" s="902"/>
      <c r="U68" s="902"/>
      <c r="V68" s="902">
        <v>7063</v>
      </c>
      <c r="W68" s="902"/>
      <c r="X68" s="902"/>
      <c r="Y68" s="902"/>
      <c r="Z68" s="902"/>
      <c r="AA68" s="902">
        <v>161</v>
      </c>
      <c r="AB68" s="902"/>
      <c r="AC68" s="902"/>
      <c r="AD68" s="902"/>
      <c r="AE68" s="902"/>
      <c r="AF68" s="902">
        <v>161</v>
      </c>
      <c r="AG68" s="902"/>
      <c r="AH68" s="902"/>
      <c r="AI68" s="902"/>
      <c r="AJ68" s="902"/>
      <c r="AK68" s="902">
        <v>414</v>
      </c>
      <c r="AL68" s="902"/>
      <c r="AM68" s="902"/>
      <c r="AN68" s="902"/>
      <c r="AO68" s="902"/>
      <c r="AP68" s="902">
        <v>9031</v>
      </c>
      <c r="AQ68" s="902"/>
      <c r="AR68" s="902"/>
      <c r="AS68" s="902"/>
      <c r="AT68" s="902"/>
      <c r="AU68" s="902"/>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553</v>
      </c>
      <c r="C69" s="910"/>
      <c r="D69" s="910"/>
      <c r="E69" s="910"/>
      <c r="F69" s="910"/>
      <c r="G69" s="910"/>
      <c r="H69" s="910"/>
      <c r="I69" s="910"/>
      <c r="J69" s="910"/>
      <c r="K69" s="910"/>
      <c r="L69" s="910"/>
      <c r="M69" s="910"/>
      <c r="N69" s="910"/>
      <c r="O69" s="910"/>
      <c r="P69" s="911"/>
      <c r="Q69" s="912">
        <v>559</v>
      </c>
      <c r="R69" s="866"/>
      <c r="S69" s="866"/>
      <c r="T69" s="866"/>
      <c r="U69" s="866"/>
      <c r="V69" s="866">
        <v>527</v>
      </c>
      <c r="W69" s="866"/>
      <c r="X69" s="866"/>
      <c r="Y69" s="866"/>
      <c r="Z69" s="866"/>
      <c r="AA69" s="866">
        <v>32</v>
      </c>
      <c r="AB69" s="866"/>
      <c r="AC69" s="866"/>
      <c r="AD69" s="866"/>
      <c r="AE69" s="866"/>
      <c r="AF69" s="866">
        <v>1620</v>
      </c>
      <c r="AG69" s="866"/>
      <c r="AH69" s="866"/>
      <c r="AI69" s="866"/>
      <c r="AJ69" s="866"/>
      <c r="AK69" s="866"/>
      <c r="AL69" s="866"/>
      <c r="AM69" s="866"/>
      <c r="AN69" s="866"/>
      <c r="AO69" s="866"/>
      <c r="AP69" s="866">
        <v>283</v>
      </c>
      <c r="AQ69" s="866"/>
      <c r="AR69" s="866"/>
      <c r="AS69" s="866"/>
      <c r="AT69" s="866"/>
      <c r="AU69" s="866"/>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554</v>
      </c>
      <c r="C70" s="910"/>
      <c r="D70" s="910"/>
      <c r="E70" s="910"/>
      <c r="F70" s="910"/>
      <c r="G70" s="910"/>
      <c r="H70" s="910"/>
      <c r="I70" s="910"/>
      <c r="J70" s="910"/>
      <c r="K70" s="910"/>
      <c r="L70" s="910"/>
      <c r="M70" s="910"/>
      <c r="N70" s="910"/>
      <c r="O70" s="910"/>
      <c r="P70" s="911"/>
      <c r="Q70" s="912">
        <v>7299</v>
      </c>
      <c r="R70" s="866"/>
      <c r="S70" s="866"/>
      <c r="T70" s="866"/>
      <c r="U70" s="866"/>
      <c r="V70" s="866">
        <v>4954</v>
      </c>
      <c r="W70" s="866"/>
      <c r="X70" s="866"/>
      <c r="Y70" s="866"/>
      <c r="Z70" s="866"/>
      <c r="AA70" s="866">
        <v>2345</v>
      </c>
      <c r="AB70" s="866"/>
      <c r="AC70" s="866"/>
      <c r="AD70" s="866"/>
      <c r="AE70" s="866"/>
      <c r="AF70" s="866"/>
      <c r="AG70" s="866"/>
      <c r="AH70" s="866"/>
      <c r="AI70" s="866"/>
      <c r="AJ70" s="866"/>
      <c r="AK70" s="866">
        <v>14</v>
      </c>
      <c r="AL70" s="866"/>
      <c r="AM70" s="866"/>
      <c r="AN70" s="866"/>
      <c r="AO70" s="866"/>
      <c r="AP70" s="866"/>
      <c r="AQ70" s="866"/>
      <c r="AR70" s="866"/>
      <c r="AS70" s="866"/>
      <c r="AT70" s="866"/>
      <c r="AU70" s="866"/>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555</v>
      </c>
      <c r="C71" s="910"/>
      <c r="D71" s="910"/>
      <c r="E71" s="910"/>
      <c r="F71" s="910"/>
      <c r="G71" s="910"/>
      <c r="H71" s="910"/>
      <c r="I71" s="910"/>
      <c r="J71" s="910"/>
      <c r="K71" s="910"/>
      <c r="L71" s="910"/>
      <c r="M71" s="910"/>
      <c r="N71" s="910"/>
      <c r="O71" s="910"/>
      <c r="P71" s="911"/>
      <c r="Q71" s="912">
        <v>1438</v>
      </c>
      <c r="R71" s="866"/>
      <c r="S71" s="866"/>
      <c r="T71" s="866"/>
      <c r="U71" s="866"/>
      <c r="V71" s="866">
        <v>1437</v>
      </c>
      <c r="W71" s="866"/>
      <c r="X71" s="866"/>
      <c r="Y71" s="866"/>
      <c r="Z71" s="866"/>
      <c r="AA71" s="866">
        <v>1</v>
      </c>
      <c r="AB71" s="866"/>
      <c r="AC71" s="866"/>
      <c r="AD71" s="866"/>
      <c r="AE71" s="866"/>
      <c r="AF71" s="866"/>
      <c r="AG71" s="866"/>
      <c r="AH71" s="866"/>
      <c r="AI71" s="866"/>
      <c r="AJ71" s="866"/>
      <c r="AK71" s="866"/>
      <c r="AL71" s="866"/>
      <c r="AM71" s="866"/>
      <c r="AN71" s="866"/>
      <c r="AO71" s="866"/>
      <c r="AP71" s="866"/>
      <c r="AQ71" s="866"/>
      <c r="AR71" s="866"/>
      <c r="AS71" s="866"/>
      <c r="AT71" s="866"/>
      <c r="AU71" s="866"/>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556</v>
      </c>
      <c r="C72" s="910"/>
      <c r="D72" s="910"/>
      <c r="E72" s="910"/>
      <c r="F72" s="910"/>
      <c r="G72" s="910"/>
      <c r="H72" s="910"/>
      <c r="I72" s="910"/>
      <c r="J72" s="910"/>
      <c r="K72" s="910"/>
      <c r="L72" s="910"/>
      <c r="M72" s="910"/>
      <c r="N72" s="910"/>
      <c r="O72" s="910"/>
      <c r="P72" s="911"/>
      <c r="Q72" s="912">
        <v>1</v>
      </c>
      <c r="R72" s="866"/>
      <c r="S72" s="866"/>
      <c r="T72" s="866"/>
      <c r="U72" s="866"/>
      <c r="V72" s="866">
        <v>0</v>
      </c>
      <c r="W72" s="866"/>
      <c r="X72" s="866"/>
      <c r="Y72" s="866"/>
      <c r="Z72" s="866"/>
      <c r="AA72" s="866">
        <v>1</v>
      </c>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557</v>
      </c>
      <c r="C73" s="910"/>
      <c r="D73" s="910"/>
      <c r="E73" s="910"/>
      <c r="F73" s="910"/>
      <c r="G73" s="910"/>
      <c r="H73" s="910"/>
      <c r="I73" s="910"/>
      <c r="J73" s="910"/>
      <c r="K73" s="910"/>
      <c r="L73" s="910"/>
      <c r="M73" s="910"/>
      <c r="N73" s="910"/>
      <c r="O73" s="910"/>
      <c r="P73" s="911"/>
      <c r="Q73" s="912">
        <v>49</v>
      </c>
      <c r="R73" s="866"/>
      <c r="S73" s="866"/>
      <c r="T73" s="866"/>
      <c r="U73" s="866"/>
      <c r="V73" s="866">
        <v>27</v>
      </c>
      <c r="W73" s="866"/>
      <c r="X73" s="866"/>
      <c r="Y73" s="866"/>
      <c r="Z73" s="866"/>
      <c r="AA73" s="866">
        <v>22</v>
      </c>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558</v>
      </c>
      <c r="C74" s="910"/>
      <c r="D74" s="910"/>
      <c r="E74" s="910"/>
      <c r="F74" s="910"/>
      <c r="G74" s="910"/>
      <c r="H74" s="910"/>
      <c r="I74" s="910"/>
      <c r="J74" s="910"/>
      <c r="K74" s="910"/>
      <c r="L74" s="910"/>
      <c r="M74" s="910"/>
      <c r="N74" s="910"/>
      <c r="O74" s="910"/>
      <c r="P74" s="911"/>
      <c r="Q74" s="912">
        <v>67</v>
      </c>
      <c r="R74" s="866"/>
      <c r="S74" s="866"/>
      <c r="T74" s="866"/>
      <c r="U74" s="866"/>
      <c r="V74" s="866">
        <v>66</v>
      </c>
      <c r="W74" s="866"/>
      <c r="X74" s="866"/>
      <c r="Y74" s="866"/>
      <c r="Z74" s="866"/>
      <c r="AA74" s="866">
        <v>1</v>
      </c>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559</v>
      </c>
      <c r="C75" s="910"/>
      <c r="D75" s="910"/>
      <c r="E75" s="910"/>
      <c r="F75" s="910"/>
      <c r="G75" s="910"/>
      <c r="H75" s="910"/>
      <c r="I75" s="910"/>
      <c r="J75" s="910"/>
      <c r="K75" s="910"/>
      <c r="L75" s="910"/>
      <c r="M75" s="910"/>
      <c r="N75" s="910"/>
      <c r="O75" s="910"/>
      <c r="P75" s="911"/>
      <c r="Q75" s="913">
        <v>1280</v>
      </c>
      <c r="R75" s="914"/>
      <c r="S75" s="914"/>
      <c r="T75" s="914"/>
      <c r="U75" s="870"/>
      <c r="V75" s="915">
        <v>1222</v>
      </c>
      <c r="W75" s="914"/>
      <c r="X75" s="914"/>
      <c r="Y75" s="914"/>
      <c r="Z75" s="870"/>
      <c r="AA75" s="915">
        <v>58</v>
      </c>
      <c r="AB75" s="914"/>
      <c r="AC75" s="914"/>
      <c r="AD75" s="914"/>
      <c r="AE75" s="870"/>
      <c r="AF75" s="915">
        <v>58</v>
      </c>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t="s">
        <v>560</v>
      </c>
      <c r="C76" s="910"/>
      <c r="D76" s="910"/>
      <c r="E76" s="910"/>
      <c r="F76" s="910"/>
      <c r="G76" s="910"/>
      <c r="H76" s="910"/>
      <c r="I76" s="910"/>
      <c r="J76" s="910"/>
      <c r="K76" s="910"/>
      <c r="L76" s="910"/>
      <c r="M76" s="910"/>
      <c r="N76" s="910"/>
      <c r="O76" s="910"/>
      <c r="P76" s="911"/>
      <c r="Q76" s="913">
        <v>261159</v>
      </c>
      <c r="R76" s="914"/>
      <c r="S76" s="914"/>
      <c r="T76" s="914"/>
      <c r="U76" s="870"/>
      <c r="V76" s="915">
        <v>254522</v>
      </c>
      <c r="W76" s="914"/>
      <c r="X76" s="914"/>
      <c r="Y76" s="914"/>
      <c r="Z76" s="870"/>
      <c r="AA76" s="915">
        <v>6637</v>
      </c>
      <c r="AB76" s="914"/>
      <c r="AC76" s="914"/>
      <c r="AD76" s="914"/>
      <c r="AE76" s="870"/>
      <c r="AF76" s="915">
        <v>6336</v>
      </c>
      <c r="AG76" s="914"/>
      <c r="AH76" s="914"/>
      <c r="AI76" s="914"/>
      <c r="AJ76" s="870"/>
      <c r="AK76" s="915">
        <v>983</v>
      </c>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t="s">
        <v>561</v>
      </c>
      <c r="C77" s="910"/>
      <c r="D77" s="910"/>
      <c r="E77" s="910"/>
      <c r="F77" s="910"/>
      <c r="G77" s="910"/>
      <c r="H77" s="910"/>
      <c r="I77" s="910"/>
      <c r="J77" s="910"/>
      <c r="K77" s="910"/>
      <c r="L77" s="910"/>
      <c r="M77" s="910"/>
      <c r="N77" s="910"/>
      <c r="O77" s="910"/>
      <c r="P77" s="911"/>
      <c r="Q77" s="913">
        <v>21</v>
      </c>
      <c r="R77" s="914"/>
      <c r="S77" s="914"/>
      <c r="T77" s="914"/>
      <c r="U77" s="870"/>
      <c r="V77" s="915">
        <v>16</v>
      </c>
      <c r="W77" s="914"/>
      <c r="X77" s="914"/>
      <c r="Y77" s="914"/>
      <c r="Z77" s="870"/>
      <c r="AA77" s="915">
        <v>5</v>
      </c>
      <c r="AB77" s="914"/>
      <c r="AC77" s="914"/>
      <c r="AD77" s="914"/>
      <c r="AE77" s="870"/>
      <c r="AF77" s="915">
        <v>5</v>
      </c>
      <c r="AG77" s="914"/>
      <c r="AH77" s="914"/>
      <c r="AI77" s="914"/>
      <c r="AJ77" s="870"/>
      <c r="AK77" s="915">
        <v>6</v>
      </c>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378</v>
      </c>
      <c r="B88" s="825" t="s">
        <v>404</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825" t="s">
        <v>405</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406</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407</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410</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411</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412</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413</v>
      </c>
      <c r="AB109" s="929"/>
      <c r="AC109" s="929"/>
      <c r="AD109" s="929"/>
      <c r="AE109" s="930"/>
      <c r="AF109" s="928" t="s">
        <v>414</v>
      </c>
      <c r="AG109" s="929"/>
      <c r="AH109" s="929"/>
      <c r="AI109" s="929"/>
      <c r="AJ109" s="930"/>
      <c r="AK109" s="928" t="s">
        <v>294</v>
      </c>
      <c r="AL109" s="929"/>
      <c r="AM109" s="929"/>
      <c r="AN109" s="929"/>
      <c r="AO109" s="930"/>
      <c r="AP109" s="928" t="s">
        <v>415</v>
      </c>
      <c r="AQ109" s="929"/>
      <c r="AR109" s="929"/>
      <c r="AS109" s="929"/>
      <c r="AT109" s="931"/>
      <c r="AU109" s="948" t="s">
        <v>412</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413</v>
      </c>
      <c r="BR109" s="929"/>
      <c r="BS109" s="929"/>
      <c r="BT109" s="929"/>
      <c r="BU109" s="930"/>
      <c r="BV109" s="928" t="s">
        <v>414</v>
      </c>
      <c r="BW109" s="929"/>
      <c r="BX109" s="929"/>
      <c r="BY109" s="929"/>
      <c r="BZ109" s="930"/>
      <c r="CA109" s="928" t="s">
        <v>294</v>
      </c>
      <c r="CB109" s="929"/>
      <c r="CC109" s="929"/>
      <c r="CD109" s="929"/>
      <c r="CE109" s="930"/>
      <c r="CF109" s="949" t="s">
        <v>415</v>
      </c>
      <c r="CG109" s="949"/>
      <c r="CH109" s="949"/>
      <c r="CI109" s="949"/>
      <c r="CJ109" s="949"/>
      <c r="CK109" s="928" t="s">
        <v>416</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413</v>
      </c>
      <c r="DH109" s="929"/>
      <c r="DI109" s="929"/>
      <c r="DJ109" s="929"/>
      <c r="DK109" s="930"/>
      <c r="DL109" s="928" t="s">
        <v>414</v>
      </c>
      <c r="DM109" s="929"/>
      <c r="DN109" s="929"/>
      <c r="DO109" s="929"/>
      <c r="DP109" s="930"/>
      <c r="DQ109" s="928" t="s">
        <v>294</v>
      </c>
      <c r="DR109" s="929"/>
      <c r="DS109" s="929"/>
      <c r="DT109" s="929"/>
      <c r="DU109" s="930"/>
      <c r="DV109" s="928" t="s">
        <v>415</v>
      </c>
      <c r="DW109" s="929"/>
      <c r="DX109" s="929"/>
      <c r="DY109" s="929"/>
      <c r="DZ109" s="931"/>
    </row>
    <row r="110" spans="1:131" s="230" customFormat="1" ht="26.25" customHeight="1" x14ac:dyDescent="0.2">
      <c r="A110" s="932" t="s">
        <v>417</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745280</v>
      </c>
      <c r="AB110" s="936"/>
      <c r="AC110" s="936"/>
      <c r="AD110" s="936"/>
      <c r="AE110" s="937"/>
      <c r="AF110" s="938">
        <v>749893</v>
      </c>
      <c r="AG110" s="936"/>
      <c r="AH110" s="936"/>
      <c r="AI110" s="936"/>
      <c r="AJ110" s="937"/>
      <c r="AK110" s="938">
        <v>743456</v>
      </c>
      <c r="AL110" s="936"/>
      <c r="AM110" s="936"/>
      <c r="AN110" s="936"/>
      <c r="AO110" s="937"/>
      <c r="AP110" s="939">
        <v>38.4</v>
      </c>
      <c r="AQ110" s="940"/>
      <c r="AR110" s="940"/>
      <c r="AS110" s="940"/>
      <c r="AT110" s="941"/>
      <c r="AU110" s="942" t="s">
        <v>69</v>
      </c>
      <c r="AV110" s="943"/>
      <c r="AW110" s="943"/>
      <c r="AX110" s="943"/>
      <c r="AY110" s="943"/>
      <c r="AZ110" s="965" t="s">
        <v>418</v>
      </c>
      <c r="BA110" s="933"/>
      <c r="BB110" s="933"/>
      <c r="BC110" s="933"/>
      <c r="BD110" s="933"/>
      <c r="BE110" s="933"/>
      <c r="BF110" s="933"/>
      <c r="BG110" s="933"/>
      <c r="BH110" s="933"/>
      <c r="BI110" s="933"/>
      <c r="BJ110" s="933"/>
      <c r="BK110" s="933"/>
      <c r="BL110" s="933"/>
      <c r="BM110" s="933"/>
      <c r="BN110" s="933"/>
      <c r="BO110" s="933"/>
      <c r="BP110" s="934"/>
      <c r="BQ110" s="966">
        <v>5191142</v>
      </c>
      <c r="BR110" s="967"/>
      <c r="BS110" s="967"/>
      <c r="BT110" s="967"/>
      <c r="BU110" s="967"/>
      <c r="BV110" s="967">
        <v>4640366</v>
      </c>
      <c r="BW110" s="967"/>
      <c r="BX110" s="967"/>
      <c r="BY110" s="967"/>
      <c r="BZ110" s="967"/>
      <c r="CA110" s="967">
        <v>4195409</v>
      </c>
      <c r="CB110" s="967"/>
      <c r="CC110" s="967"/>
      <c r="CD110" s="967"/>
      <c r="CE110" s="967"/>
      <c r="CF110" s="980">
        <v>216.8</v>
      </c>
      <c r="CG110" s="981"/>
      <c r="CH110" s="981"/>
      <c r="CI110" s="981"/>
      <c r="CJ110" s="981"/>
      <c r="CK110" s="982" t="s">
        <v>419</v>
      </c>
      <c r="CL110" s="983"/>
      <c r="CM110" s="965" t="s">
        <v>420</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421</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422</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423</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424</v>
      </c>
      <c r="B112" s="989"/>
      <c r="C112" s="959" t="s">
        <v>425</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426</v>
      </c>
      <c r="BA112" s="959"/>
      <c r="BB112" s="959"/>
      <c r="BC112" s="959"/>
      <c r="BD112" s="959"/>
      <c r="BE112" s="959"/>
      <c r="BF112" s="959"/>
      <c r="BG112" s="959"/>
      <c r="BH112" s="959"/>
      <c r="BI112" s="959"/>
      <c r="BJ112" s="959"/>
      <c r="BK112" s="959"/>
      <c r="BL112" s="959"/>
      <c r="BM112" s="959"/>
      <c r="BN112" s="959"/>
      <c r="BO112" s="959"/>
      <c r="BP112" s="960"/>
      <c r="BQ112" s="961">
        <v>1033341</v>
      </c>
      <c r="BR112" s="962"/>
      <c r="BS112" s="962"/>
      <c r="BT112" s="962"/>
      <c r="BU112" s="962"/>
      <c r="BV112" s="962">
        <v>987706</v>
      </c>
      <c r="BW112" s="962"/>
      <c r="BX112" s="962"/>
      <c r="BY112" s="962"/>
      <c r="BZ112" s="962"/>
      <c r="CA112" s="962">
        <v>900652</v>
      </c>
      <c r="CB112" s="962"/>
      <c r="CC112" s="962"/>
      <c r="CD112" s="962"/>
      <c r="CE112" s="962"/>
      <c r="CF112" s="956">
        <v>46.5</v>
      </c>
      <c r="CG112" s="957"/>
      <c r="CH112" s="957"/>
      <c r="CI112" s="957"/>
      <c r="CJ112" s="957"/>
      <c r="CK112" s="984"/>
      <c r="CL112" s="985"/>
      <c r="CM112" s="958" t="s">
        <v>427</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428</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120261</v>
      </c>
      <c r="AB113" s="974"/>
      <c r="AC113" s="974"/>
      <c r="AD113" s="974"/>
      <c r="AE113" s="975"/>
      <c r="AF113" s="976">
        <v>119224</v>
      </c>
      <c r="AG113" s="974"/>
      <c r="AH113" s="974"/>
      <c r="AI113" s="974"/>
      <c r="AJ113" s="975"/>
      <c r="AK113" s="976">
        <v>116718</v>
      </c>
      <c r="AL113" s="974"/>
      <c r="AM113" s="974"/>
      <c r="AN113" s="974"/>
      <c r="AO113" s="975"/>
      <c r="AP113" s="977">
        <v>6</v>
      </c>
      <c r="AQ113" s="978"/>
      <c r="AR113" s="978"/>
      <c r="AS113" s="978"/>
      <c r="AT113" s="979"/>
      <c r="AU113" s="944"/>
      <c r="AV113" s="945"/>
      <c r="AW113" s="945"/>
      <c r="AX113" s="945"/>
      <c r="AY113" s="945"/>
      <c r="AZ113" s="958" t="s">
        <v>429</v>
      </c>
      <c r="BA113" s="959"/>
      <c r="BB113" s="959"/>
      <c r="BC113" s="959"/>
      <c r="BD113" s="959"/>
      <c r="BE113" s="959"/>
      <c r="BF113" s="959"/>
      <c r="BG113" s="959"/>
      <c r="BH113" s="959"/>
      <c r="BI113" s="959"/>
      <c r="BJ113" s="959"/>
      <c r="BK113" s="959"/>
      <c r="BL113" s="959"/>
      <c r="BM113" s="959"/>
      <c r="BN113" s="959"/>
      <c r="BO113" s="959"/>
      <c r="BP113" s="960"/>
      <c r="BQ113" s="961">
        <v>2628079</v>
      </c>
      <c r="BR113" s="962"/>
      <c r="BS113" s="962"/>
      <c r="BT113" s="962"/>
      <c r="BU113" s="962"/>
      <c r="BV113" s="962">
        <v>3479710</v>
      </c>
      <c r="BW113" s="962"/>
      <c r="BX113" s="962"/>
      <c r="BY113" s="962"/>
      <c r="BZ113" s="962"/>
      <c r="CA113" s="962">
        <v>3459850</v>
      </c>
      <c r="CB113" s="962"/>
      <c r="CC113" s="962"/>
      <c r="CD113" s="962"/>
      <c r="CE113" s="962"/>
      <c r="CF113" s="956">
        <v>178.8</v>
      </c>
      <c r="CG113" s="957"/>
      <c r="CH113" s="957"/>
      <c r="CI113" s="957"/>
      <c r="CJ113" s="957"/>
      <c r="CK113" s="984"/>
      <c r="CL113" s="985"/>
      <c r="CM113" s="958" t="s">
        <v>430</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431</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2330</v>
      </c>
      <c r="AB114" s="995"/>
      <c r="AC114" s="995"/>
      <c r="AD114" s="995"/>
      <c r="AE114" s="996"/>
      <c r="AF114" s="997">
        <v>2624</v>
      </c>
      <c r="AG114" s="995"/>
      <c r="AH114" s="995"/>
      <c r="AI114" s="995"/>
      <c r="AJ114" s="996"/>
      <c r="AK114" s="997">
        <v>2843</v>
      </c>
      <c r="AL114" s="995"/>
      <c r="AM114" s="995"/>
      <c r="AN114" s="995"/>
      <c r="AO114" s="996"/>
      <c r="AP114" s="998">
        <v>0.1</v>
      </c>
      <c r="AQ114" s="999"/>
      <c r="AR114" s="999"/>
      <c r="AS114" s="999"/>
      <c r="AT114" s="1000"/>
      <c r="AU114" s="944"/>
      <c r="AV114" s="945"/>
      <c r="AW114" s="945"/>
      <c r="AX114" s="945"/>
      <c r="AY114" s="945"/>
      <c r="AZ114" s="958" t="s">
        <v>432</v>
      </c>
      <c r="BA114" s="959"/>
      <c r="BB114" s="959"/>
      <c r="BC114" s="959"/>
      <c r="BD114" s="959"/>
      <c r="BE114" s="959"/>
      <c r="BF114" s="959"/>
      <c r="BG114" s="959"/>
      <c r="BH114" s="959"/>
      <c r="BI114" s="959"/>
      <c r="BJ114" s="959"/>
      <c r="BK114" s="959"/>
      <c r="BL114" s="959"/>
      <c r="BM114" s="959"/>
      <c r="BN114" s="959"/>
      <c r="BO114" s="959"/>
      <c r="BP114" s="960"/>
      <c r="BQ114" s="961">
        <v>184768</v>
      </c>
      <c r="BR114" s="962"/>
      <c r="BS114" s="962"/>
      <c r="BT114" s="962"/>
      <c r="BU114" s="962"/>
      <c r="BV114" s="962">
        <v>170212</v>
      </c>
      <c r="BW114" s="962"/>
      <c r="BX114" s="962"/>
      <c r="BY114" s="962"/>
      <c r="BZ114" s="962"/>
      <c r="CA114" s="962">
        <v>131541</v>
      </c>
      <c r="CB114" s="962"/>
      <c r="CC114" s="962"/>
      <c r="CD114" s="962"/>
      <c r="CE114" s="962"/>
      <c r="CF114" s="956">
        <v>6.8</v>
      </c>
      <c r="CG114" s="957"/>
      <c r="CH114" s="957"/>
      <c r="CI114" s="957"/>
      <c r="CJ114" s="957"/>
      <c r="CK114" s="984"/>
      <c r="CL114" s="985"/>
      <c r="CM114" s="958" t="s">
        <v>433</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434</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1285</v>
      </c>
      <c r="AB115" s="974"/>
      <c r="AC115" s="974"/>
      <c r="AD115" s="974"/>
      <c r="AE115" s="975"/>
      <c r="AF115" s="976">
        <v>1307</v>
      </c>
      <c r="AG115" s="974"/>
      <c r="AH115" s="974"/>
      <c r="AI115" s="974"/>
      <c r="AJ115" s="975"/>
      <c r="AK115" s="976">
        <v>1261</v>
      </c>
      <c r="AL115" s="974"/>
      <c r="AM115" s="974"/>
      <c r="AN115" s="974"/>
      <c r="AO115" s="975"/>
      <c r="AP115" s="977">
        <v>0.1</v>
      </c>
      <c r="AQ115" s="978"/>
      <c r="AR115" s="978"/>
      <c r="AS115" s="978"/>
      <c r="AT115" s="979"/>
      <c r="AU115" s="944"/>
      <c r="AV115" s="945"/>
      <c r="AW115" s="945"/>
      <c r="AX115" s="945"/>
      <c r="AY115" s="945"/>
      <c r="AZ115" s="958" t="s">
        <v>435</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436</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437</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46</v>
      </c>
      <c r="AB116" s="995"/>
      <c r="AC116" s="995"/>
      <c r="AD116" s="995"/>
      <c r="AE116" s="996"/>
      <c r="AF116" s="997">
        <v>38</v>
      </c>
      <c r="AG116" s="995"/>
      <c r="AH116" s="995"/>
      <c r="AI116" s="995"/>
      <c r="AJ116" s="996"/>
      <c r="AK116" s="997">
        <v>69</v>
      </c>
      <c r="AL116" s="995"/>
      <c r="AM116" s="995"/>
      <c r="AN116" s="995"/>
      <c r="AO116" s="996"/>
      <c r="AP116" s="998">
        <v>0</v>
      </c>
      <c r="AQ116" s="999"/>
      <c r="AR116" s="999"/>
      <c r="AS116" s="999"/>
      <c r="AT116" s="1000"/>
      <c r="AU116" s="944"/>
      <c r="AV116" s="945"/>
      <c r="AW116" s="945"/>
      <c r="AX116" s="945"/>
      <c r="AY116" s="945"/>
      <c r="AZ116" s="1003" t="s">
        <v>438</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439</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440</v>
      </c>
      <c r="Z117" s="930"/>
      <c r="AA117" s="1014">
        <v>869202</v>
      </c>
      <c r="AB117" s="1015"/>
      <c r="AC117" s="1015"/>
      <c r="AD117" s="1015"/>
      <c r="AE117" s="1016"/>
      <c r="AF117" s="1017">
        <v>873086</v>
      </c>
      <c r="AG117" s="1015"/>
      <c r="AH117" s="1015"/>
      <c r="AI117" s="1015"/>
      <c r="AJ117" s="1016"/>
      <c r="AK117" s="1017">
        <v>864347</v>
      </c>
      <c r="AL117" s="1015"/>
      <c r="AM117" s="1015"/>
      <c r="AN117" s="1015"/>
      <c r="AO117" s="1016"/>
      <c r="AP117" s="1018"/>
      <c r="AQ117" s="1019"/>
      <c r="AR117" s="1019"/>
      <c r="AS117" s="1019"/>
      <c r="AT117" s="1020"/>
      <c r="AU117" s="944"/>
      <c r="AV117" s="945"/>
      <c r="AW117" s="945"/>
      <c r="AX117" s="945"/>
      <c r="AY117" s="945"/>
      <c r="AZ117" s="1010" t="s">
        <v>441</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442</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416</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413</v>
      </c>
      <c r="AB118" s="929"/>
      <c r="AC118" s="929"/>
      <c r="AD118" s="929"/>
      <c r="AE118" s="930"/>
      <c r="AF118" s="928" t="s">
        <v>414</v>
      </c>
      <c r="AG118" s="929"/>
      <c r="AH118" s="929"/>
      <c r="AI118" s="929"/>
      <c r="AJ118" s="930"/>
      <c r="AK118" s="928" t="s">
        <v>294</v>
      </c>
      <c r="AL118" s="929"/>
      <c r="AM118" s="929"/>
      <c r="AN118" s="929"/>
      <c r="AO118" s="930"/>
      <c r="AP118" s="1006" t="s">
        <v>415</v>
      </c>
      <c r="AQ118" s="1007"/>
      <c r="AR118" s="1007"/>
      <c r="AS118" s="1007"/>
      <c r="AT118" s="1008"/>
      <c r="AU118" s="944"/>
      <c r="AV118" s="945"/>
      <c r="AW118" s="945"/>
      <c r="AX118" s="945"/>
      <c r="AY118" s="945"/>
      <c r="AZ118" s="1009" t="s">
        <v>443</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444</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419</v>
      </c>
      <c r="B119" s="983"/>
      <c r="C119" s="965" t="s">
        <v>420</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445</v>
      </c>
      <c r="BP119" s="1041"/>
      <c r="BQ119" s="1035">
        <v>9037330</v>
      </c>
      <c r="BR119" s="1036"/>
      <c r="BS119" s="1036"/>
      <c r="BT119" s="1036"/>
      <c r="BU119" s="1036"/>
      <c r="BV119" s="1036">
        <v>9277994</v>
      </c>
      <c r="BW119" s="1036"/>
      <c r="BX119" s="1036"/>
      <c r="BY119" s="1036"/>
      <c r="BZ119" s="1036"/>
      <c r="CA119" s="1036">
        <v>8687452</v>
      </c>
      <c r="CB119" s="1036"/>
      <c r="CC119" s="1036"/>
      <c r="CD119" s="1036"/>
      <c r="CE119" s="1036"/>
      <c r="CF119" s="1037"/>
      <c r="CG119" s="1038"/>
      <c r="CH119" s="1038"/>
      <c r="CI119" s="1038"/>
      <c r="CJ119" s="1039"/>
      <c r="CK119" s="986"/>
      <c r="CL119" s="987"/>
      <c r="CM119" s="1009" t="s">
        <v>446</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2">
      <c r="A120" s="1093"/>
      <c r="B120" s="985"/>
      <c r="C120" s="958" t="s">
        <v>423</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447</v>
      </c>
      <c r="AV120" s="1028"/>
      <c r="AW120" s="1028"/>
      <c r="AX120" s="1028"/>
      <c r="AY120" s="1029"/>
      <c r="AZ120" s="965" t="s">
        <v>448</v>
      </c>
      <c r="BA120" s="933"/>
      <c r="BB120" s="933"/>
      <c r="BC120" s="933"/>
      <c r="BD120" s="933"/>
      <c r="BE120" s="933"/>
      <c r="BF120" s="933"/>
      <c r="BG120" s="933"/>
      <c r="BH120" s="933"/>
      <c r="BI120" s="933"/>
      <c r="BJ120" s="933"/>
      <c r="BK120" s="933"/>
      <c r="BL120" s="933"/>
      <c r="BM120" s="933"/>
      <c r="BN120" s="933"/>
      <c r="BO120" s="933"/>
      <c r="BP120" s="934"/>
      <c r="BQ120" s="966">
        <v>1690491</v>
      </c>
      <c r="BR120" s="967"/>
      <c r="BS120" s="967"/>
      <c r="BT120" s="967"/>
      <c r="BU120" s="967"/>
      <c r="BV120" s="967">
        <v>1769637</v>
      </c>
      <c r="BW120" s="967"/>
      <c r="BX120" s="967"/>
      <c r="BY120" s="967"/>
      <c r="BZ120" s="967"/>
      <c r="CA120" s="967">
        <v>1864976</v>
      </c>
      <c r="CB120" s="967"/>
      <c r="CC120" s="967"/>
      <c r="CD120" s="967"/>
      <c r="CE120" s="967"/>
      <c r="CF120" s="980">
        <v>96.4</v>
      </c>
      <c r="CG120" s="981"/>
      <c r="CH120" s="981"/>
      <c r="CI120" s="981"/>
      <c r="CJ120" s="981"/>
      <c r="CK120" s="1042" t="s">
        <v>449</v>
      </c>
      <c r="CL120" s="1043"/>
      <c r="CM120" s="1043"/>
      <c r="CN120" s="1043"/>
      <c r="CO120" s="1044"/>
      <c r="CP120" s="1050" t="s">
        <v>395</v>
      </c>
      <c r="CQ120" s="1051"/>
      <c r="CR120" s="1051"/>
      <c r="CS120" s="1051"/>
      <c r="CT120" s="1051"/>
      <c r="CU120" s="1051"/>
      <c r="CV120" s="1051"/>
      <c r="CW120" s="1051"/>
      <c r="CX120" s="1051"/>
      <c r="CY120" s="1051"/>
      <c r="CZ120" s="1051"/>
      <c r="DA120" s="1051"/>
      <c r="DB120" s="1051"/>
      <c r="DC120" s="1051"/>
      <c r="DD120" s="1051"/>
      <c r="DE120" s="1051"/>
      <c r="DF120" s="1052"/>
      <c r="DG120" s="966">
        <v>636283</v>
      </c>
      <c r="DH120" s="967"/>
      <c r="DI120" s="967"/>
      <c r="DJ120" s="967"/>
      <c r="DK120" s="967"/>
      <c r="DL120" s="967">
        <v>620053</v>
      </c>
      <c r="DM120" s="967"/>
      <c r="DN120" s="967"/>
      <c r="DO120" s="967"/>
      <c r="DP120" s="967"/>
      <c r="DQ120" s="967">
        <v>570090</v>
      </c>
      <c r="DR120" s="967"/>
      <c r="DS120" s="967"/>
      <c r="DT120" s="967"/>
      <c r="DU120" s="967"/>
      <c r="DV120" s="968">
        <v>29.5</v>
      </c>
      <c r="DW120" s="968"/>
      <c r="DX120" s="968"/>
      <c r="DY120" s="968"/>
      <c r="DZ120" s="969"/>
    </row>
    <row r="121" spans="1:130" s="230" customFormat="1" ht="26.25" customHeight="1" x14ac:dyDescent="0.2">
      <c r="A121" s="1093"/>
      <c r="B121" s="985"/>
      <c r="C121" s="1010" t="s">
        <v>450</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451</v>
      </c>
      <c r="BA121" s="959"/>
      <c r="BB121" s="959"/>
      <c r="BC121" s="959"/>
      <c r="BD121" s="959"/>
      <c r="BE121" s="959"/>
      <c r="BF121" s="959"/>
      <c r="BG121" s="959"/>
      <c r="BH121" s="959"/>
      <c r="BI121" s="959"/>
      <c r="BJ121" s="959"/>
      <c r="BK121" s="959"/>
      <c r="BL121" s="959"/>
      <c r="BM121" s="959"/>
      <c r="BN121" s="959"/>
      <c r="BO121" s="959"/>
      <c r="BP121" s="960"/>
      <c r="BQ121" s="961">
        <v>6309</v>
      </c>
      <c r="BR121" s="962"/>
      <c r="BS121" s="962"/>
      <c r="BT121" s="962"/>
      <c r="BU121" s="962"/>
      <c r="BV121" s="962">
        <v>11299</v>
      </c>
      <c r="BW121" s="962"/>
      <c r="BX121" s="962"/>
      <c r="BY121" s="962"/>
      <c r="BZ121" s="962"/>
      <c r="CA121" s="962">
        <v>17833</v>
      </c>
      <c r="CB121" s="962"/>
      <c r="CC121" s="962"/>
      <c r="CD121" s="962"/>
      <c r="CE121" s="962"/>
      <c r="CF121" s="956">
        <v>0.9</v>
      </c>
      <c r="CG121" s="957"/>
      <c r="CH121" s="957"/>
      <c r="CI121" s="957"/>
      <c r="CJ121" s="957"/>
      <c r="CK121" s="1045"/>
      <c r="CL121" s="1046"/>
      <c r="CM121" s="1046"/>
      <c r="CN121" s="1046"/>
      <c r="CO121" s="1047"/>
      <c r="CP121" s="1055" t="s">
        <v>396</v>
      </c>
      <c r="CQ121" s="1056"/>
      <c r="CR121" s="1056"/>
      <c r="CS121" s="1056"/>
      <c r="CT121" s="1056"/>
      <c r="CU121" s="1056"/>
      <c r="CV121" s="1056"/>
      <c r="CW121" s="1056"/>
      <c r="CX121" s="1056"/>
      <c r="CY121" s="1056"/>
      <c r="CZ121" s="1056"/>
      <c r="DA121" s="1056"/>
      <c r="DB121" s="1056"/>
      <c r="DC121" s="1056"/>
      <c r="DD121" s="1056"/>
      <c r="DE121" s="1056"/>
      <c r="DF121" s="1057"/>
      <c r="DG121" s="961">
        <v>272527</v>
      </c>
      <c r="DH121" s="962"/>
      <c r="DI121" s="962"/>
      <c r="DJ121" s="962"/>
      <c r="DK121" s="962"/>
      <c r="DL121" s="962">
        <v>256653</v>
      </c>
      <c r="DM121" s="962"/>
      <c r="DN121" s="962"/>
      <c r="DO121" s="962"/>
      <c r="DP121" s="962"/>
      <c r="DQ121" s="962">
        <v>241394</v>
      </c>
      <c r="DR121" s="962"/>
      <c r="DS121" s="962"/>
      <c r="DT121" s="962"/>
      <c r="DU121" s="962"/>
      <c r="DV121" s="963">
        <v>12.5</v>
      </c>
      <c r="DW121" s="963"/>
      <c r="DX121" s="963"/>
      <c r="DY121" s="963"/>
      <c r="DZ121" s="964"/>
    </row>
    <row r="122" spans="1:130" s="230" customFormat="1" ht="26.25" customHeight="1" x14ac:dyDescent="0.2">
      <c r="A122" s="1093"/>
      <c r="B122" s="985"/>
      <c r="C122" s="958" t="s">
        <v>433</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452</v>
      </c>
      <c r="BA122" s="1001"/>
      <c r="BB122" s="1001"/>
      <c r="BC122" s="1001"/>
      <c r="BD122" s="1001"/>
      <c r="BE122" s="1001"/>
      <c r="BF122" s="1001"/>
      <c r="BG122" s="1001"/>
      <c r="BH122" s="1001"/>
      <c r="BI122" s="1001"/>
      <c r="BJ122" s="1001"/>
      <c r="BK122" s="1001"/>
      <c r="BL122" s="1001"/>
      <c r="BM122" s="1001"/>
      <c r="BN122" s="1001"/>
      <c r="BO122" s="1001"/>
      <c r="BP122" s="1002"/>
      <c r="BQ122" s="1035">
        <v>5716328</v>
      </c>
      <c r="BR122" s="1036"/>
      <c r="BS122" s="1036"/>
      <c r="BT122" s="1036"/>
      <c r="BU122" s="1036"/>
      <c r="BV122" s="1036">
        <v>5664035</v>
      </c>
      <c r="BW122" s="1036"/>
      <c r="BX122" s="1036"/>
      <c r="BY122" s="1036"/>
      <c r="BZ122" s="1036"/>
      <c r="CA122" s="1036">
        <v>5224175</v>
      </c>
      <c r="CB122" s="1036"/>
      <c r="CC122" s="1036"/>
      <c r="CD122" s="1036"/>
      <c r="CE122" s="1036"/>
      <c r="CF122" s="1053">
        <v>270</v>
      </c>
      <c r="CG122" s="1054"/>
      <c r="CH122" s="1054"/>
      <c r="CI122" s="1054"/>
      <c r="CJ122" s="1054"/>
      <c r="CK122" s="1045"/>
      <c r="CL122" s="1046"/>
      <c r="CM122" s="1046"/>
      <c r="CN122" s="1046"/>
      <c r="CO122" s="1047"/>
      <c r="CP122" s="1055" t="s">
        <v>391</v>
      </c>
      <c r="CQ122" s="1056"/>
      <c r="CR122" s="1056"/>
      <c r="CS122" s="1056"/>
      <c r="CT122" s="1056"/>
      <c r="CU122" s="1056"/>
      <c r="CV122" s="1056"/>
      <c r="CW122" s="1056"/>
      <c r="CX122" s="1056"/>
      <c r="CY122" s="1056"/>
      <c r="CZ122" s="1056"/>
      <c r="DA122" s="1056"/>
      <c r="DB122" s="1056"/>
      <c r="DC122" s="1056"/>
      <c r="DD122" s="1056"/>
      <c r="DE122" s="1056"/>
      <c r="DF122" s="1057"/>
      <c r="DG122" s="961">
        <v>68192</v>
      </c>
      <c r="DH122" s="962"/>
      <c r="DI122" s="962"/>
      <c r="DJ122" s="962"/>
      <c r="DK122" s="962"/>
      <c r="DL122" s="962">
        <v>61900</v>
      </c>
      <c r="DM122" s="962"/>
      <c r="DN122" s="962"/>
      <c r="DO122" s="962"/>
      <c r="DP122" s="962"/>
      <c r="DQ122" s="962">
        <v>49174</v>
      </c>
      <c r="DR122" s="962"/>
      <c r="DS122" s="962"/>
      <c r="DT122" s="962"/>
      <c r="DU122" s="962"/>
      <c r="DV122" s="963">
        <v>2.5</v>
      </c>
      <c r="DW122" s="963"/>
      <c r="DX122" s="963"/>
      <c r="DY122" s="963"/>
      <c r="DZ122" s="964"/>
    </row>
    <row r="123" spans="1:130" s="230" customFormat="1" ht="26.25" customHeight="1" x14ac:dyDescent="0.2">
      <c r="A123" s="1093"/>
      <c r="B123" s="985"/>
      <c r="C123" s="958" t="s">
        <v>439</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453</v>
      </c>
      <c r="BP123" s="1041"/>
      <c r="BQ123" s="1099">
        <v>7413128</v>
      </c>
      <c r="BR123" s="1100"/>
      <c r="BS123" s="1100"/>
      <c r="BT123" s="1100"/>
      <c r="BU123" s="1100"/>
      <c r="BV123" s="1100">
        <v>7444971</v>
      </c>
      <c r="BW123" s="1100"/>
      <c r="BX123" s="1100"/>
      <c r="BY123" s="1100"/>
      <c r="BZ123" s="1100"/>
      <c r="CA123" s="1100">
        <v>7106984</v>
      </c>
      <c r="CB123" s="1100"/>
      <c r="CC123" s="1100"/>
      <c r="CD123" s="1100"/>
      <c r="CE123" s="1100"/>
      <c r="CF123" s="1037"/>
      <c r="CG123" s="1038"/>
      <c r="CH123" s="1038"/>
      <c r="CI123" s="1038"/>
      <c r="CJ123" s="1039"/>
      <c r="CK123" s="1045"/>
      <c r="CL123" s="1046"/>
      <c r="CM123" s="1046"/>
      <c r="CN123" s="1046"/>
      <c r="CO123" s="1047"/>
      <c r="CP123" s="1055" t="s">
        <v>397</v>
      </c>
      <c r="CQ123" s="1056"/>
      <c r="CR123" s="1056"/>
      <c r="CS123" s="1056"/>
      <c r="CT123" s="1056"/>
      <c r="CU123" s="1056"/>
      <c r="CV123" s="1056"/>
      <c r="CW123" s="1056"/>
      <c r="CX123" s="1056"/>
      <c r="CY123" s="1056"/>
      <c r="CZ123" s="1056"/>
      <c r="DA123" s="1056"/>
      <c r="DB123" s="1056"/>
      <c r="DC123" s="1056"/>
      <c r="DD123" s="1056"/>
      <c r="DE123" s="1056"/>
      <c r="DF123" s="1057"/>
      <c r="DG123" s="994">
        <v>48675</v>
      </c>
      <c r="DH123" s="995"/>
      <c r="DI123" s="995"/>
      <c r="DJ123" s="995"/>
      <c r="DK123" s="996"/>
      <c r="DL123" s="997">
        <v>41019</v>
      </c>
      <c r="DM123" s="995"/>
      <c r="DN123" s="995"/>
      <c r="DO123" s="995"/>
      <c r="DP123" s="996"/>
      <c r="DQ123" s="997">
        <v>33180</v>
      </c>
      <c r="DR123" s="995"/>
      <c r="DS123" s="995"/>
      <c r="DT123" s="995"/>
      <c r="DU123" s="996"/>
      <c r="DV123" s="998">
        <v>1.7</v>
      </c>
      <c r="DW123" s="999"/>
      <c r="DX123" s="999"/>
      <c r="DY123" s="999"/>
      <c r="DZ123" s="1000"/>
    </row>
    <row r="124" spans="1:130" s="230" customFormat="1" ht="26.25" customHeight="1" thickBot="1" x14ac:dyDescent="0.25">
      <c r="A124" s="1093"/>
      <c r="B124" s="985"/>
      <c r="C124" s="958" t="s">
        <v>442</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454</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81.3</v>
      </c>
      <c r="BR124" s="1063"/>
      <c r="BS124" s="1063"/>
      <c r="BT124" s="1063"/>
      <c r="BU124" s="1063"/>
      <c r="BV124" s="1063">
        <v>94.9</v>
      </c>
      <c r="BW124" s="1063"/>
      <c r="BX124" s="1063"/>
      <c r="BY124" s="1063"/>
      <c r="BZ124" s="1063"/>
      <c r="CA124" s="1063">
        <v>81.599999999999994</v>
      </c>
      <c r="CB124" s="1063"/>
      <c r="CC124" s="1063"/>
      <c r="CD124" s="1063"/>
      <c r="CE124" s="1063"/>
      <c r="CF124" s="1064"/>
      <c r="CG124" s="1065"/>
      <c r="CH124" s="1065"/>
      <c r="CI124" s="1065"/>
      <c r="CJ124" s="1066"/>
      <c r="CK124" s="1048"/>
      <c r="CL124" s="1048"/>
      <c r="CM124" s="1048"/>
      <c r="CN124" s="1048"/>
      <c r="CO124" s="1049"/>
      <c r="CP124" s="1055" t="s">
        <v>455</v>
      </c>
      <c r="CQ124" s="1056"/>
      <c r="CR124" s="1056"/>
      <c r="CS124" s="1056"/>
      <c r="CT124" s="1056"/>
      <c r="CU124" s="1056"/>
      <c r="CV124" s="1056"/>
      <c r="CW124" s="1056"/>
      <c r="CX124" s="1056"/>
      <c r="CY124" s="1056"/>
      <c r="CZ124" s="1056"/>
      <c r="DA124" s="1056"/>
      <c r="DB124" s="1056"/>
      <c r="DC124" s="1056"/>
      <c r="DD124" s="1056"/>
      <c r="DE124" s="1056"/>
      <c r="DF124" s="1057"/>
      <c r="DG124" s="1040">
        <v>7664</v>
      </c>
      <c r="DH124" s="1022"/>
      <c r="DI124" s="1022"/>
      <c r="DJ124" s="1022"/>
      <c r="DK124" s="1023"/>
      <c r="DL124" s="1021">
        <v>8081</v>
      </c>
      <c r="DM124" s="1022"/>
      <c r="DN124" s="1022"/>
      <c r="DO124" s="1022"/>
      <c r="DP124" s="1023"/>
      <c r="DQ124" s="1021">
        <v>6814</v>
      </c>
      <c r="DR124" s="1022"/>
      <c r="DS124" s="1022"/>
      <c r="DT124" s="1022"/>
      <c r="DU124" s="1023"/>
      <c r="DV124" s="1024">
        <v>0.4</v>
      </c>
      <c r="DW124" s="1025"/>
      <c r="DX124" s="1025"/>
      <c r="DY124" s="1025"/>
      <c r="DZ124" s="1026"/>
    </row>
    <row r="125" spans="1:130" s="230" customFormat="1" ht="26.25" customHeight="1" x14ac:dyDescent="0.2">
      <c r="A125" s="1093"/>
      <c r="B125" s="985"/>
      <c r="C125" s="958" t="s">
        <v>444</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456</v>
      </c>
      <c r="CL125" s="1043"/>
      <c r="CM125" s="1043"/>
      <c r="CN125" s="1043"/>
      <c r="CO125" s="1044"/>
      <c r="CP125" s="965" t="s">
        <v>457</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446</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458</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459</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1285</v>
      </c>
      <c r="AB127" s="995"/>
      <c r="AC127" s="995"/>
      <c r="AD127" s="995"/>
      <c r="AE127" s="996"/>
      <c r="AF127" s="997">
        <v>1307</v>
      </c>
      <c r="AG127" s="995"/>
      <c r="AH127" s="995"/>
      <c r="AI127" s="995"/>
      <c r="AJ127" s="996"/>
      <c r="AK127" s="997">
        <v>1261</v>
      </c>
      <c r="AL127" s="995"/>
      <c r="AM127" s="995"/>
      <c r="AN127" s="995"/>
      <c r="AO127" s="996"/>
      <c r="AP127" s="998">
        <v>0.1</v>
      </c>
      <c r="AQ127" s="999"/>
      <c r="AR127" s="999"/>
      <c r="AS127" s="999"/>
      <c r="AT127" s="1000"/>
      <c r="AU127" s="232"/>
      <c r="AV127" s="232"/>
      <c r="AW127" s="232"/>
      <c r="AX127" s="1067" t="s">
        <v>460</v>
      </c>
      <c r="AY127" s="1068"/>
      <c r="AZ127" s="1068"/>
      <c r="BA127" s="1068"/>
      <c r="BB127" s="1068"/>
      <c r="BC127" s="1068"/>
      <c r="BD127" s="1068"/>
      <c r="BE127" s="1069"/>
      <c r="BF127" s="1070" t="s">
        <v>461</v>
      </c>
      <c r="BG127" s="1068"/>
      <c r="BH127" s="1068"/>
      <c r="BI127" s="1068"/>
      <c r="BJ127" s="1068"/>
      <c r="BK127" s="1068"/>
      <c r="BL127" s="1069"/>
      <c r="BM127" s="1070" t="s">
        <v>462</v>
      </c>
      <c r="BN127" s="1068"/>
      <c r="BO127" s="1068"/>
      <c r="BP127" s="1068"/>
      <c r="BQ127" s="1068"/>
      <c r="BR127" s="1068"/>
      <c r="BS127" s="1069"/>
      <c r="BT127" s="1070" t="s">
        <v>463</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464</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465</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466</v>
      </c>
      <c r="X128" s="1079"/>
      <c r="Y128" s="1079"/>
      <c r="Z128" s="1080"/>
      <c r="AA128" s="1081">
        <v>3748</v>
      </c>
      <c r="AB128" s="1082"/>
      <c r="AC128" s="1082"/>
      <c r="AD128" s="1082"/>
      <c r="AE128" s="1083"/>
      <c r="AF128" s="1084">
        <v>2681</v>
      </c>
      <c r="AG128" s="1082"/>
      <c r="AH128" s="1082"/>
      <c r="AI128" s="1082"/>
      <c r="AJ128" s="1083"/>
      <c r="AK128" s="1084">
        <v>1771</v>
      </c>
      <c r="AL128" s="1082"/>
      <c r="AM128" s="1082"/>
      <c r="AN128" s="1082"/>
      <c r="AO128" s="1083"/>
      <c r="AP128" s="1085"/>
      <c r="AQ128" s="1086"/>
      <c r="AR128" s="1086"/>
      <c r="AS128" s="1086"/>
      <c r="AT128" s="1087"/>
      <c r="AU128" s="232"/>
      <c r="AV128" s="232"/>
      <c r="AW128" s="232"/>
      <c r="AX128" s="932" t="s">
        <v>467</v>
      </c>
      <c r="AY128" s="933"/>
      <c r="AZ128" s="933"/>
      <c r="BA128" s="933"/>
      <c r="BB128" s="933"/>
      <c r="BC128" s="933"/>
      <c r="BD128" s="933"/>
      <c r="BE128" s="934"/>
      <c r="BF128" s="1088" t="s">
        <v>122</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468</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469</v>
      </c>
      <c r="X129" s="1107"/>
      <c r="Y129" s="1107"/>
      <c r="Z129" s="1108"/>
      <c r="AA129" s="994">
        <v>2629208</v>
      </c>
      <c r="AB129" s="995"/>
      <c r="AC129" s="995"/>
      <c r="AD129" s="995"/>
      <c r="AE129" s="996"/>
      <c r="AF129" s="997">
        <v>2565377</v>
      </c>
      <c r="AG129" s="995"/>
      <c r="AH129" s="995"/>
      <c r="AI129" s="995"/>
      <c r="AJ129" s="996"/>
      <c r="AK129" s="997">
        <v>2562876</v>
      </c>
      <c r="AL129" s="995"/>
      <c r="AM129" s="995"/>
      <c r="AN129" s="995"/>
      <c r="AO129" s="996"/>
      <c r="AP129" s="1109"/>
      <c r="AQ129" s="1110"/>
      <c r="AR129" s="1110"/>
      <c r="AS129" s="1110"/>
      <c r="AT129" s="1111"/>
      <c r="AU129" s="233"/>
      <c r="AV129" s="233"/>
      <c r="AW129" s="233"/>
      <c r="AX129" s="1101" t="s">
        <v>470</v>
      </c>
      <c r="AY129" s="959"/>
      <c r="AZ129" s="959"/>
      <c r="BA129" s="959"/>
      <c r="BB129" s="959"/>
      <c r="BC129" s="959"/>
      <c r="BD129" s="959"/>
      <c r="BE129" s="960"/>
      <c r="BF129" s="1102" t="s">
        <v>122</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471</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472</v>
      </c>
      <c r="X130" s="1107"/>
      <c r="Y130" s="1107"/>
      <c r="Z130" s="1108"/>
      <c r="AA130" s="994">
        <v>632178</v>
      </c>
      <c r="AB130" s="995"/>
      <c r="AC130" s="995"/>
      <c r="AD130" s="995"/>
      <c r="AE130" s="996"/>
      <c r="AF130" s="997">
        <v>635115</v>
      </c>
      <c r="AG130" s="995"/>
      <c r="AH130" s="995"/>
      <c r="AI130" s="995"/>
      <c r="AJ130" s="996"/>
      <c r="AK130" s="997">
        <v>627991</v>
      </c>
      <c r="AL130" s="995"/>
      <c r="AM130" s="995"/>
      <c r="AN130" s="995"/>
      <c r="AO130" s="996"/>
      <c r="AP130" s="1109"/>
      <c r="AQ130" s="1110"/>
      <c r="AR130" s="1110"/>
      <c r="AS130" s="1110"/>
      <c r="AT130" s="1111"/>
      <c r="AU130" s="233"/>
      <c r="AV130" s="233"/>
      <c r="AW130" s="233"/>
      <c r="AX130" s="1101" t="s">
        <v>473</v>
      </c>
      <c r="AY130" s="959"/>
      <c r="AZ130" s="959"/>
      <c r="BA130" s="959"/>
      <c r="BB130" s="959"/>
      <c r="BC130" s="959"/>
      <c r="BD130" s="959"/>
      <c r="BE130" s="960"/>
      <c r="BF130" s="1137">
        <v>11.9</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474</v>
      </c>
      <c r="X131" s="1144"/>
      <c r="Y131" s="1144"/>
      <c r="Z131" s="1145"/>
      <c r="AA131" s="1040">
        <v>1997030</v>
      </c>
      <c r="AB131" s="1022"/>
      <c r="AC131" s="1022"/>
      <c r="AD131" s="1022"/>
      <c r="AE131" s="1023"/>
      <c r="AF131" s="1021">
        <v>1930262</v>
      </c>
      <c r="AG131" s="1022"/>
      <c r="AH131" s="1022"/>
      <c r="AI131" s="1022"/>
      <c r="AJ131" s="1023"/>
      <c r="AK131" s="1021">
        <v>1934885</v>
      </c>
      <c r="AL131" s="1022"/>
      <c r="AM131" s="1022"/>
      <c r="AN131" s="1022"/>
      <c r="AO131" s="1023"/>
      <c r="AP131" s="1146"/>
      <c r="AQ131" s="1147"/>
      <c r="AR131" s="1147"/>
      <c r="AS131" s="1147"/>
      <c r="AT131" s="1148"/>
      <c r="AU131" s="233"/>
      <c r="AV131" s="233"/>
      <c r="AW131" s="233"/>
      <c r="AX131" s="1119" t="s">
        <v>475</v>
      </c>
      <c r="AY131" s="762"/>
      <c r="AZ131" s="762"/>
      <c r="BA131" s="762"/>
      <c r="BB131" s="762"/>
      <c r="BC131" s="762"/>
      <c r="BD131" s="762"/>
      <c r="BE131" s="1072"/>
      <c r="BF131" s="1120">
        <v>81.599999999999994</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476</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477</v>
      </c>
      <c r="W132" s="1130"/>
      <c r="X132" s="1130"/>
      <c r="Y132" s="1130"/>
      <c r="Z132" s="1131"/>
      <c r="AA132" s="1132">
        <v>11.681146500000001</v>
      </c>
      <c r="AB132" s="1133"/>
      <c r="AC132" s="1133"/>
      <c r="AD132" s="1133"/>
      <c r="AE132" s="1134"/>
      <c r="AF132" s="1135">
        <v>12.18953696</v>
      </c>
      <c r="AG132" s="1133"/>
      <c r="AH132" s="1133"/>
      <c r="AI132" s="1133"/>
      <c r="AJ132" s="1134"/>
      <c r="AK132" s="1135">
        <v>12.12397636</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478</v>
      </c>
      <c r="W133" s="1113"/>
      <c r="X133" s="1113"/>
      <c r="Y133" s="1113"/>
      <c r="Z133" s="1114"/>
      <c r="AA133" s="1115">
        <v>12.6</v>
      </c>
      <c r="AB133" s="1116"/>
      <c r="AC133" s="1116"/>
      <c r="AD133" s="1116"/>
      <c r="AE133" s="1117"/>
      <c r="AF133" s="1115">
        <v>12.3</v>
      </c>
      <c r="AG133" s="1116"/>
      <c r="AH133" s="1116"/>
      <c r="AI133" s="1116"/>
      <c r="AJ133" s="1117"/>
      <c r="AK133" s="1115">
        <v>11.9</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JSbeUCnwZDzDjzRCPp/b4ZsUPJXD3SZ9JEf00QTmEN+buHONPYuvoQCmfronfLvHZ6IEAAcssoTGkiElOxUDuA==" saltValue="X1BHirfvo91oV2n45ZOHz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H31" zoomScaleNormal="85" zoomScaleSheetLayoutView="100" workbookViewId="0"/>
  </sheetViews>
  <sheetFormatPr defaultColWidth="0" defaultRowHeight="13.5" customHeight="1" zeroHeight="1" x14ac:dyDescent="0.2"/>
  <cols>
    <col min="1" max="120" width="2.81640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479</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qCbnpyhO46ndrkGPyfRgZj14ZWAGWwKWv/hpCh0rvn1MRnPwFSuWsEClNBnulsZVl/mIHMd1UL6DuKjsRszByQ==" saltValue="QkREg4wD9sX8eQGoUc/cBw=="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7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3Zl5eqW0q5LGLvr+RxaTMiLl5Ttw7lTQ7atplu59JqJXNSfUd7HnLuuW4MQKrd0M1hysaUg22egQqV9zGj+B8g==" saltValue="ZF3hePeWKlPdQj24pVXcvg=="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F48" workbookViewId="0">
      <selection activeCell="AO32" sqref="AO32"/>
    </sheetView>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482</v>
      </c>
      <c r="AP7" s="272"/>
      <c r="AQ7" s="273" t="s">
        <v>483</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484</v>
      </c>
      <c r="AQ8" s="279" t="s">
        <v>485</v>
      </c>
      <c r="AR8" s="280" t="s">
        <v>486</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487</v>
      </c>
      <c r="AL9" s="1153"/>
      <c r="AM9" s="1153"/>
      <c r="AN9" s="1154"/>
      <c r="AO9" s="281">
        <v>880488</v>
      </c>
      <c r="AP9" s="281">
        <v>272597</v>
      </c>
      <c r="AQ9" s="282">
        <v>217348</v>
      </c>
      <c r="AR9" s="283">
        <v>25.4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488</v>
      </c>
      <c r="AL10" s="1153"/>
      <c r="AM10" s="1153"/>
      <c r="AN10" s="1154"/>
      <c r="AO10" s="284">
        <v>92267</v>
      </c>
      <c r="AP10" s="284">
        <v>28566</v>
      </c>
      <c r="AQ10" s="285">
        <v>32038</v>
      </c>
      <c r="AR10" s="286">
        <v>-10.8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489</v>
      </c>
      <c r="AL11" s="1153"/>
      <c r="AM11" s="1153"/>
      <c r="AN11" s="1154"/>
      <c r="AO11" s="284" t="s">
        <v>490</v>
      </c>
      <c r="AP11" s="284" t="s">
        <v>490</v>
      </c>
      <c r="AQ11" s="285">
        <v>835</v>
      </c>
      <c r="AR11" s="286" t="s">
        <v>490</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491</v>
      </c>
      <c r="AL12" s="1153"/>
      <c r="AM12" s="1153"/>
      <c r="AN12" s="1154"/>
      <c r="AO12" s="284" t="s">
        <v>490</v>
      </c>
      <c r="AP12" s="284" t="s">
        <v>490</v>
      </c>
      <c r="AQ12" s="285" t="s">
        <v>490</v>
      </c>
      <c r="AR12" s="286" t="s">
        <v>490</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492</v>
      </c>
      <c r="AL13" s="1153"/>
      <c r="AM13" s="1153"/>
      <c r="AN13" s="1154"/>
      <c r="AO13" s="284">
        <v>28102</v>
      </c>
      <c r="AP13" s="284">
        <v>8700</v>
      </c>
      <c r="AQ13" s="285">
        <v>7824</v>
      </c>
      <c r="AR13" s="286">
        <v>11.2</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493</v>
      </c>
      <c r="AL14" s="1153"/>
      <c r="AM14" s="1153"/>
      <c r="AN14" s="1154"/>
      <c r="AO14" s="284">
        <v>23431</v>
      </c>
      <c r="AP14" s="284">
        <v>7254</v>
      </c>
      <c r="AQ14" s="285">
        <v>4511</v>
      </c>
      <c r="AR14" s="286">
        <v>60.8</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494</v>
      </c>
      <c r="AL15" s="1156"/>
      <c r="AM15" s="1156"/>
      <c r="AN15" s="1157"/>
      <c r="AO15" s="284">
        <v>-54774</v>
      </c>
      <c r="AP15" s="284">
        <v>-16958</v>
      </c>
      <c r="AQ15" s="285">
        <v>-13520</v>
      </c>
      <c r="AR15" s="286">
        <v>25.4</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969514</v>
      </c>
      <c r="AP16" s="284">
        <v>300159</v>
      </c>
      <c r="AQ16" s="285">
        <v>249036</v>
      </c>
      <c r="AR16" s="286">
        <v>20.5</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499</v>
      </c>
      <c r="AL21" s="1159"/>
      <c r="AM21" s="1159"/>
      <c r="AN21" s="1160"/>
      <c r="AO21" s="297">
        <v>20.74</v>
      </c>
      <c r="AP21" s="298">
        <v>21</v>
      </c>
      <c r="AQ21" s="299">
        <v>-0.26</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500</v>
      </c>
      <c r="AL22" s="1159"/>
      <c r="AM22" s="1159"/>
      <c r="AN22" s="1160"/>
      <c r="AO22" s="302">
        <v>96.7</v>
      </c>
      <c r="AP22" s="303">
        <v>95.5</v>
      </c>
      <c r="AQ22" s="304">
        <v>1.2</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501</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482</v>
      </c>
      <c r="AP30" s="272"/>
      <c r="AQ30" s="273" t="s">
        <v>483</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484</v>
      </c>
      <c r="AQ31" s="279" t="s">
        <v>485</v>
      </c>
      <c r="AR31" s="280" t="s">
        <v>486</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504</v>
      </c>
      <c r="AL32" s="1167"/>
      <c r="AM32" s="1167"/>
      <c r="AN32" s="1168"/>
      <c r="AO32" s="312">
        <v>743456</v>
      </c>
      <c r="AP32" s="312">
        <v>230172</v>
      </c>
      <c r="AQ32" s="313">
        <v>141939</v>
      </c>
      <c r="AR32" s="314">
        <v>62.2</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505</v>
      </c>
      <c r="AL33" s="1167"/>
      <c r="AM33" s="1167"/>
      <c r="AN33" s="1168"/>
      <c r="AO33" s="312" t="s">
        <v>490</v>
      </c>
      <c r="AP33" s="312" t="s">
        <v>490</v>
      </c>
      <c r="AQ33" s="313" t="s">
        <v>490</v>
      </c>
      <c r="AR33" s="314" t="s">
        <v>490</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506</v>
      </c>
      <c r="AL34" s="1167"/>
      <c r="AM34" s="1167"/>
      <c r="AN34" s="1168"/>
      <c r="AO34" s="312" t="s">
        <v>490</v>
      </c>
      <c r="AP34" s="312" t="s">
        <v>490</v>
      </c>
      <c r="AQ34" s="313" t="s">
        <v>490</v>
      </c>
      <c r="AR34" s="314" t="s">
        <v>490</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507</v>
      </c>
      <c r="AL35" s="1167"/>
      <c r="AM35" s="1167"/>
      <c r="AN35" s="1168"/>
      <c r="AO35" s="312">
        <v>116718</v>
      </c>
      <c r="AP35" s="312">
        <v>36136</v>
      </c>
      <c r="AQ35" s="313">
        <v>33103</v>
      </c>
      <c r="AR35" s="314">
        <v>9.1999999999999993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508</v>
      </c>
      <c r="AL36" s="1167"/>
      <c r="AM36" s="1167"/>
      <c r="AN36" s="1168"/>
      <c r="AO36" s="312">
        <v>2843</v>
      </c>
      <c r="AP36" s="312">
        <v>880</v>
      </c>
      <c r="AQ36" s="313">
        <v>3141</v>
      </c>
      <c r="AR36" s="314">
        <v>-72</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509</v>
      </c>
      <c r="AL37" s="1167"/>
      <c r="AM37" s="1167"/>
      <c r="AN37" s="1168"/>
      <c r="AO37" s="312">
        <v>1261</v>
      </c>
      <c r="AP37" s="312">
        <v>390</v>
      </c>
      <c r="AQ37" s="313">
        <v>429</v>
      </c>
      <c r="AR37" s="314">
        <v>-9.1</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510</v>
      </c>
      <c r="AL38" s="1170"/>
      <c r="AM38" s="1170"/>
      <c r="AN38" s="1171"/>
      <c r="AO38" s="315">
        <v>69</v>
      </c>
      <c r="AP38" s="315">
        <v>21</v>
      </c>
      <c r="AQ38" s="316">
        <v>16</v>
      </c>
      <c r="AR38" s="304">
        <v>31.3</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511</v>
      </c>
      <c r="AL39" s="1170"/>
      <c r="AM39" s="1170"/>
      <c r="AN39" s="1171"/>
      <c r="AO39" s="312">
        <v>-1771</v>
      </c>
      <c r="AP39" s="312">
        <v>-548</v>
      </c>
      <c r="AQ39" s="313">
        <v>-2776</v>
      </c>
      <c r="AR39" s="314">
        <v>-80.3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512</v>
      </c>
      <c r="AL40" s="1167"/>
      <c r="AM40" s="1167"/>
      <c r="AN40" s="1168"/>
      <c r="AO40" s="312">
        <v>-627991</v>
      </c>
      <c r="AP40" s="312">
        <v>-194424</v>
      </c>
      <c r="AQ40" s="313">
        <v>-127875</v>
      </c>
      <c r="AR40" s="314">
        <v>52</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234585</v>
      </c>
      <c r="AP41" s="312">
        <v>72627</v>
      </c>
      <c r="AQ41" s="313">
        <v>47977</v>
      </c>
      <c r="AR41" s="314">
        <v>51.4</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482</v>
      </c>
      <c r="AN49" s="1163" t="s">
        <v>515</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516</v>
      </c>
      <c r="AO50" s="329" t="s">
        <v>517</v>
      </c>
      <c r="AP50" s="330" t="s">
        <v>518</v>
      </c>
      <c r="AQ50" s="331" t="s">
        <v>519</v>
      </c>
      <c r="AR50" s="332" t="s">
        <v>520</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443992</v>
      </c>
      <c r="AN51" s="334">
        <v>128955</v>
      </c>
      <c r="AO51" s="335">
        <v>-29.2</v>
      </c>
      <c r="AP51" s="336">
        <v>264232</v>
      </c>
      <c r="AQ51" s="337">
        <v>15.8</v>
      </c>
      <c r="AR51" s="338">
        <v>-45</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160350</v>
      </c>
      <c r="AN52" s="342">
        <v>46573</v>
      </c>
      <c r="AO52" s="343">
        <v>10.1</v>
      </c>
      <c r="AP52" s="344">
        <v>133959</v>
      </c>
      <c r="AQ52" s="345">
        <v>13.9</v>
      </c>
      <c r="AR52" s="346">
        <v>-3.8</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429200</v>
      </c>
      <c r="AN53" s="334">
        <v>125976</v>
      </c>
      <c r="AO53" s="335">
        <v>-2.2999999999999998</v>
      </c>
      <c r="AP53" s="336">
        <v>263613</v>
      </c>
      <c r="AQ53" s="337">
        <v>-0.2</v>
      </c>
      <c r="AR53" s="338">
        <v>-2.1</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212588</v>
      </c>
      <c r="AN54" s="342">
        <v>62397</v>
      </c>
      <c r="AO54" s="343">
        <v>34</v>
      </c>
      <c r="AP54" s="344">
        <v>128823</v>
      </c>
      <c r="AQ54" s="345">
        <v>-3.8</v>
      </c>
      <c r="AR54" s="346">
        <v>37.799999999999997</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437395</v>
      </c>
      <c r="AN55" s="334">
        <v>130605</v>
      </c>
      <c r="AO55" s="335">
        <v>3.7</v>
      </c>
      <c r="AP55" s="336">
        <v>330026</v>
      </c>
      <c r="AQ55" s="337">
        <v>25.2</v>
      </c>
      <c r="AR55" s="338">
        <v>-21.5</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270107</v>
      </c>
      <c r="AN56" s="342">
        <v>80653</v>
      </c>
      <c r="AO56" s="343">
        <v>29.3</v>
      </c>
      <c r="AP56" s="344">
        <v>141075</v>
      </c>
      <c r="AQ56" s="345">
        <v>9.5</v>
      </c>
      <c r="AR56" s="346">
        <v>19.8</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492575</v>
      </c>
      <c r="AN57" s="334">
        <v>149764</v>
      </c>
      <c r="AO57" s="335">
        <v>14.7</v>
      </c>
      <c r="AP57" s="336">
        <v>278179</v>
      </c>
      <c r="AQ57" s="337">
        <v>-15.7</v>
      </c>
      <c r="AR57" s="338">
        <v>30.4</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336214</v>
      </c>
      <c r="AN58" s="342">
        <v>102224</v>
      </c>
      <c r="AO58" s="343">
        <v>26.7</v>
      </c>
      <c r="AP58" s="344">
        <v>122182</v>
      </c>
      <c r="AQ58" s="345">
        <v>-13.4</v>
      </c>
      <c r="AR58" s="346">
        <v>40.1</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471519</v>
      </c>
      <c r="AN59" s="334">
        <v>145981</v>
      </c>
      <c r="AO59" s="335">
        <v>-2.5</v>
      </c>
      <c r="AP59" s="336">
        <v>283153</v>
      </c>
      <c r="AQ59" s="337">
        <v>1.8</v>
      </c>
      <c r="AR59" s="338">
        <v>-4.3</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210693</v>
      </c>
      <c r="AN60" s="342">
        <v>65230</v>
      </c>
      <c r="AO60" s="343">
        <v>-36.200000000000003</v>
      </c>
      <c r="AP60" s="344">
        <v>127593</v>
      </c>
      <c r="AQ60" s="345">
        <v>4.4000000000000004</v>
      </c>
      <c r="AR60" s="346">
        <v>-40.6</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454936</v>
      </c>
      <c r="AN61" s="349">
        <v>136256</v>
      </c>
      <c r="AO61" s="350">
        <v>-3.1</v>
      </c>
      <c r="AP61" s="351">
        <v>283841</v>
      </c>
      <c r="AQ61" s="352">
        <v>5.4</v>
      </c>
      <c r="AR61" s="338">
        <v>-8.5</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237990</v>
      </c>
      <c r="AN62" s="342">
        <v>71415</v>
      </c>
      <c r="AO62" s="343">
        <v>12.8</v>
      </c>
      <c r="AP62" s="344">
        <v>130726</v>
      </c>
      <c r="AQ62" s="345">
        <v>2.1</v>
      </c>
      <c r="AR62" s="346">
        <v>10.7</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aqOp5zNNrUs/AaF2MFst4Xmm17Mv/fZSYwZWB+0cYS6CeV3q/waVFLPrW21nQxOixXbE/9xUhfGWWbrGL3v71g==" saltValue="ECAlm+evdVW2cuS3aHTY9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3" zoomScale="85" zoomScaleNormal="85"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479</v>
      </c>
    </row>
    <row r="121" spans="125:125" ht="13.5" hidden="1" customHeight="1" x14ac:dyDescent="0.2">
      <c r="DU121" s="259"/>
    </row>
  </sheetData>
  <sheetProtection algorithmName="SHA-512" hashValue="MZFxD/Hkw5/3CBWBaIHNFWJSKFTTsAXS/YV9GEuCXTptV9kN2ALngECZIt/orfOs1BSbkgCKyLC/H7oIxuabcw==" saltValue="5DzPyNbyDgtryC0k0Dmko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N97"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479</v>
      </c>
    </row>
  </sheetData>
  <sheetProtection algorithmName="SHA-512" hashValue="F+0huMgw5wC4cpHiwz9784cqTyrolRT6D5Fdi37Iy3kbEdYgrevaW9hrfzE4r7A42Ys0Zo21w3UShnX0IaOWpQ==" saltValue="WZIxY+0fzFCzxUXv4dsLk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G41"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529</v>
      </c>
      <c r="G46" s="8" t="s">
        <v>530</v>
      </c>
      <c r="H46" s="8" t="s">
        <v>531</v>
      </c>
      <c r="I46" s="8" t="s">
        <v>532</v>
      </c>
      <c r="J46" s="9" t="s">
        <v>533</v>
      </c>
    </row>
    <row r="47" spans="2:10" ht="57.75" customHeight="1" x14ac:dyDescent="0.2">
      <c r="B47" s="10"/>
      <c r="C47" s="1175" t="s">
        <v>3</v>
      </c>
      <c r="D47" s="1175"/>
      <c r="E47" s="1176"/>
      <c r="F47" s="11">
        <v>30.58</v>
      </c>
      <c r="G47" s="12">
        <v>14.76</v>
      </c>
      <c r="H47" s="12">
        <v>32.6</v>
      </c>
      <c r="I47" s="12">
        <v>37.24</v>
      </c>
      <c r="J47" s="13">
        <v>31.66</v>
      </c>
    </row>
    <row r="48" spans="2:10" ht="57.75" customHeight="1" x14ac:dyDescent="0.2">
      <c r="B48" s="14"/>
      <c r="C48" s="1177" t="s">
        <v>4</v>
      </c>
      <c r="D48" s="1177"/>
      <c r="E48" s="1178"/>
      <c r="F48" s="15">
        <v>5.19</v>
      </c>
      <c r="G48" s="16">
        <v>5.53</v>
      </c>
      <c r="H48" s="16">
        <v>5.14</v>
      </c>
      <c r="I48" s="16">
        <v>5.83</v>
      </c>
      <c r="J48" s="17">
        <v>6.03</v>
      </c>
    </row>
    <row r="49" spans="2:10" ht="57.75" customHeight="1" thickBot="1" x14ac:dyDescent="0.25">
      <c r="B49" s="18"/>
      <c r="C49" s="1179" t="s">
        <v>5</v>
      </c>
      <c r="D49" s="1179"/>
      <c r="E49" s="1180"/>
      <c r="F49" s="19" t="s">
        <v>534</v>
      </c>
      <c r="G49" s="20" t="s">
        <v>535</v>
      </c>
      <c r="H49" s="20">
        <v>19.079999999999998</v>
      </c>
      <c r="I49" s="20">
        <v>4.3899999999999997</v>
      </c>
      <c r="J49" s="21" t="s">
        <v>536</v>
      </c>
    </row>
    <row r="50" spans="2:10" ht="13" x14ac:dyDescent="0.2"/>
  </sheetData>
  <sheetProtection algorithmName="SHA-512" hashValue="brbVIiOSis9wWiPl5mOSKU+uACGX8pLmzbglye7i0Jh20iPGjij0lwKRVKpGPPRV9CW9xyzkGnxdBvvGMOrl8g==" saltValue="N/q9aZqoNizFih8ihY+ED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