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W:\総務企画課\02_財政班\2025年度\07_公会計、固定資産台帳整理\2025年08月20日【※作業中】【分析欄記載依頼（95〆）】令和５年度財政状況資料集の作成について（2回目・地方公会計関係）\01_回答\"/>
    </mc:Choice>
  </mc:AlternateContent>
  <xr:revisionPtr revIDLastSave="0" documentId="13_ncr:1_{C955294A-B72A-46DB-AECD-343AAD4DDE60}"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<sst xmlns="http://schemas.openxmlformats.org/spreadsheetml/2006/main" count="1098" uniqueCount="577">
  <si>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</si>
  <si>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</si>
  <si>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</si>
  <si>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</si>
  <si>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</si>
  <si>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</si>
  <si>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</si>
  <si>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</si>
  <si>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</si>
  <si>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</si>
  <si>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</si>
  <si>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</si>
  <si>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</si>
  <si>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</si>
  <si>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</si>
  <si>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</si>
  <si>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</si>
  <si>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</si>
  <si>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</si>
  <si>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</si>
  <si>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</si>
  <si>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</si>
  <si>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</si>
  <si>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</si>
  <si>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</si>
  <si>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</si>
  <si>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</si>
  <si>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</si>
  <si>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</si>
  <si>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</si>
  <si>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</si>
  <si>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</si>
  <si>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</si>
  <si>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</si>
  <si>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</si>
  <si>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</si>
  <si>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</si>
  <si>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</si>
  <si>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</si>
  <si>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</si>
  <si>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</si>
  <si>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</si>
  <si>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</si>
  <si>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</si>
  <si>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</si>
  <si>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</si>
  <si>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</si>
  <si>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</si>
  <si>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</si>
  <si>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</si>
  <si>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</si>
  <si>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</si>
  <si>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</si>
  <si>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</si>
  <si>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</si>
  <si>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</si>
  <si>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</si>
  <si>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</si>
  <si>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</si>
  <si>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</si>
  <si>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</si>
  <si>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</si>
  <si>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</si>
  <si>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</si>
  <si>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</si>
  <si>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</si>
  <si>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</si>
  <si>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</si>
  <si>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</si>
  <si>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</si>
  <si>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</si>
  <si>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</si>
  <si>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</si>
  <si>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</si>
  <si>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</si>
  <si>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</si>
  <si>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</si>
  <si>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</si>
  <si>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</si>
  <si>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</si>
  <si>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</si>
  <si>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</si>
  <si>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</si>
  <si>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</si>
  <si>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</si>
  <si>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</si>
  <si>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</si>
  <si>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</si>
  <si>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</si>
  <si>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</si>
  <si>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</si>
  <si>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</si>
  <si>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</si>
  <si>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</si>
  <si>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</si>
  <si>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</si>
  <si>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</si>
  <si>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</si>
  <si>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</si>
  <si>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</si>
  <si>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</si>
  <si>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</si>
  <si>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</si>
  <si>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</si>
  <si>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</si>
  <si>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</si>
  <si>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</si>
  <si>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</si>
  <si>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</si>
  <si>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</si>
  <si>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</si>
  <si>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</si>
  <si>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</si>
  <si>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</si>
  <si>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</si>
  <si>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</si>
  <si>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</si>
  <si>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</si>
  <si>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</si>
  <si>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</si>
  <si>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</si>
  <si>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</si>
  <si>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</si>
  <si>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</si>
  <si>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</si>
  <si>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</si>
  <si>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</si>
  <si>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</si>
  <si>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</si>
  <si>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</si>
  <si>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</si>
  <si>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</si>
  <si>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</si>
  <si>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</si>
  <si>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</si>
  <si>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</si>
  <si>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</si>
  <si>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</si>
  <si>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</si>
  <si>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</si>
  <si>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</si>
  <si>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</si>
  <si>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</si>
  <si>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</si>
  <si>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</si>
  <si>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</si>
  <si>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</si>
  <si>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</si>
  <si>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</si>
  <si>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</si>
  <si>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</si>
  <si>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</si>
  <si>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</si>
  <si>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</si>
  <si>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</si>
  <si>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</si>
  <si>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</si>
  <si>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</si>
  <si>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</si>
  <si>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</si>
  <si>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</si>
  <si>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</si>
  <si>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</si>
  <si>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</si>
  <si>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</si>
  <si>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</si>
  <si>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</si>
  <si>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</si>
  <si>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</si>
  <si>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</si>
  <si>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</si>
  <si>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</si>
  <si>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</si>
  <si>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</si>
  <si>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</si>
  <si>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</si>
  <si>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</si>
  <si>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</si>
  <si>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</si>
  <si>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</si>
  <si>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</si>
  <si>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</si>
  <si>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</si>
  <si>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</si>
  <si>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</si>
  <si>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</si>
  <si>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</si>
  <si>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</si>
  <si>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</si>
  <si>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</si>
  <si>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</si>
  <si>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</si>
  <si>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</si>
  <si>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</si>
  <si>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</si>
  <si>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</si>
  <si>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</si>
  <si>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</si>
  <si>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</si>
  <si>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</si>
  <si>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</si>
  <si>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</si>
  <si>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</si>
  <si>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福島県北塩原村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</si>
  <si>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</si>
  <si>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</si>
  <si>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</si>
  <si>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</si>
  <si>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</si>
  <si>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</si>
  <si>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</si>
  <si>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</si>
  <si>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</si>
  <si>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</si>
  <si>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</si>
  <si>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</si>
  <si>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</si>
  <si>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</si>
  <si>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</si>
  <si>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</si>
  <si>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</si>
  <si>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</si>
  <si>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</si>
  <si>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</si>
  <si>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</si>
  <si>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</si>
  <si>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</si>
  <si>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</si>
  <si>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</si>
  <si>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</si>
  <si>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</si>
  <si>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</si>
  <si>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</si>
  <si>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</si>
  <si>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</si>
  <si>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</si>
  <si>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</si>
  <si>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</si>
  <si>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</si>
  <si>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</si>
  <si>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</si>
  <si>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</si>
  <si>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</si>
  <si>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</si>
  <si>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</si>
  <si>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</si>
  <si>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</si>
  <si>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</si>
  <si>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</si>
  <si>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</si>
  <si>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</si>
  <si>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</si>
  <si>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</si>
  <si>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</si>
  <si>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</si>
  <si>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</si>
  <si>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</si>
  <si>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</si>
  <si>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</si>
  <si>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</si>
  <si>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</si>
  <si>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</si>
  <si>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</si>
  <si>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</si>
  <si>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</si>
  <si>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</si>
  <si>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</si>
  <si>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</si>
  <si>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</si>
  <si>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</si>
  <si>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</si>
  <si>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</si>
  <si>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</si>
  <si>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</si>
  <si>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</si>
  <si>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</si>
  <si>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</si>
  <si>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</si>
  <si>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</si>
  <si>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</si>
  <si>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</si>
  <si>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</si>
  <si>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</si>
  <si>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</si>
  <si>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</si>
  <si>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</si>
  <si>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</si>
  <si>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</si>
  <si>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</si>
  <si>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</si>
  <si>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</si>
  <si>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</si>
  <si>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</si>
  <si>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</si>
  <si>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</si>
  <si>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</si>
  <si>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</si>
  <si>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</si>
  <si>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</si>
  <si>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</si>
  <si>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</si>
  <si>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</si>
  <si>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</si>
  <si>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</si>
  <si>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</si>
  <si>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</si>
  <si>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</si>
  <si>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</si>
  <si>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</si>
  <si>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</si>
  <si>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</si>
  <si>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</si>
  <si>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</si>
  <si>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</si>
  <si>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</si>
  <si>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</si>
  <si>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</si>
  <si>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</si>
  <si>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</si>
  <si>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</si>
  <si>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</si>
  <si>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</si>
  <si>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</si>
  <si>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</si>
  <si>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</si>
  <si>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</si>
  <si>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</si>
  <si>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</si>
  <si>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</si>
  <si>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</si>
  <si>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</si>
  <si>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</si>
  <si>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</si>
  <si>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</si>
  <si>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</si>
  <si>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</si>
  <si>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</si>
  <si>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</si>
  <si>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</si>
  <si>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</si>
  <si>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</si>
  <si>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</si>
  <si>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</si>
  <si>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</si>
  <si>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</si>
  <si>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</si>
  <si>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</si>
  <si>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</si>
  <si>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</si>
  <si>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</si>
  <si>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</si>
  <si>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</si>
  <si>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</si>
  <si>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</si>
  <si>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福島県北塩原村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</si>
  <si>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</si>
  <si>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</si>
  <si>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</si>
  <si>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</si>
  <si>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</si>
  <si>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</si>
  <si>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</si>
  <si>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</si>
  <si>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</si>
  <si>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</si>
  <si>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</si>
  <si>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</si>
  <si>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</si>
  <si>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</si>
  <si>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</si>
  <si>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</si>
  <si>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</si>
  <si>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</si>
  <si>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</si>
  <si>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</si>
  <si>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</si>
  <si>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</si>
  <si>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</si>
  <si>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</si>
  <si>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</si>
  <si>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</si>
  <si>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</si>
  <si>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</si>
  <si>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</si>
  <si>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</si>
  <si>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</si>
  <si>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</si>
  <si>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</si>
  <si>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</si>
  <si>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</si>
  <si>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</si>
  <si>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</si>
  <si>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</si>
  <si>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</si>
  <si>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農業集落排水事業特別会計</t>
    <phoneticPr fontId="5"/>
  </si>
  <si>
    <t>簡易排水施設事業特別会計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</si>
  <si>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</si>
  <si>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</si>
  <si>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</si>
  <si>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</si>
  <si>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</si>
  <si>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</si>
  <si>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</si>
  <si>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</si>
  <si>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</si>
  <si>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</si>
  <si>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</si>
  <si>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</si>
  <si>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</si>
  <si>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</si>
  <si>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</si>
  <si>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</si>
  <si>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</si>
  <si>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</si>
  <si>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</si>
  <si>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</si>
  <si>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</si>
  <si>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</si>
  <si>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</si>
  <si>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</si>
  <si>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</si>
  <si>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</si>
  <si>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</si>
  <si>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</si>
  <si>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</si>
  <si>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</si>
  <si>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</si>
  <si>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</si>
  <si>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</si>
  <si>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</si>
  <si>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</si>
  <si>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</si>
  <si>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</si>
  <si>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</si>
  <si>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</si>
  <si>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</si>
  <si>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</si>
  <si>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</si>
  <si>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</si>
  <si>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</si>
  <si>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</si>
  <si>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</si>
  <si>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</si>
  <si>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</si>
  <si>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</si>
  <si>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</si>
  <si>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</si>
  <si>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</si>
  <si>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</si>
  <si>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</si>
  <si>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</si>
  <si>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</si>
  <si>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</si>
  <si>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</si>
  <si>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</si>
  <si>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</si>
  <si>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</si>
  <si>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</si>
  <si>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</si>
  <si>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</si>
  <si>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</si>
  <si>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</si>
  <si>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</si>
  <si>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</si>
  <si>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</si>
  <si>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</si>
  <si>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</si>
  <si>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</si>
  <si>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</si>
  <si>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</si>
  <si>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</si>
  <si>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</si>
  <si>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</si>
  <si>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</si>
  <si>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</si>
  <si>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</si>
  <si>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</si>
  <si>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</si>
  <si>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</si>
  <si>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</si>
  <si>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</si>
  <si>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</si>
  <si>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</si>
  <si>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</si>
  <si>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</si>
  <si>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</si>
  <si>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</si>
  <si>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</si>
  <si>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</si>
  <si>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</si>
  <si>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</si>
  <si>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</si>
  <si>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</si>
  <si>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</si>
  <si>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</si>
  <si>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</si>
  <si>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</si>
  <si>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</si>
  <si>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</si>
  <si>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</si>
  <si>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</si>
  <si>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</si>
  <si>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</si>
  <si>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</si>
  <si>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</si>
  <si>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</si>
  <si>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</si>
  <si>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</si>
  <si>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</si>
  <si>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</si>
  <si>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</si>
  <si>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</si>
  <si>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</si>
  <si>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</si>
  <si>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</si>
  <si>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</si>
  <si>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</si>
  <si>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</si>
  <si>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</si>
  <si>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</si>
  <si>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</si>
  <si>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</si>
  <si>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</si>
  <si>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</si>
  <si>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</si>
  <si>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</si>
  <si>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</si>
  <si>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</si>
  <si>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</si>
  <si>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</si>
  <si>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</si>
  <si>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5.49</t>
  </si>
  <si>
    <t>▲ 1.23</t>
  </si>
  <si>
    <t>▲ 1.91</t>
  </si>
  <si>
    <t>一般会計</t>
  </si>
  <si>
    <t>簡易水道事業費特別会計</t>
  </si>
  <si>
    <t>▲ 0.19</t>
  </si>
  <si>
    <t>特定環境保全下水道事業特別会計</t>
  </si>
  <si>
    <t>▲ 0.41</t>
  </si>
  <si>
    <t>国民健康保険事業費特別会計</t>
  </si>
  <si>
    <t>介護保険事業特別会計（保険事業勘定）</t>
  </si>
  <si>
    <t>農業集落排水事業特別会計</t>
  </si>
  <si>
    <t>簡易排水施設事業特別会計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</si>
  <si>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</si>
  <si>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</si>
  <si>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</si>
  <si>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</si>
  <si>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</si>
  <si>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</si>
  <si>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</si>
  <si>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</si>
  <si>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公共施設維持補修基金</t>
    <phoneticPr fontId="2"/>
  </si>
  <si>
    <t>地域福祉基金</t>
    <phoneticPr fontId="2"/>
  </si>
  <si>
    <t>ふるさとづくり寄附金基金</t>
    <rPh sb="7" eb="10">
      <t>キフキン</t>
    </rPh>
    <rPh sb="10" eb="12">
      <t>キキン</t>
    </rPh>
    <phoneticPr fontId="2"/>
  </si>
  <si>
    <t>森林環境譲与税基金</t>
    <phoneticPr fontId="2"/>
  </si>
  <si>
    <t>国営会津北部農業水利事業基金</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</si>
  <si>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</si>
  <si>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</si>
  <si>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</si>
  <si>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</si>
  <si>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</si>
  <si>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</si>
  <si>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</si>
  <si>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</si>
  <si>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</si>
  <si>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㈱ラビスパ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</si>
  <si>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</si>
  <si>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</si>
  <si>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将来負担比率は、63.6（前年度比+2.4）となった。事業の平準化を進めたことにより減少傾向にある。
有形固定資産原価償却率は増加傾向にあるため、施設の計画的な更新や集約を図っていく必要がある。</t>
    <rPh sb="42" eb="44">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</si>
  <si>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</si>
  <si>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</si>
  <si>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</si>
  <si>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</si>
  <si>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</si>
  <si>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</si>
  <si>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将来負担比率は、63.6（前年度比+2.4）となった。将来負担比率の増加要因は、「基準財政需要額算入見込額」の減少していること等が原因である。</t>
    </r>
    <r>
      <rPr>
        <sz val="11"/>
        <color rgb="FFFF0000"/>
        <rFont val="ＭＳ Ｐゴシック"/>
        <family val="3"/>
        <charset val="128"/>
      </rPr>
      <t xml:space="preserve">
</t>
    </r>
    <r>
      <rPr>
        <sz val="11"/>
        <rFont val="ＭＳ Ｐゴシック"/>
        <family val="3"/>
        <charset val="128"/>
      </rPr>
      <t>実質公債費比率（単年度）は、15.00586（前年度比▲0.05559）、実質公債費比率（３カ年度）は、14.6（前年度比+0.1）となった。地方債の元金据置期間終了に伴う、元利償還金が増加していることが原因である。
今後も、元利償還金額を上回る借入（起債発行）を行わないようにする必要がある。</t>
    </r>
    <rPh sb="63" eb="64">
      <t>ナド</t>
    </rPh>
    <rPh sb="65" eb="67">
      <t>ゲンイン</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</si>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</sst>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ED6DD8-1E84-4CFC-9989-8472D6337FD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C837-4088-8EB1-0F9BB2C2BA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127399</c:v>
                </c:pt>
                <c:pt idx="1">
                  <c:v>120060</c:v>
                </c:pt>
                <c:pt idx="2">
                  <c:v>96000</c:v>
                </c:pt>
                <c:pt idx="3">
                  <c:v>117705</c:v>
                </c:pt>
                <c:pt idx="4">
                  <c:v>128944</c:v>
                </c:pt>
              </c:numCache>
            </c:numRef>
          </c:val>
          <c:smooth val="0"/>
          <c:extLst>
            <c:ext xmlns:c16="http://schemas.microsoft.com/office/drawing/2014/chart" uri="{C3380CC4-5D6E-409C-BE32-E72D297353CC}">
              <c16:uniqueId val="{00000001-C837-4088-8EB1-0F9BB2C2BA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7.22</c:v>
                </c:pt>
                <c:pt idx="1">
                  <c:v>5.63</c:v>
                </c:pt>
                <c:pt idx="2">
                  <c:v>7.74</c:v>
                </c:pt>
                <c:pt idx="3">
                  <c:v>7.24</c:v>
                </c:pt>
                <c:pt idx="4">
                  <c:v>5.22</c:v>
                </c:pt>
              </c:numCache>
            </c:numRef>
          </c:val>
          <c:extLst>
            <c:ext xmlns:c16="http://schemas.microsoft.com/office/drawing/2014/chart" uri="{C3380CC4-5D6E-409C-BE32-E72D297353CC}">
              <c16:uniqueId val="{00000000-6F6E-48DE-BC87-15E5EE45E1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20.75</c:v>
                </c:pt>
                <c:pt idx="1">
                  <c:v>19.72</c:v>
                </c:pt>
                <c:pt idx="2">
                  <c:v>23.43</c:v>
                </c:pt>
                <c:pt idx="3">
                  <c:v>25.77</c:v>
                </c:pt>
                <c:pt idx="4">
                  <c:v>25.65</c:v>
                </c:pt>
              </c:numCache>
            </c:numRef>
          </c:val>
          <c:extLst>
            <c:ext xmlns:c16="http://schemas.microsoft.com/office/drawing/2014/chart" uri="{C3380CC4-5D6E-409C-BE32-E72D297353CC}">
              <c16:uniqueId val="{00000001-6F6E-48DE-BC87-15E5EE45E1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-5.49</c:v>
                </c:pt>
                <c:pt idx="1">
                  <c:v>-1.23</c:v>
                </c:pt>
                <c:pt idx="2">
                  <c:v>8.14</c:v>
                </c:pt>
                <c:pt idx="3">
                  <c:v>1.75</c:v>
                </c:pt>
                <c:pt idx="4">
                  <c:v>-1.91</c:v>
                </c:pt>
              </c:numCache>
            </c:numRef>
          </c:val>
          <c:smooth val="0"/>
          <c:extLst>
            <c:ext xmlns:c16="http://schemas.microsoft.com/office/drawing/2014/chart" uri="{C3380CC4-5D6E-409C-BE32-E72D297353CC}">
              <c16:uniqueId val="{00000002-6F6E-48DE-BC87-15E5EE45E1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AB-4FDF-829C-2AACAA9CAF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AB-4FDF-829C-2AACAA9CAF4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0.04</c:v>
                </c:pt>
                <c:pt idx="4">
                  <c:v>#N/A</c:v>
                </c:pt>
                <c:pt idx="5">
                  <c:v>0.01</c:v>
                </c:pt>
                <c:pt idx="6">
                  <c:v>#N/A</c:v>
                </c:pt>
                <c:pt idx="7">
                  <c:v>0</c:v>
                </c:pt>
                <c:pt idx="8">
                  <c:v>#N/A</c:v>
                </c:pt>
                <c:pt idx="9">
                  <c:v>0</c:v>
                </c:pt>
              </c:numCache>
            </c:numRef>
          </c:val>
          <c:extLst>
            <c:ext xmlns:c16="http://schemas.microsoft.com/office/drawing/2014/chart" uri="{C3380CC4-5D6E-409C-BE32-E72D297353CC}">
              <c16:uniqueId val="{00000002-CDAB-4FDF-829C-2AACAA9CAF4F}"/>
            </c:ext>
          </c:extLst>
        </c:ser>
        <c:ser>
          <c:idx val="3"/>
          <c:order val="3"/>
          <c:tx>
            <c:strRef>
              <c:f>データシート!$A$30</c:f>
              <c:strCache>
                <c:ptCount val="1"/>
                <c:pt idx="0">
                  <c:v>簡易排水施設事業特別会計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CDAB-4FDF-829C-2AACAA9CAF4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0.04</c:v>
                </c:pt>
              </c:numCache>
            </c:numRef>
          </c:val>
          <c:extLst>
            <c:ext xmlns:c16="http://schemas.microsoft.com/office/drawing/2014/chart" uri="{C3380CC4-5D6E-409C-BE32-E72D297353CC}">
              <c16:uniqueId val="{00000004-CDAB-4FDF-829C-2AACAA9CAF4F}"/>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0.82</c:v>
                </c:pt>
                <c:pt idx="2">
                  <c:v>#N/A</c:v>
                </c:pt>
                <c:pt idx="3">
                  <c:v>0.31</c:v>
                </c:pt>
                <c:pt idx="4">
                  <c:v>#N/A</c:v>
                </c:pt>
                <c:pt idx="5">
                  <c:v>1.56</c:v>
                </c:pt>
                <c:pt idx="6">
                  <c:v>#N/A</c:v>
                </c:pt>
                <c:pt idx="7">
                  <c:v>0.83</c:v>
                </c:pt>
                <c:pt idx="8">
                  <c:v>#N/A</c:v>
                </c:pt>
                <c:pt idx="9">
                  <c:v>0.26</c:v>
                </c:pt>
              </c:numCache>
            </c:numRef>
          </c:val>
          <c:extLst>
            <c:ext xmlns:c16="http://schemas.microsoft.com/office/drawing/2014/chart" uri="{C3380CC4-5D6E-409C-BE32-E72D297353CC}">
              <c16:uniqueId val="{00000005-CDAB-4FDF-829C-2AACAA9CAF4F}"/>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0.82</c:v>
                </c:pt>
                <c:pt idx="2">
                  <c:v>#N/A</c:v>
                </c:pt>
                <c:pt idx="3">
                  <c:v>0.86</c:v>
                </c:pt>
                <c:pt idx="4">
                  <c:v>#N/A</c:v>
                </c:pt>
                <c:pt idx="5">
                  <c:v>0.6</c:v>
                </c:pt>
                <c:pt idx="6">
                  <c:v>#N/A</c:v>
                </c:pt>
                <c:pt idx="7">
                  <c:v>0.82</c:v>
                </c:pt>
                <c:pt idx="8">
                  <c:v>#N/A</c:v>
                </c:pt>
                <c:pt idx="9">
                  <c:v>0.44</c:v>
                </c:pt>
              </c:numCache>
            </c:numRef>
          </c:val>
          <c:extLst>
            <c:ext xmlns:c16="http://schemas.microsoft.com/office/drawing/2014/chart" uri="{C3380CC4-5D6E-409C-BE32-E72D297353CC}">
              <c16:uniqueId val="{00000006-CDAB-4FDF-829C-2AACAA9CAF4F}"/>
            </c:ext>
          </c:extLst>
        </c:ser>
        <c:ser>
          <c:idx val="7"/>
          <c:order val="7"/>
          <c:tx>
            <c:strRef>
              <c:f>データシート!$A$34</c:f>
              <c:strCache>
                <c:ptCount val="1"/>
                <c:pt idx="0">
                  <c:v>特定環境保全下水道事業特別会計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0.08</c:v>
                </c:pt>
                <c:pt idx="2">
                  <c:v>0.41</c:v>
                </c:pt>
                <c:pt idx="3">
                  <c:v>#N/A</c:v>
                </c:pt>
                <c:pt idx="4">
                  <c:v>#N/A</c:v>
                </c:pt>
                <c:pt idx="5">
                  <c:v>0</c:v>
                </c:pt>
                <c:pt idx="6">
                  <c:v>#N/A</c:v>
                </c:pt>
                <c:pt idx="7">
                  <c:v>0</c:v>
                </c:pt>
                <c:pt idx="8">
                  <c:v>#N/A</c:v>
                </c:pt>
                <c:pt idx="9">
                  <c:v>0.49</c:v>
                </c:pt>
              </c:numCache>
            </c:numRef>
          </c:val>
          <c:extLst>
            <c:ext xmlns:c16="http://schemas.microsoft.com/office/drawing/2014/chart" uri="{C3380CC4-5D6E-409C-BE32-E72D297353CC}">
              <c16:uniqueId val="{00000007-CDAB-4FDF-829C-2AACAA9CAF4F}"/>
            </c:ext>
          </c:extLst>
        </c:ser>
        <c:ser>
          <c:idx val="8"/>
          <c:order val="8"/>
          <c:tx>
            <c:strRef>
              <c:f>データシート!$A$35</c:f>
              <c:strCache>
                <c:ptCount val="1"/>
                <c:pt idx="0">
                  <c:v>簡易水道事業費特別会計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0.19</c:v>
                </c:pt>
                <c:pt idx="3">
                  <c:v>#N/A</c:v>
                </c:pt>
                <c:pt idx="4">
                  <c:v>#N/A</c:v>
                </c:pt>
                <c:pt idx="5">
                  <c:v>0</c:v>
                </c:pt>
                <c:pt idx="6">
                  <c:v>#N/A</c:v>
                </c:pt>
                <c:pt idx="7">
                  <c:v>0</c:v>
                </c:pt>
                <c:pt idx="8">
                  <c:v>#N/A</c:v>
                </c:pt>
                <c:pt idx="9">
                  <c:v>0.83</c:v>
                </c:pt>
              </c:numCache>
            </c:numRef>
          </c:val>
          <c:extLst>
            <c:ext xmlns:c16="http://schemas.microsoft.com/office/drawing/2014/chart" uri="{C3380CC4-5D6E-409C-BE32-E72D297353CC}">
              <c16:uniqueId val="{00000008-CDAB-4FDF-829C-2AACAA9CAF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7.22</c:v>
                </c:pt>
                <c:pt idx="2">
                  <c:v>#N/A</c:v>
                </c:pt>
                <c:pt idx="3">
                  <c:v>5.65</c:v>
                </c:pt>
                <c:pt idx="4">
                  <c:v>#N/A</c:v>
                </c:pt>
                <c:pt idx="5">
                  <c:v>7.73</c:v>
                </c:pt>
                <c:pt idx="6">
                  <c:v>#N/A</c:v>
                </c:pt>
                <c:pt idx="7">
                  <c:v>7.24</c:v>
                </c:pt>
                <c:pt idx="8">
                  <c:v>#N/A</c:v>
                </c:pt>
                <c:pt idx="9">
                  <c:v>5.22</c:v>
                </c:pt>
              </c:numCache>
            </c:numRef>
          </c:val>
          <c:extLst>
            <c:ext xmlns:c16="http://schemas.microsoft.com/office/drawing/2014/chart" uri="{C3380CC4-5D6E-409C-BE32-E72D297353CC}">
              <c16:uniqueId val="{00000009-CDAB-4FDF-829C-2AACAA9CAF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397</c:v>
                </c:pt>
                <c:pt idx="5">
                  <c:v>415</c:v>
                </c:pt>
                <c:pt idx="8">
                  <c:v>435</c:v>
                </c:pt>
                <c:pt idx="11">
                  <c:v>445</c:v>
                </c:pt>
                <c:pt idx="14">
                  <c:v>443</c:v>
                </c:pt>
              </c:numCache>
            </c:numRef>
          </c:val>
          <c:extLst>
            <c:ext xmlns:c16="http://schemas.microsoft.com/office/drawing/2014/chart" uri="{C3380CC4-5D6E-409C-BE32-E72D297353CC}">
              <c16:uniqueId val="{00000000-CCB6-4E2E-A15A-74C03CD8C9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CB6-4E2E-A15A-74C03CD8C9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B6-4E2E-A15A-74C03CD8C9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15</c:v>
                </c:pt>
                <c:pt idx="6">
                  <c:v>11</c:v>
                </c:pt>
                <c:pt idx="9">
                  <c:v>15</c:v>
                </c:pt>
                <c:pt idx="12">
                  <c:v>15</c:v>
                </c:pt>
              </c:numCache>
            </c:numRef>
          </c:val>
          <c:extLst>
            <c:ext xmlns:c16="http://schemas.microsoft.com/office/drawing/2014/chart" uri="{C3380CC4-5D6E-409C-BE32-E72D297353CC}">
              <c16:uniqueId val="{00000003-CCB6-4E2E-A15A-74C03CD8C9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236</c:v>
                </c:pt>
                <c:pt idx="3">
                  <c:v>237</c:v>
                </c:pt>
                <c:pt idx="6">
                  <c:v>240</c:v>
                </c:pt>
                <c:pt idx="9">
                  <c:v>234</c:v>
                </c:pt>
                <c:pt idx="12">
                  <c:v>232</c:v>
                </c:pt>
              </c:numCache>
            </c:numRef>
          </c:val>
          <c:extLst>
            <c:ext xmlns:c16="http://schemas.microsoft.com/office/drawing/2014/chart" uri="{C3380CC4-5D6E-409C-BE32-E72D297353CC}">
              <c16:uniqueId val="{00000004-CCB6-4E2E-A15A-74C03CD8C9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B6-4E2E-A15A-74C03CD8C9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B6-4E2E-A15A-74C03CD8C9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373</c:v>
                </c:pt>
                <c:pt idx="3">
                  <c:v>397</c:v>
                </c:pt>
                <c:pt idx="6">
                  <c:v>433</c:v>
                </c:pt>
                <c:pt idx="9">
                  <c:v>461</c:v>
                </c:pt>
                <c:pt idx="12">
                  <c:v>464</c:v>
                </c:pt>
              </c:numCache>
            </c:numRef>
          </c:val>
          <c:extLst>
            <c:ext xmlns:c16="http://schemas.microsoft.com/office/drawing/2014/chart" uri="{C3380CC4-5D6E-409C-BE32-E72D297353CC}">
              <c16:uniqueId val="{00000007-CCB6-4E2E-A15A-74C03CD8C9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221</c:v>
                </c:pt>
                <c:pt idx="2">
                  <c:v>#N/A</c:v>
                </c:pt>
                <c:pt idx="3">
                  <c:v>#N/A</c:v>
                </c:pt>
                <c:pt idx="4">
                  <c:v>234</c:v>
                </c:pt>
                <c:pt idx="5">
                  <c:v>#N/A</c:v>
                </c:pt>
                <c:pt idx="6">
                  <c:v>#N/A</c:v>
                </c:pt>
                <c:pt idx="7">
                  <c:v>249</c:v>
                </c:pt>
                <c:pt idx="8">
                  <c:v>#N/A</c:v>
                </c:pt>
                <c:pt idx="9">
                  <c:v>#N/A</c:v>
                </c:pt>
                <c:pt idx="10">
                  <c:v>265</c:v>
                </c:pt>
                <c:pt idx="11">
                  <c:v>#N/A</c:v>
                </c:pt>
                <c:pt idx="12">
                  <c:v>#N/A</c:v>
                </c:pt>
                <c:pt idx="13">
                  <c:v>269</c:v>
                </c:pt>
                <c:pt idx="14">
                  <c:v>#N/A</c:v>
                </c:pt>
              </c:numCache>
            </c:numRef>
          </c:val>
          <c:smooth val="0"/>
          <c:extLst>
            <c:ext xmlns:c16="http://schemas.microsoft.com/office/drawing/2014/chart" uri="{C3380CC4-5D6E-409C-BE32-E72D297353CC}">
              <c16:uniqueId val="{00000008-CCB6-4E2E-A15A-74C03CD8C9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4269</c:v>
                </c:pt>
                <c:pt idx="5">
                  <c:v>4241</c:v>
                </c:pt>
                <c:pt idx="8">
                  <c:v>4074</c:v>
                </c:pt>
                <c:pt idx="11">
                  <c:v>3908</c:v>
                </c:pt>
                <c:pt idx="14">
                  <c:v>3532</c:v>
                </c:pt>
              </c:numCache>
            </c:numRef>
          </c:val>
          <c:extLst>
            <c:ext xmlns:c16="http://schemas.microsoft.com/office/drawing/2014/chart" uri="{C3380CC4-5D6E-409C-BE32-E72D297353CC}">
              <c16:uniqueId val="{00000000-1F4A-4B67-8A77-F0831B2EFA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136</c:v>
                </c:pt>
                <c:pt idx="5">
                  <c:v>108</c:v>
                </c:pt>
                <c:pt idx="8">
                  <c:v>82</c:v>
                </c:pt>
                <c:pt idx="11">
                  <c:v>62</c:v>
                </c:pt>
                <c:pt idx="14">
                  <c:v>51</c:v>
                </c:pt>
              </c:numCache>
            </c:numRef>
          </c:val>
          <c:extLst>
            <c:ext xmlns:c16="http://schemas.microsoft.com/office/drawing/2014/chart" uri="{C3380CC4-5D6E-409C-BE32-E72D297353CC}">
              <c16:uniqueId val="{00000001-1F4A-4B67-8A77-F0831B2EFA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956</c:v>
                </c:pt>
                <c:pt idx="5">
                  <c:v>952</c:v>
                </c:pt>
                <c:pt idx="8">
                  <c:v>1110</c:v>
                </c:pt>
                <c:pt idx="11">
                  <c:v>1240</c:v>
                </c:pt>
                <c:pt idx="14">
                  <c:v>1334</c:v>
                </c:pt>
              </c:numCache>
            </c:numRef>
          </c:val>
          <c:extLst>
            <c:ext xmlns:c16="http://schemas.microsoft.com/office/drawing/2014/chart" uri="{C3380CC4-5D6E-409C-BE32-E72D297353CC}">
              <c16:uniqueId val="{00000002-1F4A-4B67-8A77-F0831B2EFA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4A-4B67-8A77-F0831B2EFA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4A-4B67-8A77-F0831B2EFA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4A-4B67-8A77-F0831B2EFA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343</c:v>
                </c:pt>
                <c:pt idx="3">
                  <c:v>363</c:v>
                </c:pt>
                <c:pt idx="6">
                  <c:v>340</c:v>
                </c:pt>
                <c:pt idx="9">
                  <c:v>320</c:v>
                </c:pt>
                <c:pt idx="12">
                  <c:v>384</c:v>
                </c:pt>
              </c:numCache>
            </c:numRef>
          </c:val>
          <c:extLst>
            <c:ext xmlns:c16="http://schemas.microsoft.com/office/drawing/2014/chart" uri="{C3380CC4-5D6E-409C-BE32-E72D297353CC}">
              <c16:uniqueId val="{00000006-1F4A-4B67-8A77-F0831B2EFA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c:v>
                </c:pt>
                <c:pt idx="3">
                  <c:v>85</c:v>
                </c:pt>
                <c:pt idx="6">
                  <c:v>108</c:v>
                </c:pt>
                <c:pt idx="9">
                  <c:v>112</c:v>
                </c:pt>
                <c:pt idx="12">
                  <c:v>111</c:v>
                </c:pt>
              </c:numCache>
            </c:numRef>
          </c:val>
          <c:extLst>
            <c:ext xmlns:c16="http://schemas.microsoft.com/office/drawing/2014/chart" uri="{C3380CC4-5D6E-409C-BE32-E72D297353CC}">
              <c16:uniqueId val="{00000007-1F4A-4B67-8A77-F0831B2EFA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1984</c:v>
                </c:pt>
                <c:pt idx="3">
                  <c:v>1976</c:v>
                </c:pt>
                <c:pt idx="6">
                  <c:v>1906</c:v>
                </c:pt>
                <c:pt idx="9">
                  <c:v>1747</c:v>
                </c:pt>
                <c:pt idx="12">
                  <c:v>1637</c:v>
                </c:pt>
              </c:numCache>
            </c:numRef>
          </c:val>
          <c:extLst>
            <c:ext xmlns:c16="http://schemas.microsoft.com/office/drawing/2014/chart" uri="{C3380CC4-5D6E-409C-BE32-E72D297353CC}">
              <c16:uniqueId val="{00000008-1F4A-4B67-8A77-F0831B2EFA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4A-4B67-8A77-F0831B2EFA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4512</c:v>
                </c:pt>
                <c:pt idx="3">
                  <c:v>4443</c:v>
                </c:pt>
                <c:pt idx="6">
                  <c:v>4266</c:v>
                </c:pt>
                <c:pt idx="9">
                  <c:v>4112</c:v>
                </c:pt>
                <c:pt idx="12">
                  <c:v>3917</c:v>
                </c:pt>
              </c:numCache>
            </c:numRef>
          </c:val>
          <c:extLst>
            <c:ext xmlns:c16="http://schemas.microsoft.com/office/drawing/2014/chart" uri="{C3380CC4-5D6E-409C-BE32-E72D297353CC}">
              <c16:uniqueId val="{0000000A-1F4A-4B67-8A77-F0831B2EFA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1570</c:v>
                </c:pt>
                <c:pt idx="2">
                  <c:v>#N/A</c:v>
                </c:pt>
                <c:pt idx="3">
                  <c:v>#N/A</c:v>
                </c:pt>
                <c:pt idx="4">
                  <c:v>1567</c:v>
                </c:pt>
                <c:pt idx="5">
                  <c:v>#N/A</c:v>
                </c:pt>
                <c:pt idx="6">
                  <c:v>#N/A</c:v>
                </c:pt>
                <c:pt idx="7">
                  <c:v>1355</c:v>
                </c:pt>
                <c:pt idx="8">
                  <c:v>#N/A</c:v>
                </c:pt>
                <c:pt idx="9">
                  <c:v>#N/A</c:v>
                </c:pt>
                <c:pt idx="10">
                  <c:v>1081</c:v>
                </c:pt>
                <c:pt idx="11">
                  <c:v>#N/A</c:v>
                </c:pt>
                <c:pt idx="12">
                  <c:v>#N/A</c:v>
                </c:pt>
                <c:pt idx="13">
                  <c:v>1131</c:v>
                </c:pt>
                <c:pt idx="14">
                  <c:v>#N/A</c:v>
                </c:pt>
              </c:numCache>
            </c:numRef>
          </c:val>
          <c:smooth val="0"/>
          <c:extLst>
            <c:ext xmlns:c16="http://schemas.microsoft.com/office/drawing/2014/chart" uri="{C3380CC4-5D6E-409C-BE32-E72D297353CC}">
              <c16:uniqueId val="{0000000B-1F4A-4B67-8A77-F0831B2EFA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517</c:v>
                </c:pt>
                <c:pt idx="1">
                  <c:v>567</c:v>
                </c:pt>
                <c:pt idx="2">
                  <c:v>567</c:v>
                </c:pt>
              </c:numCache>
            </c:numRef>
          </c:val>
          <c:extLst>
            <c:ext xmlns:c16="http://schemas.microsoft.com/office/drawing/2014/chart" uri="{C3380CC4-5D6E-409C-BE32-E72D297353CC}">
              <c16:uniqueId val="{00000000-660D-4C8E-9CB0-90691AFD4A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83</c:v>
                </c:pt>
                <c:pt idx="2">
                  <c:v>133</c:v>
                </c:pt>
              </c:numCache>
            </c:numRef>
          </c:val>
          <c:extLst>
            <c:ext xmlns:c16="http://schemas.microsoft.com/office/drawing/2014/chart" uri="{C3380CC4-5D6E-409C-BE32-E72D297353CC}">
              <c16:uniqueId val="{00000001-660D-4C8E-9CB0-90691AFD4A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393</c:v>
                </c:pt>
                <c:pt idx="1">
                  <c:v>453</c:v>
                </c:pt>
                <c:pt idx="2">
                  <c:v>481</c:v>
                </c:pt>
              </c:numCache>
            </c:numRef>
          </c:val>
          <c:extLst>
            <c:ext xmlns:c16="http://schemas.microsoft.com/office/drawing/2014/chart" uri="{C3380CC4-5D6E-409C-BE32-E72D297353CC}">
              <c16:uniqueId val="{00000002-660D-4C8E-9CB0-90691AFD4A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{F2C6F656-88AC-4E1D-8532-FBBBCC3DDDF1}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38-4F05-9B9E-150B6909E4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{1C5BE9EB-5079-45AD-AA60-9E3B6F86DE5F}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38-4F05-9B9E-150B6909E4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{7603BA83-D7E6-4E32-B336-A697D63B3348}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38-4F05-9B9E-150B6909E4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{F005C37A-E93B-4FB6-9F35-A951738B37E1}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38-4F05-9B9E-150B6909E4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{6EAA058D-90F2-499A-B4C6-FEB3B68801F0}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38-4F05-9B9E-150B6909E42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{F6C07814-7DAD-4C1F-ABE5-9CF349627BA2}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38-4F05-9B9E-150B6909E42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{62EDCAF7-C7F2-4950-88DD-4829B2CDCA02}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38-4F05-9B9E-150B6909E426}"/>
                </c:ext>
              </c:extLst>
            </c:dLbl>
            <c:dLbl>
              <c:idx val="24"/>
              <c:layout>
                <c:manualLayout>
                  <c:x val="0"/>
                  <c:y val="-1.33881170315065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{953A0F3C-082A-4ACF-B1A2-6AE183A9AA9F}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38-4F05-9B9E-150B6909E426}"/>
                </c:ext>
              </c:extLst>
            </c:dLbl>
            <c:dLbl>
              <c:idx val="32"/>
              <c:layout>
                <c:manualLayout>
                  <c:x val="0"/>
                  <c:y val="1.338811703150640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{1E04B32A-BF28-46B8-B936-BE9F234F00CD}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38-4F05-9B9E-150B6909E4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77.3</c:v>
                </c:pt>
                <c:pt idx="8">
                  <c:v>80.599999999999994</c:v>
                </c:pt>
                <c:pt idx="16">
                  <c:v>81.3</c:v>
                </c:pt>
                <c:pt idx="24">
                  <c:v>82.5</c:v>
                </c:pt>
                <c:pt idx="32">
                  <c:v>82.7</c:v>
                </c:pt>
              </c:numCache>
            </c:numRef>
          </c:xVal>
          <c:yVal>
            <c:numRef>
              <c:f>公会計指標分析・財政指標組合せ分析表!$BP$51:$DC$51</c:f>
              <c:numCache>
                <c:formatCode>#,##0.0;"▲ "#,##0.0</c:formatCode>
                <c:ptCount val="40"/>
                <c:pt idx="0">
                  <c:v>103.1</c:v>
                </c:pt>
                <c:pt idx="8">
                  <c:v>97.7</c:v>
                </c:pt>
                <c:pt idx="16">
                  <c:v>76</c:v>
                </c:pt>
                <c:pt idx="24">
                  <c:v>61.2</c:v>
                </c:pt>
                <c:pt idx="32">
                  <c:v>63.6</c:v>
                </c:pt>
              </c:numCache>
            </c:numRef>
          </c:yVal>
          <c:smooth val="0"/>
          <c:extLst>
            <c:ext xmlns:c16="http://schemas.microsoft.com/office/drawing/2014/chart" uri="{C3380CC4-5D6E-409C-BE32-E72D297353CC}">
              <c16:uniqueId val="{00000009-8338-4F05-9B9E-150B6909E4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287034952616126E-2"/>
                  <c:y val="-8.436376915537831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{A445F45D-6689-4EE3-A343-B63F0EAF1C06}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38-4F05-9B9E-150B6909E4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{FA8BC55B-E79E-4C49-8D44-31FFEC95D672}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38-4F05-9B9E-150B6909E4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{89AA0BFA-1C14-42B7-A09A-A25E0B50770E}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38-4F05-9B9E-150B6909E4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{0D0534B3-DF6B-4C90-942F-338AED0A902E}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38-4F05-9B9E-150B6909E4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{3708B8A1-3AE8-4336-92C5-71E5670FF424}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38-4F05-9B9E-150B6909E426}"/>
                </c:ext>
              </c:extLst>
            </c:dLbl>
            <c:dLbl>
              <c:idx val="8"/>
              <c:layout>
                <c:manualLayout>
                  <c:x val="-3.3744466347852199E-2"/>
                  <c:y val="-0.1070932136347538"/>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{1953232C-2881-4E45-9ACC-5EA6E4C07CC3}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38-4F05-9B9E-150B6909E426}"/>
                </c:ext>
              </c:extLst>
            </c:dLbl>
            <c:dLbl>
              <c:idx val="16"/>
              <c:layout>
                <c:manualLayout>
                  <c:x val="-3.2015750650234161E-2"/>
                  <c:y val="-3.53019515315954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{E4C56F6C-0702-4C3A-8014-DCC701945333}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38-4F05-9B9E-150B6909E426}"/>
                </c:ext>
              </c:extLst>
            </c:dLbl>
            <c:dLbl>
              <c:idx val="24"/>
              <c:layout>
                <c:manualLayout>
                  <c:x val="-3.2015750650234161E-2"/>
                  <c:y val="-2.884332224657923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{199763C2-03E5-41E5-8CDC-AD98356D60DE}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38-4F05-9B9E-150B6909E426}"/>
                </c:ext>
              </c:extLst>
            </c:dLbl>
            <c:dLbl>
              <c:idx val="32"/>
              <c:layout>
                <c:manualLayout>
                  <c:x val="-3.2015750650234161E-2"/>
                  <c:y val="-6.8092776345605496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{D0D351F2-7C23-462F-87C5-3E3F5807DD6F}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38-4F05-9B9E-150B6909E4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38-4F05-9B9E-150B6909E426}"/>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8962022923378793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{1F7D4D3E-58C2-4CBF-82EF-EDA9FD67E5C3}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39-4D61-B5A1-96B723DC54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{1BA57F4C-EB4C-4FAE-92E5-E00A636454B4}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39-4D61-B5A1-96B723DC54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{0255E9AA-F4A5-46BC-B5FF-81C3B5DB0070}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39-4D61-B5A1-96B723DC54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{439B4A80-CB9A-4F3F-82C7-92415A618F47}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39-4D61-B5A1-96B723DC54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{F04842D4-63E4-4475-BE67-49BBCE1D8015}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39-4D61-B5A1-96B723DC5432}"/>
                </c:ext>
              </c:extLst>
            </c:dLbl>
            <c:dLbl>
              <c:idx val="8"/>
              <c:layout>
                <c:manualLayout>
                  <c:x val="0"/>
                  <c:y val="-4.8962022923377995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{A7162106-9F76-48D0-81B9-AD7AD861732A}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39-4D61-B5A1-96B723DC543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{D10F7BFF-1B5C-4039-B569-7B54C8CE722F}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39-4D61-B5A1-96B723DC5432}"/>
                </c:ext>
              </c:extLst>
            </c:dLbl>
            <c:dLbl>
              <c:idx val="24"/>
              <c:layout>
                <c:manualLayout>
                  <c:x val="0"/>
                  <c:y val="-1.268762325271404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{FFE638E0-713A-4D4C-B4A5-C8BD2459BF67}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39-4D61-B5A1-96B723DC5432}"/>
                </c:ext>
              </c:extLst>
            </c:dLbl>
            <c:dLbl>
              <c:idx val="32"/>
              <c:layout>
                <c:manualLayout>
                  <c:x val="0"/>
                  <c:y val="1.26876232527140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{D924A50B-481B-4832-9D7A-F6F7D4CC1868}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39-4D61-B5A1-96B723DC54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14.4</c:v>
                </c:pt>
                <c:pt idx="16">
                  <c:v>14.3</c:v>
                </c:pt>
                <c:pt idx="24">
                  <c:v>14.5</c:v>
                </c:pt>
                <c:pt idx="32">
                  <c:v>14.6</c:v>
                </c:pt>
              </c:numCache>
            </c:numRef>
          </c:xVal>
          <c:yVal>
            <c:numRef>
              <c:f>公会計指標分析・財政指標組合せ分析表!$BP$73:$DC$73</c:f>
              <c:numCache>
                <c:formatCode>#,##0.0;"▲ "#,##0.0</c:formatCode>
                <c:ptCount val="40"/>
                <c:pt idx="0">
                  <c:v>103.1</c:v>
                </c:pt>
                <c:pt idx="8">
                  <c:v>97.7</c:v>
                </c:pt>
                <c:pt idx="16">
                  <c:v>76</c:v>
                </c:pt>
                <c:pt idx="24">
                  <c:v>61.2</c:v>
                </c:pt>
                <c:pt idx="32">
                  <c:v>63.6</c:v>
                </c:pt>
              </c:numCache>
            </c:numRef>
          </c:yVal>
          <c:smooth val="0"/>
          <c:extLst>
            <c:ext xmlns:c16="http://schemas.microsoft.com/office/drawing/2014/chart" uri="{C3380CC4-5D6E-409C-BE32-E72D297353CC}">
              <c16:uniqueId val="{00000009-6539-4D61-B5A1-96B723DC54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1052688409193384E-2"/>
                  <c:y val="-7.660710579509516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{7D8F30F6-70E0-42D7-9773-EF2D1D65556A}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39-4D61-B5A1-96B723DC54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{574CF5BC-2C26-48EB-9062-237D8414448B}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39-4D61-B5A1-96B723DC54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{04B18DF7-EC98-492F-A8E8-B7D883634624}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39-4D61-B5A1-96B723DC54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{853566CA-9C0C-4C9E-8846-D8E76117AD1E}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39-4D61-B5A1-96B723DC54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{F06B72CD-977A-445A-BB56-12F9AB6DCD5B}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39-4D61-B5A1-96B723DC543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{FF582E88-13F0-41E8-8B5D-EFA51CA9507E}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39-4D61-B5A1-96B723DC5432}"/>
                </c:ext>
              </c:extLst>
            </c:dLbl>
            <c:dLbl>
              <c:idx val="16"/>
              <c:layout>
                <c:manualLayout>
                  <c:x val="-2.5940509584723388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{8B3A5E44-2E9B-4140-B6AE-F24FD560B246}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39-4D61-B5A1-96B723DC5432}"/>
                </c:ext>
              </c:extLst>
            </c:dLbl>
            <c:dLbl>
              <c:idx val="24"/>
              <c:layout>
                <c:manualLayout>
                  <c:x val="-3.7200175865428044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{FC47EC58-02F1-430B-AC27-ADADF0682089}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39-4D61-B5A1-96B723DC5432}"/>
                </c:ext>
              </c:extLst>
            </c:dLbl>
            <c:dLbl>
              <c:idx val="32"/>
              <c:layout>
                <c:manualLayout>
                  <c:x val="-2.2087997040957923E-2"/>
                  <c:y val="-3.876565425057897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{24AFADC8-1B1D-49FF-83BD-510F2902D74D}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39-4D61-B5A1-96B723DC54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39-4D61-B5A1-96B723DC5432}"/>
            </c:ext>
          </c:extLst>
        </c:ser>
        <c:dLbls>
          <c:showLegendKey val="0"/>
          <c:showVal val="1"/>
          <c:showCatName val="0"/>
          <c:showSerName val="0"/>
          <c:showPercent val="0"/>
          <c:showBubbleSize val="0"/>
        </c:dLbls>
        <c:axId val="84219776"/>
        <c:axId val="84234240"/>
      </c:scatterChart>
      <c:valAx>
        <c:axId val="84219776"/>
        <c:scaling>
          <c:orientation val="maxMin"/>
          <c:max val="1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総合振興計画、過疎計画及び重点事業による重点選別主義による事業実施により、一般会計及び企業会計は、ほぼ横ばいの推移である。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村民所得と福祉の向上に資する施設整備を積極投資してきたことから、地方債の残高は、横ばいから増加傾向にある。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年度、公営企業債の元利償還金に対する繰入金は令和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年度がピークの見込み。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今後は減少していく見込みである。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満期一括償還地方債を利用していない。</a:t>
          </a:r>
        </a:p>
        <a:p>
          <a:endParaRPr kumimoji="1" lang="ja-JP" altLang="en-US" sz="10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地方債の計画的な償還を図っており、一般会計等に係る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地方債の残高は減少している。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公営企業債繰入見込みについては、一般会計からの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繰入金のうち、償還に充てる経費率が増加したことに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より平成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また、充当可能基金においては、平成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減少傾向となっていたが、令和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年度末で</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1,110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年度末で</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1,240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年度末で</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1,334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以上により、令和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年度の将来負担比率の分子は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439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【R1-R5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439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百万円の主な要因</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一般会計等に係る地方債の現在高　　▲</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595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公営企業債等繰入見込額　　　　　　▲</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347</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充当可能額　　　　　　　　　　　　＋</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378</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地域福祉基金から</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百万円を取崩した一方で、「減債基金」に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百万円、「ふるさとづくり寄附金基金」に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百万円を積立したこと等により、</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基金全体としては前年度比</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まずは緊縮財政、税徴収の強化を主とする自主財源の確保をはじめとしたあらゆる歳入の確保により、財政状況を改善する必要がある。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基金への効果的な積立を行うため、余剰金からの積立ではなく、当初予算から積立金を計上し、基金に積み増しする財源を予め確保できるよう、</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徹底した歳出削減と確実な歳入確保が最優先課題。</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公共施設等維持補修基金：公共施設等総合管理計画に基づく公共施設等の維持補修事業への活用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地域福祉基金：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保健福祉活動の促進と健康づくり事業への活用</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ふるさとづくり寄附金基金：子ども・子育て支援事業、観光・農業の発展及び継承、自然資源や歴史的財産の保存等への活用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森林環境譲与税基金：間伐や人材育成、担い手の確保、木材利用の促進や普及啓発等の森林整備への活用</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地域福祉基金：保健福祉活動団体への運営補助や高齢者の予防接種事業の実施により取崩したため、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ふるさとづくり寄附金基金：ふるさとづくり寄附金基金開始による増。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森林環境譲与税基金：後年度における森林整備事業に活用するため、森林環境譲与税交付額分の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公共施設等総合管理計画に基づき、中長期的な改修計画を立てる予定のため、計画的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な積立及び取崩しを行う。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ふるさとづくり寄附金基金：積極的な広報活動により積立増加をはかり、それぞれの目的に合致する事業へ取崩し活用する。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森林環境譲与税基金：毎年度交付される森林環境譲与税は積立て、森林経営管理制度の導入に向けた計画的な取崩しを行う。</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　基金の残高は、標準財政規模の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％程度を確保するよう努めることとしている。（</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25.6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災害などの不測の事態に備えるとともに、緊急的な政策的事業に備え、現在高を維持出来るよう努める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百万円の積立による増。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年度に償還額のピークを見込んでいたことから、負担の平準化のため取崩しを検討していた。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以降は利率の高い借入金の繰り上げ償還を検討し、基金残高の積み増しを進める。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7DCD46-C761-469B-A188-6277AF58B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604181-4B56-493C-8815-9AF31C808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D4E1841-435F-4D76-A5A0-CC764BCC38A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4CC896C-3B6A-4331-82B1-7425806EFE5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C27490E-F461-4B60-9E37-60AA8AB7752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7806DE8-ED0D-4AAE-A37B-13159589363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30442B-7CE2-42A7-A08E-2009B3C9DA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2D1A2C-C3D8-4826-9A66-EDBFE825DF4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0C6C208-ED3D-49EF-9A42-61F1960C8C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811CF3E-1F70-4D18-8373-24616B6750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7E01897-0708-4BD2-B4BC-43CBC3672D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5856E05-0EB2-43BC-8E98-7CB2BFA29F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7485E97-597F-49C7-A550-8E88245459A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499EF53-3BF5-4F9E-857F-3CABCB711ED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D65592-4965-4036-8C19-F0E24A1E56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0DE326-536A-4604-8B2A-AB4638FEBC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C3F22DF-947A-4A94-9931-3389B65A8C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77CE7E6-274A-44A1-B8D2-8A93DD8926C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6688E9B-3C78-45A8-AE73-D91EB317AA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2BA1278-5040-492B-BD35-DB19D4EDBB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375F07-C963-4A53-BF5A-161E1711F07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F5B4FB-E6A1-4A92-A680-1985CB333B3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1F3FB9C-65E5-4641-B7AC-3F15CE01C7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F048391-522C-478F-BDD5-96F5106C5A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FCF87F7-F0AA-4B5F-B917-3C5EE9A9ABE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E7DA765-1AA5-4CEC-9658-35AD683B10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869EBC4-3BDC-49C7-B735-B768FB05075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10AF114-E3C2-4624-B1A4-005A42D3F6E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93BC8F9-8704-41B5-BDE5-B7B08DBEBBA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2747A9E-2418-476E-8130-A16AEE9CDF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BA49F8B-D277-49DC-9AEB-516035D8827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501DB78-CBC9-4A9F-805E-298FEDB4FB9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A18B910-8542-4918-B4DC-8DCBCD17188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CCA3DD-C09F-450B-9C28-B603315D64B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2501F2-545E-427B-A8F3-F701C359142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3D7EACD-90E3-4FA8-ACE4-0F4A8F19E8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C201C45-2C4F-4DEB-AA6C-F919690EC08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CFF9B1D-73DC-4755-82D8-6CC2555CF0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A842701-2199-4C63-837D-E60A6C327A1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58CF5F3-052F-4B3A-8F4D-5E7DEBCFFB9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AE21612-5C0B-4C66-ADE6-5818CAA57B2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F612B8E-EB6D-404B-9E9A-4E6567CFDF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DEE4CF6-0DAA-41D9-9B84-5773619B36D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1D08E77-EF5E-4089-93CB-012C3D9853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F3791D1-8092-4CEB-89AC-07C73B4E3A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65D2149-B1DF-403E-BF87-05D385AAC1E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582DE7A-F4A2-4A11-9D80-897BDF11EF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同指数は、類似団体平均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ポイント上回っており、全国平均や県平均よりも上回っている状況にある。これは、建物等の老朽化が進んでいることであり、効果的な公共施設等の長寿命化工事、施設の集約化等を進めていく必要がある。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433EAB-CAB6-4D4F-A23B-DDAD25DD50F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E401864-D08C-4CFD-BE4B-FE7181BE25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113112E-058C-457C-A365-430F456433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7EF8628-4C0B-4723-AD38-E322BF96716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4F927D9-8913-40CF-B180-DF432D73A9D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53702A4-A85B-487C-B7C1-8FF61CBC7EA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FC1FA04-6BE5-4601-A970-3F889D46B1C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B4B5500-071A-41BF-9397-A5DC3730C2D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68003E0-53C9-4581-ADA9-156D37589CA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2B31AD3-2134-4F5D-A0ED-51B8393E24F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9E1F7F8-0076-4EF8-B5F9-ACE992BD390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6B6A106-BD8C-420F-8335-4F052EEE0CC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B10294F-8E65-40DD-A7A6-57CC129F57E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65B3863-E200-4903-AC2E-5541FF46D48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3DEE570-4CCE-49C7-99CE-D6302757089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569CAA9-9AE7-461F-B961-A1DC704E86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B44C61A-55FD-4F52-A4DA-D43D42CB38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EFBAD2D-015E-4809-B72F-2C1019F37D6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BC8FE82E-2211-4EE8-91CA-A98C06795DFD}"/>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43C7D9C7-C19C-4597-8C0C-7B74656854D2}"/>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68FA8044-F1F6-414F-A974-980032F1A0F8}"/>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D5415717-0E38-4614-853F-4D04635A71CE}"/>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6E96A1D9-00B0-488A-8C78-D54B46973E8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2" name="有形固定資産減価償却率平均値テキスト">
          <a:extLst>
            <a:ext uri="{FF2B5EF4-FFF2-40B4-BE49-F238E27FC236}">
              <a16:creationId xmlns:a16="http://schemas.microsoft.com/office/drawing/2014/main" id="{0E7568E9-521D-4622-A724-39972FDB49A6}"/>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7BFFD43B-EA5A-4ABE-AE1F-2F8F369B5CC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881FE053-31A1-47B3-91B8-7A4F28CC8D34}"/>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1CB0E3E0-56D2-48CD-A443-CF2E05BCB1B6}"/>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D415B6C5-AC8E-43F0-A71E-471552002F94}"/>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5435EADC-1934-4E62-9EDD-07CC6F94C37E}"/>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9FFDD5D-3212-4947-8E5A-08B74EF5C4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F864DCE-AE65-4A64-A3DF-BD66877428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70480E1-85DB-4048-BE36-4F2645E8BE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3D507D1-241E-45B5-BCED-0A0EBD9BE6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EFA0DB2-9D25-418B-851F-9209E46ACBF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98244</xdr:rowOff>
    </xdr:from>
    <xdr:to>
      <xdr:col>23</xdr:col>
      <xdr:colOff>136525</xdr:colOff>
      <xdr:row>34</xdr:row>
      <xdr:rowOff>28394</xdr:rowOff>
    </xdr:to>
    <xdr:sp macro="" textlink="">
      <xdr:nvSpPr>
        <xdr:cNvPr id="83" name="楕円 82">
          <a:extLst>
            <a:ext uri="{FF2B5EF4-FFF2-40B4-BE49-F238E27FC236}">
              <a16:creationId xmlns:a16="http://schemas.microsoft.com/office/drawing/2014/main" id="{D66F35D0-AC0D-4D1F-A032-2A0E76A5A9BD}"/>
            </a:ext>
          </a:extLst>
        </xdr:cNvPr>
        <xdr:cNvSpPr/>
      </xdr:nvSpPr>
      <xdr:spPr>
        <a:xfrm>
          <a:off x="47117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76671</xdr:rowOff>
    </xdr:from>
    <xdr:ext cx="405111" cy="259045"/>
    <xdr:sp macro="" textlink="">
      <xdr:nvSpPr>
        <xdr:cNvPr id="84" name="有形固定資産減価償却率該当値テキスト">
          <a:extLst>
            <a:ext uri="{FF2B5EF4-FFF2-40B4-BE49-F238E27FC236}">
              <a16:creationId xmlns:a16="http://schemas.microsoft.com/office/drawing/2014/main" id="{3F75BF2C-273E-4ABF-8CF3-EE9E2D675EFB}"/>
            </a:ext>
          </a:extLst>
        </xdr:cNvPr>
        <xdr:cNvSpPr txBox="1"/>
      </xdr:nvSpPr>
      <xdr:spPr>
        <a:xfrm>
          <a:off x="4813300" y="6506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92075</xdr:rowOff>
    </xdr:from>
    <xdr:to>
      <xdr:col>19</xdr:col>
      <xdr:colOff>187325</xdr:colOff>
      <xdr:row>34</xdr:row>
      <xdr:rowOff>22225</xdr:rowOff>
    </xdr:to>
    <xdr:sp macro="" textlink="">
      <xdr:nvSpPr>
        <xdr:cNvPr id="85" name="楕円 84">
          <a:extLst>
            <a:ext uri="{FF2B5EF4-FFF2-40B4-BE49-F238E27FC236}">
              <a16:creationId xmlns:a16="http://schemas.microsoft.com/office/drawing/2014/main" id="{C9D755A1-9B24-4E35-9B5A-4B9DD882632E}"/>
            </a:ext>
          </a:extLst>
        </xdr:cNvPr>
        <xdr:cNvSpPr/>
      </xdr:nvSpPr>
      <xdr:spPr>
        <a:xfrm>
          <a:off x="400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142875</xdr:rowOff>
    </xdr:from>
    <xdr:to>
      <xdr:col>23</xdr:col>
      <xdr:colOff>85725</xdr:colOff>
      <xdr:row>33</xdr:row>
      <xdr:rowOff>149044</xdr:rowOff>
    </xdr:to>
    <xdr:cxnSp macro="">
      <xdr:nvCxnSpPr>
        <xdr:cNvPr id="86" name="直線コネクタ 85">
          <a:extLst>
            <a:ext uri="{FF2B5EF4-FFF2-40B4-BE49-F238E27FC236}">
              <a16:creationId xmlns:a16="http://schemas.microsoft.com/office/drawing/2014/main" id="{4F0AEA5B-E67D-4407-8853-6FC7CEA46C3F}"/>
            </a:ext>
          </a:extLst>
        </xdr:cNvPr>
        <xdr:cNvCxnSpPr/>
      </xdr:nvCxnSpPr>
      <xdr:spPr>
        <a:xfrm>
          <a:off x="4051300" y="6572250"/>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55064</xdr:rowOff>
    </xdr:from>
    <xdr:to>
      <xdr:col>15</xdr:col>
      <xdr:colOff>187325</xdr:colOff>
      <xdr:row>33</xdr:row>
      <xdr:rowOff>156663</xdr:rowOff>
    </xdr:to>
    <xdr:sp macro="" textlink="">
      <xdr:nvSpPr>
        <xdr:cNvPr id="87" name="楕円 86">
          <a:extLst>
            <a:ext uri="{FF2B5EF4-FFF2-40B4-BE49-F238E27FC236}">
              <a16:creationId xmlns:a16="http://schemas.microsoft.com/office/drawing/2014/main" id="{54525EB8-662C-4F23-9259-728B640B093B}"/>
            </a:ext>
          </a:extLst>
        </xdr:cNvPr>
        <xdr:cNvSpPr/>
      </xdr:nvSpPr>
      <xdr:spPr>
        <a:xfrm>
          <a:off x="32385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105863</xdr:rowOff>
    </xdr:from>
    <xdr:to>
      <xdr:col>19</xdr:col>
      <xdr:colOff>136525</xdr:colOff>
      <xdr:row>33</xdr:row>
      <xdr:rowOff>142875</xdr:rowOff>
    </xdr:to>
    <xdr:cxnSp macro="">
      <xdr:nvCxnSpPr>
        <xdr:cNvPr id="88" name="直線コネクタ 87">
          <a:extLst>
            <a:ext uri="{FF2B5EF4-FFF2-40B4-BE49-F238E27FC236}">
              <a16:creationId xmlns:a16="http://schemas.microsoft.com/office/drawing/2014/main" id="{4434F601-37CF-4270-A81A-82E232BED7B3}"/>
            </a:ext>
          </a:extLst>
        </xdr:cNvPr>
        <xdr:cNvCxnSpPr/>
      </xdr:nvCxnSpPr>
      <xdr:spPr>
        <a:xfrm>
          <a:off x="3289300" y="653523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33474</xdr:rowOff>
    </xdr:from>
    <xdr:to>
      <xdr:col>11</xdr:col>
      <xdr:colOff>187325</xdr:colOff>
      <xdr:row>33</xdr:row>
      <xdr:rowOff>135074</xdr:rowOff>
    </xdr:to>
    <xdr:sp macro="" textlink="">
      <xdr:nvSpPr>
        <xdr:cNvPr id="89" name="楕円 88">
          <a:extLst>
            <a:ext uri="{FF2B5EF4-FFF2-40B4-BE49-F238E27FC236}">
              <a16:creationId xmlns:a16="http://schemas.microsoft.com/office/drawing/2014/main" id="{2B91E372-3601-41C5-B554-68D6B71ECED7}"/>
            </a:ext>
          </a:extLst>
        </xdr:cNvPr>
        <xdr:cNvSpPr/>
      </xdr:nvSpPr>
      <xdr:spPr>
        <a:xfrm>
          <a:off x="2476500" y="64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84274</xdr:rowOff>
    </xdr:from>
    <xdr:to>
      <xdr:col>15</xdr:col>
      <xdr:colOff>136525</xdr:colOff>
      <xdr:row>33</xdr:row>
      <xdr:rowOff>105863</xdr:rowOff>
    </xdr:to>
    <xdr:cxnSp macro="">
      <xdr:nvCxnSpPr>
        <xdr:cNvPr id="90" name="直線コネクタ 89">
          <a:extLst>
            <a:ext uri="{FF2B5EF4-FFF2-40B4-BE49-F238E27FC236}">
              <a16:creationId xmlns:a16="http://schemas.microsoft.com/office/drawing/2014/main" id="{8917A7E4-9332-426E-ABFC-80CDDF5C3945}"/>
            </a:ext>
          </a:extLst>
        </xdr:cNvPr>
        <xdr:cNvCxnSpPr/>
      </xdr:nvCxnSpPr>
      <xdr:spPr>
        <a:xfrm>
          <a:off x="2527300" y="651364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103142</xdr:rowOff>
    </xdr:from>
    <xdr:to>
      <xdr:col>7</xdr:col>
      <xdr:colOff>187325</xdr:colOff>
      <xdr:row>33</xdr:row>
      <xdr:rowOff>33292</xdr:rowOff>
    </xdr:to>
    <xdr:sp macro="" textlink="">
      <xdr:nvSpPr>
        <xdr:cNvPr id="91" name="楕円 90">
          <a:extLst>
            <a:ext uri="{FF2B5EF4-FFF2-40B4-BE49-F238E27FC236}">
              <a16:creationId xmlns:a16="http://schemas.microsoft.com/office/drawing/2014/main" id="{84D00EDA-D63C-48A6-AB07-20E197111A6A}"/>
            </a:ext>
          </a:extLst>
        </xdr:cNvPr>
        <xdr:cNvSpPr/>
      </xdr:nvSpPr>
      <xdr:spPr>
        <a:xfrm>
          <a:off x="1714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153942</xdr:rowOff>
    </xdr:from>
    <xdr:to>
      <xdr:col>11</xdr:col>
      <xdr:colOff>136525</xdr:colOff>
      <xdr:row>33</xdr:row>
      <xdr:rowOff>84274</xdr:rowOff>
    </xdr:to>
    <xdr:cxnSp macro="">
      <xdr:nvCxnSpPr>
        <xdr:cNvPr id="92" name="直線コネクタ 91">
          <a:extLst>
            <a:ext uri="{FF2B5EF4-FFF2-40B4-BE49-F238E27FC236}">
              <a16:creationId xmlns:a16="http://schemas.microsoft.com/office/drawing/2014/main" id="{BF4B4B9E-27FB-45D0-A0E0-6EB166690B4C}"/>
            </a:ext>
          </a:extLst>
        </xdr:cNvPr>
        <xdr:cNvCxnSpPr/>
      </xdr:nvCxnSpPr>
      <xdr:spPr>
        <a:xfrm>
          <a:off x="1765300" y="6411867"/>
          <a:ext cx="7620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409519C4-4D2A-41C4-AC47-2C91A6BBFCAF}"/>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63858D27-EC34-48E7-B314-4366CA42E8C7}"/>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5" name="n_3aveValue有形固定資産減価償却率">
          <a:extLst>
            <a:ext uri="{FF2B5EF4-FFF2-40B4-BE49-F238E27FC236}">
              <a16:creationId xmlns:a16="http://schemas.microsoft.com/office/drawing/2014/main" id="{D4D78B61-6FFF-4BBA-B396-E19917968F0B}"/>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6" name="n_4aveValue有形固定資産減価償却率">
          <a:extLst>
            <a:ext uri="{FF2B5EF4-FFF2-40B4-BE49-F238E27FC236}">
              <a16:creationId xmlns:a16="http://schemas.microsoft.com/office/drawing/2014/main" id="{FC979D69-0203-47F9-A56B-E85CFFFC6063}"/>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13352</xdr:rowOff>
    </xdr:from>
    <xdr:ext cx="405111" cy="259045"/>
    <xdr:sp macro="" textlink="">
      <xdr:nvSpPr>
        <xdr:cNvPr id="97" name="n_1mainValue有形固定資産減価償却率">
          <a:extLst>
            <a:ext uri="{FF2B5EF4-FFF2-40B4-BE49-F238E27FC236}">
              <a16:creationId xmlns:a16="http://schemas.microsoft.com/office/drawing/2014/main" id="{A866900B-D53D-4FFD-AA87-0425110CF664}"/>
            </a:ext>
          </a:extLst>
        </xdr:cNvPr>
        <xdr:cNvSpPr txBox="1"/>
      </xdr:nvSpPr>
      <xdr:spPr>
        <a:xfrm>
          <a:off x="383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147790</xdr:rowOff>
    </xdr:from>
    <xdr:ext cx="405111" cy="259045"/>
    <xdr:sp macro="" textlink="">
      <xdr:nvSpPr>
        <xdr:cNvPr id="98" name="n_2mainValue有形固定資産減価償却率">
          <a:extLst>
            <a:ext uri="{FF2B5EF4-FFF2-40B4-BE49-F238E27FC236}">
              <a16:creationId xmlns:a16="http://schemas.microsoft.com/office/drawing/2014/main" id="{5C94BC94-E9A4-4A5A-85BF-A24A5710C27A}"/>
            </a:ext>
          </a:extLst>
        </xdr:cNvPr>
        <xdr:cNvSpPr txBox="1"/>
      </xdr:nvSpPr>
      <xdr:spPr>
        <a:xfrm>
          <a:off x="3086744" y="657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126201</xdr:rowOff>
    </xdr:from>
    <xdr:ext cx="405111" cy="259045"/>
    <xdr:sp macro="" textlink="">
      <xdr:nvSpPr>
        <xdr:cNvPr id="99" name="n_3mainValue有形固定資産減価償却率">
          <a:extLst>
            <a:ext uri="{FF2B5EF4-FFF2-40B4-BE49-F238E27FC236}">
              <a16:creationId xmlns:a16="http://schemas.microsoft.com/office/drawing/2014/main" id="{983BD909-F644-49BF-B233-0AFC62074F0B}"/>
            </a:ext>
          </a:extLst>
        </xdr:cNvPr>
        <xdr:cNvSpPr txBox="1"/>
      </xdr:nvSpPr>
      <xdr:spPr>
        <a:xfrm>
          <a:off x="2324744" y="6555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24419</xdr:rowOff>
    </xdr:from>
    <xdr:ext cx="405111" cy="259045"/>
    <xdr:sp macro="" textlink="">
      <xdr:nvSpPr>
        <xdr:cNvPr id="100" name="n_4mainValue有形固定資産減価償却率">
          <a:extLst>
            <a:ext uri="{FF2B5EF4-FFF2-40B4-BE49-F238E27FC236}">
              <a16:creationId xmlns:a16="http://schemas.microsoft.com/office/drawing/2014/main" id="{8E3EB8F3-69D2-4291-A976-1BA929CF4950}"/>
            </a:ext>
          </a:extLst>
        </xdr:cNvPr>
        <xdr:cNvSpPr txBox="1"/>
      </xdr:nvSpPr>
      <xdr:spPr>
        <a:xfrm>
          <a:off x="1562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B8D9C23-864C-403E-A70C-8677E76BCE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FAC6F87-5124-4907-931C-D52A3A1ABF4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5CD1C8B-908A-4358-959B-EF3FF0239D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E514203-0F06-458F-AA8E-6E9019ED9C9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02B9F1D-F3B4-4FD3-8125-C0090FD2A8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B53BAD6-ED85-4664-A7AB-FD12F23C33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1533011-D9D4-4090-97C4-05651687E08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935D24B-1A50-4270-924D-3FAE81BEA1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06C4464-9120-44FF-957A-04370D87ED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8B4DE0E-1500-4D47-83D3-7E345265B0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3960BF8-9B63-4F02-8C91-68F1525EF7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AE9C444-F060-4520-9D06-48E3E684075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708127F-D7B4-4A11-8C86-39E9D62211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同指数は、全国平均や県平均よりも上回っている状況にある。地方債発行頼りの状況であり、自主財源の確保や、事業を計画的に行うなど、地方債の発行を抑制する必要がある。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8E77F59-48BA-4C1E-869D-20F2F2984B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7F7CC0C-D06F-4353-A67A-0BA65E9C077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6BE6137-3002-49D4-A0DA-CB870AD3957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DF217D0-5D4A-40CB-BFB9-7FB6F44083E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8CABDA5-272E-4E15-956A-27BEDA864F3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A495EA6-B77B-4AF7-BDC1-9A2E77C1BE7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FEBF4BA5-D478-43AF-BF67-97C15E1119B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48C5DFD-7E4B-454A-B295-28FFE49798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940C76D7-20EA-43A4-9A4E-A05E572377E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68E075D-365D-466D-AC11-2108D4F98F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3BA3BC6-71D8-4104-B4C9-FBECADC868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CC7CC03-826A-485F-B17E-869090E9848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1D83353-0534-4F6F-9492-D1A4D9CD5CD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80BA33A-9BA4-42DF-97FE-49F11301A4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CB6D21B-44B3-4229-89D5-C7F809472A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08D84E0B-55EC-444B-9AC7-F5BFB6DCF506}"/>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242F326A-834A-47AF-8C95-674DA1F1455C}"/>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BA09CB5F-2615-4173-88E4-37C9CCE4532A}"/>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9AB6BE9F-3A3A-4066-836C-58777BA410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3B3A2425-3971-441C-BA9E-00B9C55E278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9F6D9C18-A8DA-4EE9-810B-37C5F4F8C7F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D21160AC-FB68-446F-921C-188674919713}"/>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682F97E2-03D3-4B7B-BDBF-4C518311E449}"/>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7E44DE2C-1BF9-41A1-8450-6C8485B09F9C}"/>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581E308E-41B7-4219-8B43-BAD4B35AF3BC}"/>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88552D0F-0EEA-492D-8044-283F57A12AF2}"/>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4B1DF0-77D7-4BE8-BD9E-FB61E77A979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27B46C5-8C50-4DC6-A95C-ACFDFB0527E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1E050D-0863-4876-997D-87FBABC6DBE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D1F752E-BE79-4A37-8BED-F49FE1CC855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D85E509-2A31-4D67-9A39-40170AAB90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144328</xdr:rowOff>
    </xdr:from>
    <xdr:to>
      <xdr:col>76</xdr:col>
      <xdr:colOff>73025</xdr:colOff>
      <xdr:row>30</xdr:row>
      <xdr:rowOff>74478</xdr:rowOff>
    </xdr:to>
    <xdr:sp macro="" textlink="">
      <xdr:nvSpPr>
        <xdr:cNvPr id="145" name="楕円 144">
          <a:extLst>
            <a:ext uri="{FF2B5EF4-FFF2-40B4-BE49-F238E27FC236}">
              <a16:creationId xmlns:a16="http://schemas.microsoft.com/office/drawing/2014/main" id="{5B2BA945-86F2-436C-977D-ED6F61AAAFD5}"/>
            </a:ext>
          </a:extLst>
        </xdr:cNvPr>
        <xdr:cNvSpPr/>
      </xdr:nvSpPr>
      <xdr:spPr>
        <a:xfrm>
          <a:off x="14744700" y="5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122755</xdr:rowOff>
    </xdr:from>
    <xdr:ext cx="469744" cy="259045"/>
    <xdr:sp macro="" textlink="">
      <xdr:nvSpPr>
        <xdr:cNvPr id="146" name="債務償還比率該当値テキスト">
          <a:extLst>
            <a:ext uri="{FF2B5EF4-FFF2-40B4-BE49-F238E27FC236}">
              <a16:creationId xmlns:a16="http://schemas.microsoft.com/office/drawing/2014/main" id="{01D6AF3A-252A-4F6B-ADB2-22D9F181A735}"/>
            </a:ext>
          </a:extLst>
        </xdr:cNvPr>
        <xdr:cNvSpPr txBox="1"/>
      </xdr:nvSpPr>
      <xdr:spPr>
        <a:xfrm>
          <a:off x="14846300" y="58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31771</xdr:rowOff>
    </xdr:from>
    <xdr:to>
      <xdr:col>72</xdr:col>
      <xdr:colOff>123825</xdr:colOff>
      <xdr:row>30</xdr:row>
      <xdr:rowOff>133371</xdr:rowOff>
    </xdr:to>
    <xdr:sp macro="" textlink="">
      <xdr:nvSpPr>
        <xdr:cNvPr id="147" name="楕円 146">
          <a:extLst>
            <a:ext uri="{FF2B5EF4-FFF2-40B4-BE49-F238E27FC236}">
              <a16:creationId xmlns:a16="http://schemas.microsoft.com/office/drawing/2014/main" id="{A41637F0-DE02-42CC-A4C3-294E6072B740}"/>
            </a:ext>
          </a:extLst>
        </xdr:cNvPr>
        <xdr:cNvSpPr/>
      </xdr:nvSpPr>
      <xdr:spPr>
        <a:xfrm>
          <a:off x="14033500" y="59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23678</xdr:rowOff>
    </xdr:from>
    <xdr:to>
      <xdr:col>76</xdr:col>
      <xdr:colOff>22225</xdr:colOff>
      <xdr:row>30</xdr:row>
      <xdr:rowOff>82571</xdr:rowOff>
    </xdr:to>
    <xdr:cxnSp macro="">
      <xdr:nvCxnSpPr>
        <xdr:cNvPr id="148" name="直線コネクタ 147">
          <a:extLst>
            <a:ext uri="{FF2B5EF4-FFF2-40B4-BE49-F238E27FC236}">
              <a16:creationId xmlns:a16="http://schemas.microsoft.com/office/drawing/2014/main" id="{2A341007-17C3-4389-B6BB-254441C1D4FB}"/>
            </a:ext>
          </a:extLst>
        </xdr:cNvPr>
        <xdr:cNvCxnSpPr/>
      </xdr:nvCxnSpPr>
      <xdr:spPr>
        <a:xfrm flipV="1">
          <a:off x="14084300" y="5938703"/>
          <a:ext cx="711200" cy="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11381</xdr:rowOff>
    </xdr:from>
    <xdr:to>
      <xdr:col>68</xdr:col>
      <xdr:colOff>123825</xdr:colOff>
      <xdr:row>30</xdr:row>
      <xdr:rowOff>112981</xdr:rowOff>
    </xdr:to>
    <xdr:sp macro="" textlink="">
      <xdr:nvSpPr>
        <xdr:cNvPr id="149" name="楕円 148">
          <a:extLst>
            <a:ext uri="{FF2B5EF4-FFF2-40B4-BE49-F238E27FC236}">
              <a16:creationId xmlns:a16="http://schemas.microsoft.com/office/drawing/2014/main" id="{EF2C32CE-09E9-4813-B8BE-398DB6207336}"/>
            </a:ext>
          </a:extLst>
        </xdr:cNvPr>
        <xdr:cNvSpPr/>
      </xdr:nvSpPr>
      <xdr:spPr>
        <a:xfrm>
          <a:off x="13271500" y="59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62181</xdr:rowOff>
    </xdr:from>
    <xdr:to>
      <xdr:col>72</xdr:col>
      <xdr:colOff>73025</xdr:colOff>
      <xdr:row>30</xdr:row>
      <xdr:rowOff>82571</xdr:rowOff>
    </xdr:to>
    <xdr:cxnSp macro="">
      <xdr:nvCxnSpPr>
        <xdr:cNvPr id="150" name="直線コネクタ 149">
          <a:extLst>
            <a:ext uri="{FF2B5EF4-FFF2-40B4-BE49-F238E27FC236}">
              <a16:creationId xmlns:a16="http://schemas.microsoft.com/office/drawing/2014/main" id="{82716F34-C8EC-445D-B039-5BD51EB503B5}"/>
            </a:ext>
          </a:extLst>
        </xdr:cNvPr>
        <xdr:cNvCxnSpPr/>
      </xdr:nvCxnSpPr>
      <xdr:spPr>
        <a:xfrm>
          <a:off x="13322300" y="5977206"/>
          <a:ext cx="7620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100810</xdr:rowOff>
    </xdr:from>
    <xdr:to>
      <xdr:col>64</xdr:col>
      <xdr:colOff>123825</xdr:colOff>
      <xdr:row>32</xdr:row>
      <xdr:rowOff>30960</xdr:rowOff>
    </xdr:to>
    <xdr:sp macro="" textlink="">
      <xdr:nvSpPr>
        <xdr:cNvPr id="151" name="楕円 150">
          <a:extLst>
            <a:ext uri="{FF2B5EF4-FFF2-40B4-BE49-F238E27FC236}">
              <a16:creationId xmlns:a16="http://schemas.microsoft.com/office/drawing/2014/main" id="{0ED97E17-21C4-4C99-9AEE-01B70748E430}"/>
            </a:ext>
          </a:extLst>
        </xdr:cNvPr>
        <xdr:cNvSpPr/>
      </xdr:nvSpPr>
      <xdr:spPr>
        <a:xfrm>
          <a:off x="12509500" y="61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62181</xdr:rowOff>
    </xdr:from>
    <xdr:to>
      <xdr:col>68</xdr:col>
      <xdr:colOff>73025</xdr:colOff>
      <xdr:row>31</xdr:row>
      <xdr:rowOff>151610</xdr:rowOff>
    </xdr:to>
    <xdr:cxnSp macro="">
      <xdr:nvCxnSpPr>
        <xdr:cNvPr id="152" name="直線コネクタ 151">
          <a:extLst>
            <a:ext uri="{FF2B5EF4-FFF2-40B4-BE49-F238E27FC236}">
              <a16:creationId xmlns:a16="http://schemas.microsoft.com/office/drawing/2014/main" id="{AA658748-3F73-434C-824F-707756C3555B}"/>
            </a:ext>
          </a:extLst>
        </xdr:cNvPr>
        <xdr:cNvCxnSpPr/>
      </xdr:nvCxnSpPr>
      <xdr:spPr>
        <a:xfrm flipV="1">
          <a:off x="12560300" y="5977206"/>
          <a:ext cx="762000" cy="26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56501</xdr:rowOff>
    </xdr:from>
    <xdr:to>
      <xdr:col>60</xdr:col>
      <xdr:colOff>123825</xdr:colOff>
      <xdr:row>32</xdr:row>
      <xdr:rowOff>158101</xdr:rowOff>
    </xdr:to>
    <xdr:sp macro="" textlink="">
      <xdr:nvSpPr>
        <xdr:cNvPr id="153" name="楕円 152">
          <a:extLst>
            <a:ext uri="{FF2B5EF4-FFF2-40B4-BE49-F238E27FC236}">
              <a16:creationId xmlns:a16="http://schemas.microsoft.com/office/drawing/2014/main" id="{65615A25-CD37-448B-984F-07F497353CEE}"/>
            </a:ext>
          </a:extLst>
        </xdr:cNvPr>
        <xdr:cNvSpPr/>
      </xdr:nvSpPr>
      <xdr:spPr>
        <a:xfrm>
          <a:off x="11747500" y="6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151610</xdr:rowOff>
    </xdr:from>
    <xdr:to>
      <xdr:col>64</xdr:col>
      <xdr:colOff>73025</xdr:colOff>
      <xdr:row>32</xdr:row>
      <xdr:rowOff>107301</xdr:rowOff>
    </xdr:to>
    <xdr:cxnSp macro="">
      <xdr:nvCxnSpPr>
        <xdr:cNvPr id="154" name="直線コネクタ 153">
          <a:extLst>
            <a:ext uri="{FF2B5EF4-FFF2-40B4-BE49-F238E27FC236}">
              <a16:creationId xmlns:a16="http://schemas.microsoft.com/office/drawing/2014/main" id="{F424027A-9C45-4FBB-8A7C-599FDA6A7C22}"/>
            </a:ext>
          </a:extLst>
        </xdr:cNvPr>
        <xdr:cNvCxnSpPr/>
      </xdr:nvCxnSpPr>
      <xdr:spPr>
        <a:xfrm flipV="1">
          <a:off x="11798300" y="6238085"/>
          <a:ext cx="762000" cy="1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098B96E9-6D5E-4F3C-81B3-3DBD6C2AE6A7}"/>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3B6EC096-0D71-40FA-9C13-4FB9F045162A}"/>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F0A7B33D-58EC-4FA0-BC8A-29358DBF0CAD}"/>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CD89AD30-B9FA-4EB4-AF7E-4FA3875D3940}"/>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124498</xdr:rowOff>
    </xdr:from>
    <xdr:ext cx="469744" cy="259045"/>
    <xdr:sp macro="" textlink="">
      <xdr:nvSpPr>
        <xdr:cNvPr id="159" name="n_1mainValue債務償還比率">
          <a:extLst>
            <a:ext uri="{FF2B5EF4-FFF2-40B4-BE49-F238E27FC236}">
              <a16:creationId xmlns:a16="http://schemas.microsoft.com/office/drawing/2014/main" id="{1E4301E1-A474-42A0-9840-A7D2A91B8F61}"/>
            </a:ext>
          </a:extLst>
        </xdr:cNvPr>
        <xdr:cNvSpPr txBox="1"/>
      </xdr:nvSpPr>
      <xdr:spPr>
        <a:xfrm>
          <a:off x="13836727" y="60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104108</xdr:rowOff>
    </xdr:from>
    <xdr:ext cx="469744" cy="259045"/>
    <xdr:sp macro="" textlink="">
      <xdr:nvSpPr>
        <xdr:cNvPr id="160" name="n_2mainValue債務償還比率">
          <a:extLst>
            <a:ext uri="{FF2B5EF4-FFF2-40B4-BE49-F238E27FC236}">
              <a16:creationId xmlns:a16="http://schemas.microsoft.com/office/drawing/2014/main" id="{518E850F-6987-43F2-9487-3B704CC859CD}"/>
            </a:ext>
          </a:extLst>
        </xdr:cNvPr>
        <xdr:cNvSpPr txBox="1"/>
      </xdr:nvSpPr>
      <xdr:spPr>
        <a:xfrm>
          <a:off x="13087427" y="601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22087</xdr:rowOff>
    </xdr:from>
    <xdr:ext cx="469744" cy="259045"/>
    <xdr:sp macro="" textlink="">
      <xdr:nvSpPr>
        <xdr:cNvPr id="161" name="n_3mainValue債務償還比率">
          <a:extLst>
            <a:ext uri="{FF2B5EF4-FFF2-40B4-BE49-F238E27FC236}">
              <a16:creationId xmlns:a16="http://schemas.microsoft.com/office/drawing/2014/main" id="{1EA8208D-BDDD-4B9B-96C6-9C79BDF92E34}"/>
            </a:ext>
          </a:extLst>
        </xdr:cNvPr>
        <xdr:cNvSpPr txBox="1"/>
      </xdr:nvSpPr>
      <xdr:spPr>
        <a:xfrm>
          <a:off x="12325427" y="628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149228</xdr:rowOff>
    </xdr:from>
    <xdr:ext cx="469744" cy="259045"/>
    <xdr:sp macro="" textlink="">
      <xdr:nvSpPr>
        <xdr:cNvPr id="162" name="n_4mainValue債務償還比率">
          <a:extLst>
            <a:ext uri="{FF2B5EF4-FFF2-40B4-BE49-F238E27FC236}">
              <a16:creationId xmlns:a16="http://schemas.microsoft.com/office/drawing/2014/main" id="{631CA28C-BB64-49B6-B547-7E2721BD53AC}"/>
            </a:ext>
          </a:extLst>
        </xdr:cNvPr>
        <xdr:cNvSpPr txBox="1"/>
      </xdr:nvSpPr>
      <xdr:spPr>
        <a:xfrm>
          <a:off x="11563427" y="64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6228D2D-B5AE-4EF7-8D8F-9C3D80DA83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8A4B743-941A-4985-B339-0576397EC6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9579ED3-B1AD-430A-ACE3-E6E4702E9B3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1E3811A-72AF-46D6-8C88-1F38238C35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FE41D51-0071-4A22-B34F-8FB212663FC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E012092-6170-47B9-B6DB-627F453E8BE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C3FDDB-3F0C-4DE0-8C0C-4EA5318085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B7668F-EFAE-4462-A48B-D798C06EB3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0529F3-7707-4C2C-97A2-923772BFF5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39CAE4-78D0-4A0B-B3F6-575A7A834F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3C320A-B97B-4005-A0F3-DD12B35401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C21F9E-38C9-491F-B47E-75F790299E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C8CA23-F255-4507-B0A6-774754C698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B89E1F-7B7F-4F1F-8DE2-5E816C3D9C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6D8127-B68A-4AE3-A8D2-F889B4907E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EF1966-219F-4695-B13C-E8AA321BCF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F27126-3F71-4994-A988-E8DBAACB59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4BB28E-031D-4608-89EB-E273C7D048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E29C4B-1D7A-49DE-9CE5-A5709D6597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179FD4-5421-47F0-985A-3F94A765BF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AB169F-F56E-4F6D-918C-C3EAF99F29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DC9F79F-BA0D-4E55-B2AC-1BC10D844B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067DD7-5F50-4842-B682-39CC213394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F79FC0-CE76-4A2B-B534-0DDE3F051D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A8C17-36EC-4F2D-9E88-3F426D51CBB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B28540-0276-4C34-A975-463983C4E0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757842-2177-4FDC-8BAE-211BB891A8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564A47-F454-4602-8AAB-E657C234A9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F71004-4CC3-4DA3-8F10-452405447B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6D440B-FC77-4DA8-A296-859D0111F8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665EE7-51B0-46C5-8A38-8450E3FB0F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DD417E-CF01-4BAA-A2E2-F433F4E94B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968501-D8F3-4324-B317-4ABFA0C3D2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5C5B69-BCED-4089-96A8-34F1665559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29EBCB-8E57-47A6-A10B-D1CC5AB1D9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5C3002-3A03-485E-8548-C10245A3F3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F6DAFB-0CA8-4352-BD9C-87E90B7277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029BA8-8C1D-4B62-873B-4C8F839924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C17FFB-3F81-484D-BE2D-2ECC4F01C6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7CDE29-01FE-4AAB-8E48-59D257437F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136BF0-BECD-463B-9058-956CCE6A3F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F8B1DD-36D1-4F75-AD55-83AB2C226E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B3C434-CE66-4247-BD5C-9AA96B6208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CDEF24-DDC1-4E9F-A325-B2FDDDCAFE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A86C81-F21B-41CE-92CA-1B8BE1752E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888B4A-F54B-4547-9363-566178CB0D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ACCF34-8B38-48D6-A2F5-592E21727E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7FB22F-F4E6-493B-9F00-F60EEC01A9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77BB053-25A7-40C1-A0AE-CB48DDE653E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FBCB3B-D185-478B-AD84-4E1CC8FAF3A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AF33C4-A2A8-45EA-80A2-F5D9276C883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CF20B7-A821-485C-A87E-083193EDD1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EDDE6EA-56EA-4C51-BA6E-37AD21F7C9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99E3127-884B-4AB9-A1D4-9D8BB2FEF1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D9DC66-30A0-4D38-A314-CB5B4B5A74D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4A2DE2-E082-4A11-908D-D82EC5AEF94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CF72CA-242F-4036-9086-F974D5F7C2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B52304-1B39-4C7F-AE9B-2D24DDB4904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A086C7-8EA5-4B59-9D39-7A5B0A2971A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2A6278D-9CEF-4D98-ADB9-A6543275663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1C8F67-A065-43E1-BC34-65D9AFA75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A0D4B113-2376-4F71-A390-64A79D9570F2}"/>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DA98E7A-F8E1-4037-A7B6-67F1FD277653}"/>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E0F3E349-8E7F-4509-B415-494E0E610D67}"/>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3C709BED-4D6E-4063-8BC4-B6BD5D58B981}"/>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42D11EE4-FD5D-47DD-9CB8-161C308E366B}"/>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AE93E200-25E8-4BDD-9814-1E6FA558DFA7}"/>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9312A4B-65EF-44DD-89C9-D6F669D70419}"/>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25DA6FC-A2AC-4020-B0C9-45A11572495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FD4E8D29-8620-4739-8B85-B502B1F1F3C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D7BA229F-C59F-48FB-9282-6488002CBE43}"/>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1CD3346-4C27-4A01-8A3C-68AF357263C6}"/>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4FC19E-F5A5-47FA-9150-E2E6B1FBE0E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4386FF-5B2F-4266-9CCC-2DFDBC3341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FA80C5-6D47-4734-A495-739E5AE3E5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88A676-B393-42D6-A032-CEA4A6CDFCF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9DFFB6-7BA1-4D80-8F38-4D38C95612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130175</xdr:rowOff>
    </xdr:from>
    <xdr:to>
      <xdr:col>24</xdr:col>
      <xdr:colOff>114300</xdr:colOff>
      <xdr:row>42</xdr:row>
      <xdr:rowOff>60325</xdr:rowOff>
    </xdr:to>
    <xdr:sp macro="" textlink="">
      <xdr:nvSpPr>
        <xdr:cNvPr id="73" name="楕円 72">
          <a:extLst>
            <a:ext uri="{FF2B5EF4-FFF2-40B4-BE49-F238E27FC236}">
              <a16:creationId xmlns:a16="http://schemas.microsoft.com/office/drawing/2014/main" id="{42918AAD-99C4-4086-ABE3-1E4989A0A963}"/>
            </a:ext>
          </a:extLst>
        </xdr:cNvPr>
        <xdr:cNvSpPr/>
      </xdr:nvSpPr>
      <xdr:spPr>
        <a:xfrm>
          <a:off x="45847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45102</xdr:rowOff>
    </xdr:from>
    <xdr:ext cx="405111" cy="259045"/>
    <xdr:sp macro="" textlink="">
      <xdr:nvSpPr>
        <xdr:cNvPr id="74" name="【道路】&#10;有形固定資産減価償却率該当値テキスト">
          <a:extLst>
            <a:ext uri="{FF2B5EF4-FFF2-40B4-BE49-F238E27FC236}">
              <a16:creationId xmlns:a16="http://schemas.microsoft.com/office/drawing/2014/main" id="{E613A6B2-356C-4EEA-953F-E96F3209EA76}"/>
            </a:ext>
          </a:extLst>
        </xdr:cNvPr>
        <xdr:cNvSpPr txBox="1"/>
      </xdr:nvSpPr>
      <xdr:spPr>
        <a:xfrm>
          <a:off x="4673600" y="707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130175</xdr:rowOff>
    </xdr:from>
    <xdr:to>
      <xdr:col>20</xdr:col>
      <xdr:colOff>38100</xdr:colOff>
      <xdr:row>42</xdr:row>
      <xdr:rowOff>60325</xdr:rowOff>
    </xdr:to>
    <xdr:sp macro="" textlink="">
      <xdr:nvSpPr>
        <xdr:cNvPr id="75" name="楕円 74">
          <a:extLst>
            <a:ext uri="{FF2B5EF4-FFF2-40B4-BE49-F238E27FC236}">
              <a16:creationId xmlns:a16="http://schemas.microsoft.com/office/drawing/2014/main" id="{E212B545-7BC0-417F-93CF-475B09852E48}"/>
            </a:ext>
          </a:extLst>
        </xdr:cNvPr>
        <xdr:cNvSpPr/>
      </xdr:nvSpPr>
      <xdr:spPr>
        <a:xfrm>
          <a:off x="37465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9525</xdr:rowOff>
    </xdr:from>
    <xdr:to>
      <xdr:col>24</xdr:col>
      <xdr:colOff>63500</xdr:colOff>
      <xdr:row>42</xdr:row>
      <xdr:rowOff>9525</xdr:rowOff>
    </xdr:to>
    <xdr:cxnSp macro="">
      <xdr:nvCxnSpPr>
        <xdr:cNvPr id="76" name="直線コネクタ 75">
          <a:extLst>
            <a:ext uri="{FF2B5EF4-FFF2-40B4-BE49-F238E27FC236}">
              <a16:creationId xmlns:a16="http://schemas.microsoft.com/office/drawing/2014/main" id="{5EE0F711-2CB5-48B0-A23E-1D63DAF069D2}"/>
            </a:ext>
          </a:extLst>
        </xdr:cNvPr>
        <xdr:cNvCxnSpPr/>
      </xdr:nvCxnSpPr>
      <xdr:spPr>
        <a:xfrm>
          <a:off x="3797300" y="7210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a:extLst>
            <a:ext uri="{FF2B5EF4-FFF2-40B4-BE49-F238E27FC236}">
              <a16:creationId xmlns:a16="http://schemas.microsoft.com/office/drawing/2014/main" id="{6D2AB6F9-6BE3-4B55-BCAC-7F252E4B44D5}"/>
            </a:ext>
          </a:extLst>
        </xdr:cNvPr>
        <xdr:cNvSpPr/>
      </xdr:nvSpPr>
      <xdr:spPr>
        <a:xfrm>
          <a:off x="2857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9525</xdr:rowOff>
    </xdr:to>
    <xdr:cxnSp macro="">
      <xdr:nvCxnSpPr>
        <xdr:cNvPr id="78" name="直線コネクタ 77">
          <a:extLst>
            <a:ext uri="{FF2B5EF4-FFF2-40B4-BE49-F238E27FC236}">
              <a16:creationId xmlns:a16="http://schemas.microsoft.com/office/drawing/2014/main" id="{E68BB9C2-9446-49CF-998D-75F88BF93836}"/>
            </a:ext>
          </a:extLst>
        </xdr:cNvPr>
        <xdr:cNvCxnSpPr/>
      </xdr:nvCxnSpPr>
      <xdr:spPr>
        <a:xfrm>
          <a:off x="2908300" y="7208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macro="" textlink="">
      <xdr:nvSpPr>
        <xdr:cNvPr id="79" name="楕円 78">
          <a:extLst>
            <a:ext uri="{FF2B5EF4-FFF2-40B4-BE49-F238E27FC236}">
              <a16:creationId xmlns:a16="http://schemas.microsoft.com/office/drawing/2014/main" id="{9441D558-3E66-4658-8C97-E6ED0EDC5121}"/>
            </a:ext>
          </a:extLst>
        </xdr:cNvPr>
        <xdr:cNvSpPr/>
      </xdr:nvSpPr>
      <xdr:spPr>
        <a:xfrm>
          <a:off x="196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7620</xdr:rowOff>
    </xdr:to>
    <xdr:cxnSp macro="">
      <xdr:nvCxnSpPr>
        <xdr:cNvPr id="80" name="直線コネクタ 79">
          <a:extLst>
            <a:ext uri="{FF2B5EF4-FFF2-40B4-BE49-F238E27FC236}">
              <a16:creationId xmlns:a16="http://schemas.microsoft.com/office/drawing/2014/main" id="{58C22C46-1042-4D76-AFCB-78172BD0521D}"/>
            </a:ext>
          </a:extLst>
        </xdr:cNvPr>
        <xdr:cNvCxnSpPr/>
      </xdr:nvCxnSpPr>
      <xdr:spPr>
        <a:xfrm>
          <a:off x="2019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128270</xdr:rowOff>
    </xdr:from>
    <xdr:to>
      <xdr:col>6</xdr:col>
      <xdr:colOff>38100</xdr:colOff>
      <xdr:row>42</xdr:row>
      <xdr:rowOff>58420</xdr:rowOff>
    </xdr:to>
    <xdr:sp macro="" textlink="">
      <xdr:nvSpPr>
        <xdr:cNvPr id="81" name="楕円 80">
          <a:extLst>
            <a:ext uri="{FF2B5EF4-FFF2-40B4-BE49-F238E27FC236}">
              <a16:creationId xmlns:a16="http://schemas.microsoft.com/office/drawing/2014/main" id="{96F124E6-70E3-42F6-828D-6EA792C8AFA0}"/>
            </a:ext>
          </a:extLst>
        </xdr:cNvPr>
        <xdr:cNvSpPr/>
      </xdr:nvSpPr>
      <xdr:spPr>
        <a:xfrm>
          <a:off x="107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7620</xdr:rowOff>
    </xdr:to>
    <xdr:cxnSp macro="">
      <xdr:nvCxnSpPr>
        <xdr:cNvPr id="82" name="直線コネクタ 81">
          <a:extLst>
            <a:ext uri="{FF2B5EF4-FFF2-40B4-BE49-F238E27FC236}">
              <a16:creationId xmlns:a16="http://schemas.microsoft.com/office/drawing/2014/main" id="{3ED2A0CC-A193-427A-B499-E22902C2C8F9}"/>
            </a:ext>
          </a:extLst>
        </xdr:cNvPr>
        <xdr:cNvCxnSpPr/>
      </xdr:nvCxnSpPr>
      <xdr:spPr>
        <a:xfrm>
          <a:off x="1130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F7415655-7293-42FA-AA64-EB30AB04355E}"/>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19A684A1-8EE1-4E71-A6B8-A237D4825FEA}"/>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7D8C0035-23F7-435E-863C-85E781E9DBD1}"/>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57423268-3B1E-4BED-8C68-7E60E7607E1D}"/>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51452</xdr:rowOff>
    </xdr:from>
    <xdr:ext cx="405111" cy="259045"/>
    <xdr:sp macro="" textlink="">
      <xdr:nvSpPr>
        <xdr:cNvPr id="87" name="n_1mainValue【道路】&#10;有形固定資産減価償却率">
          <a:extLst>
            <a:ext uri="{FF2B5EF4-FFF2-40B4-BE49-F238E27FC236}">
              <a16:creationId xmlns:a16="http://schemas.microsoft.com/office/drawing/2014/main" id="{A876D05E-DAFD-4D91-9370-CB35B551A60F}"/>
            </a:ext>
          </a:extLst>
        </xdr:cNvPr>
        <xdr:cNvSpPr txBox="1"/>
      </xdr:nvSpPr>
      <xdr:spPr>
        <a:xfrm>
          <a:off x="3582044" y="725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4FFE5B6A-BF81-4B81-BE0A-60781A554D61}"/>
            </a:ext>
          </a:extLst>
        </xdr:cNvPr>
        <xdr:cNvSpPr txBox="1"/>
      </xdr:nvSpPr>
      <xdr:spPr>
        <a:xfrm>
          <a:off x="2705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CB00A861-7255-4070-A794-19EA423DE8D8}"/>
            </a:ext>
          </a:extLst>
        </xdr:cNvPr>
        <xdr:cNvSpPr txBox="1"/>
      </xdr:nvSpPr>
      <xdr:spPr>
        <a:xfrm>
          <a:off x="1816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CD6FE27C-2FC8-45BE-A102-576CE4A4A981}"/>
            </a:ext>
          </a:extLst>
        </xdr:cNvPr>
        <xdr:cNvSpPr txBox="1"/>
      </xdr:nvSpPr>
      <xdr:spPr>
        <a:xfrm>
          <a:off x="927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5E0DFA-5BEA-49F9-9550-659951D53E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F0AB871-AFA0-4347-9620-444C4A1FE4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BC2847-028A-4089-A6A9-E696EA486E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0EE8BB2-78D6-4455-A507-7B94B7B60B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C0CC119-2DFF-45BA-9F11-04047414D4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EBA951-58BF-460C-B038-236080FD41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BB38773-74CE-4CAE-902E-E130C6A52D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F7338BC-17D5-44EE-ACC7-B3256D1FE3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7EC8843-BA03-4300-8954-481E76AF5CB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B0405F-582F-4933-9092-C0B88AFB1E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65A611E-E62D-4CF0-B137-F93480E6D42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836ABC5-5A2E-4A6F-89DA-02FB0FA351D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9933316-A06A-46C3-95D0-4C9EBEE256C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68EC3B2-76E2-4E3B-B24F-9A59FDFAD12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747D542-6C12-4221-884E-FD242A4CC63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1333BA39-B43D-4FFE-9C2B-B14F10681E4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C89A926-04B0-4448-80AF-9A7BB74867E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08559D7-3B98-4114-BF86-A6FCB61ECF7C}"/>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61AECC-012C-4A7F-921B-9BA78F92D3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B8C2F79-8396-4F07-8E76-19EDB07F7B9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7CBA20F-AC34-4C92-9BE6-DAF8D5D385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A223B730-006A-466C-9CD7-777117A2BF8F}"/>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76DD83F7-CDA5-45D0-AA5F-4CA6149C0BFD}"/>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55A2642-F044-4E28-A658-7DCFDD874906}"/>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98450C4C-091C-416B-A4FA-27246A3E5CD3}"/>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2496D9BA-921E-4B3F-B2C4-68129D103901}"/>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62A095AE-BA7A-4572-AFD7-DA48F34D0DDE}"/>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37FCB5F-4F5B-460E-8B50-6A0460CD641C}"/>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9469A4CE-D9F5-4E12-8D78-E43A7989BB1C}"/>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348EA08C-D799-4A8D-BCF7-9FFD54A4C11F}"/>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A784D258-8980-491E-853E-A1D544C6C74C}"/>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C57BD66B-0F35-4D60-8088-66A69D519349}"/>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D6ED77D-882C-41EF-9FFA-2278AEA614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F11B25-8D61-447A-BBBE-7D47FB497F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B666FF-3AFA-451E-92DA-D4B7115640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B481D6-5E1D-4CA5-9ECA-533383D45A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2B620F-637B-4878-A6D8-42173B9F3F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107086</xdr:rowOff>
    </xdr:from>
    <xdr:to>
      <xdr:col>55</xdr:col>
      <xdr:colOff>50800</xdr:colOff>
      <xdr:row>41</xdr:row>
      <xdr:rowOff>37236</xdr:rowOff>
    </xdr:to>
    <xdr:sp macro="" textlink="">
      <xdr:nvSpPr>
        <xdr:cNvPr id="128" name="楕円 127">
          <a:extLst>
            <a:ext uri="{FF2B5EF4-FFF2-40B4-BE49-F238E27FC236}">
              <a16:creationId xmlns:a16="http://schemas.microsoft.com/office/drawing/2014/main" id="{1BBD9AC8-6C6C-420B-ADD2-6A716EB8E5C3}"/>
            </a:ext>
          </a:extLst>
        </xdr:cNvPr>
        <xdr:cNvSpPr/>
      </xdr:nvSpPr>
      <xdr:spPr>
        <a:xfrm>
          <a:off x="10426700" y="69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85513</xdr:rowOff>
    </xdr:from>
    <xdr:ext cx="534377" cy="259045"/>
    <xdr:sp macro="" textlink="">
      <xdr:nvSpPr>
        <xdr:cNvPr id="129" name="【道路】&#10;一人当たり延長該当値テキスト">
          <a:extLst>
            <a:ext uri="{FF2B5EF4-FFF2-40B4-BE49-F238E27FC236}">
              <a16:creationId xmlns:a16="http://schemas.microsoft.com/office/drawing/2014/main" id="{C378EE56-2893-4C41-AF03-93A1EA2BF7A3}"/>
            </a:ext>
          </a:extLst>
        </xdr:cNvPr>
        <xdr:cNvSpPr txBox="1"/>
      </xdr:nvSpPr>
      <xdr:spPr>
        <a:xfrm>
          <a:off x="10515600" y="69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110110</xdr:rowOff>
    </xdr:from>
    <xdr:to>
      <xdr:col>50</xdr:col>
      <xdr:colOff>165100</xdr:colOff>
      <xdr:row>41</xdr:row>
      <xdr:rowOff>40260</xdr:rowOff>
    </xdr:to>
    <xdr:sp macro="" textlink="">
      <xdr:nvSpPr>
        <xdr:cNvPr id="130" name="楕円 129">
          <a:extLst>
            <a:ext uri="{FF2B5EF4-FFF2-40B4-BE49-F238E27FC236}">
              <a16:creationId xmlns:a16="http://schemas.microsoft.com/office/drawing/2014/main" id="{90EA575F-391B-4FA5-B895-706F0D6B48F0}"/>
            </a:ext>
          </a:extLst>
        </xdr:cNvPr>
        <xdr:cNvSpPr/>
      </xdr:nvSpPr>
      <xdr:spPr>
        <a:xfrm>
          <a:off x="9588500" y="69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157886</xdr:rowOff>
    </xdr:from>
    <xdr:to>
      <xdr:col>55</xdr:col>
      <xdr:colOff>0</xdr:colOff>
      <xdr:row>40</xdr:row>
      <xdr:rowOff>160910</xdr:rowOff>
    </xdr:to>
    <xdr:cxnSp macro="">
      <xdr:nvCxnSpPr>
        <xdr:cNvPr id="131" name="直線コネクタ 130">
          <a:extLst>
            <a:ext uri="{FF2B5EF4-FFF2-40B4-BE49-F238E27FC236}">
              <a16:creationId xmlns:a16="http://schemas.microsoft.com/office/drawing/2014/main" id="{689E8DD5-E287-4C02-9358-0A6E64661F31}"/>
            </a:ext>
          </a:extLst>
        </xdr:cNvPr>
        <xdr:cNvCxnSpPr/>
      </xdr:nvCxnSpPr>
      <xdr:spPr>
        <a:xfrm flipV="1">
          <a:off x="9639300" y="7015886"/>
          <a:ext cx="8382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151676</xdr:rowOff>
    </xdr:from>
    <xdr:to>
      <xdr:col>46</xdr:col>
      <xdr:colOff>38100</xdr:colOff>
      <xdr:row>41</xdr:row>
      <xdr:rowOff>81826</xdr:rowOff>
    </xdr:to>
    <xdr:sp macro="" textlink="">
      <xdr:nvSpPr>
        <xdr:cNvPr id="132" name="楕円 131">
          <a:extLst>
            <a:ext uri="{FF2B5EF4-FFF2-40B4-BE49-F238E27FC236}">
              <a16:creationId xmlns:a16="http://schemas.microsoft.com/office/drawing/2014/main" id="{4819F636-6FF8-4578-8D51-27CD77ADC31F}"/>
            </a:ext>
          </a:extLst>
        </xdr:cNvPr>
        <xdr:cNvSpPr/>
      </xdr:nvSpPr>
      <xdr:spPr>
        <a:xfrm>
          <a:off x="8699500" y="70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160910</xdr:rowOff>
    </xdr:from>
    <xdr:to>
      <xdr:col>50</xdr:col>
      <xdr:colOff>114300</xdr:colOff>
      <xdr:row>41</xdr:row>
      <xdr:rowOff>31026</xdr:rowOff>
    </xdr:to>
    <xdr:cxnSp macro="">
      <xdr:nvCxnSpPr>
        <xdr:cNvPr id="133" name="直線コネクタ 132">
          <a:extLst>
            <a:ext uri="{FF2B5EF4-FFF2-40B4-BE49-F238E27FC236}">
              <a16:creationId xmlns:a16="http://schemas.microsoft.com/office/drawing/2014/main" id="{73F8F701-A21F-4529-AC9D-B1D16A68E6A5}"/>
            </a:ext>
          </a:extLst>
        </xdr:cNvPr>
        <xdr:cNvCxnSpPr/>
      </xdr:nvCxnSpPr>
      <xdr:spPr>
        <a:xfrm flipV="1">
          <a:off x="8750300" y="7018910"/>
          <a:ext cx="889000" cy="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120255</xdr:rowOff>
    </xdr:from>
    <xdr:to>
      <xdr:col>41</xdr:col>
      <xdr:colOff>101600</xdr:colOff>
      <xdr:row>41</xdr:row>
      <xdr:rowOff>50405</xdr:rowOff>
    </xdr:to>
    <xdr:sp macro="" textlink="">
      <xdr:nvSpPr>
        <xdr:cNvPr id="134" name="楕円 133">
          <a:extLst>
            <a:ext uri="{FF2B5EF4-FFF2-40B4-BE49-F238E27FC236}">
              <a16:creationId xmlns:a16="http://schemas.microsoft.com/office/drawing/2014/main" id="{8C304F57-9E94-462E-9ABD-AB8EA99EB2F0}"/>
            </a:ext>
          </a:extLst>
        </xdr:cNvPr>
        <xdr:cNvSpPr/>
      </xdr:nvSpPr>
      <xdr:spPr>
        <a:xfrm>
          <a:off x="7810500" y="69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171055</xdr:rowOff>
    </xdr:from>
    <xdr:to>
      <xdr:col>45</xdr:col>
      <xdr:colOff>177800</xdr:colOff>
      <xdr:row>41</xdr:row>
      <xdr:rowOff>31026</xdr:rowOff>
    </xdr:to>
    <xdr:cxnSp macro="">
      <xdr:nvCxnSpPr>
        <xdr:cNvPr id="135" name="直線コネクタ 134">
          <a:extLst>
            <a:ext uri="{FF2B5EF4-FFF2-40B4-BE49-F238E27FC236}">
              <a16:creationId xmlns:a16="http://schemas.microsoft.com/office/drawing/2014/main" id="{666D7836-5ADB-4CC4-BA26-446F85DBBA94}"/>
            </a:ext>
          </a:extLst>
        </xdr:cNvPr>
        <xdr:cNvCxnSpPr/>
      </xdr:nvCxnSpPr>
      <xdr:spPr>
        <a:xfrm>
          <a:off x="7861300" y="7029055"/>
          <a:ext cx="889000" cy="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123158</xdr:rowOff>
    </xdr:from>
    <xdr:to>
      <xdr:col>36</xdr:col>
      <xdr:colOff>165100</xdr:colOff>
      <xdr:row>41</xdr:row>
      <xdr:rowOff>53308</xdr:rowOff>
    </xdr:to>
    <xdr:sp macro="" textlink="">
      <xdr:nvSpPr>
        <xdr:cNvPr id="136" name="楕円 135">
          <a:extLst>
            <a:ext uri="{FF2B5EF4-FFF2-40B4-BE49-F238E27FC236}">
              <a16:creationId xmlns:a16="http://schemas.microsoft.com/office/drawing/2014/main" id="{7CC2E29B-7199-4376-BC4E-ACC17FADE025}"/>
            </a:ext>
          </a:extLst>
        </xdr:cNvPr>
        <xdr:cNvSpPr/>
      </xdr:nvSpPr>
      <xdr:spPr>
        <a:xfrm>
          <a:off x="6921500" y="69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171055</xdr:rowOff>
    </xdr:from>
    <xdr:to>
      <xdr:col>41</xdr:col>
      <xdr:colOff>50800</xdr:colOff>
      <xdr:row>41</xdr:row>
      <xdr:rowOff>2508</xdr:rowOff>
    </xdr:to>
    <xdr:cxnSp macro="">
      <xdr:nvCxnSpPr>
        <xdr:cNvPr id="137" name="直線コネクタ 136">
          <a:extLst>
            <a:ext uri="{FF2B5EF4-FFF2-40B4-BE49-F238E27FC236}">
              <a16:creationId xmlns:a16="http://schemas.microsoft.com/office/drawing/2014/main" id="{DC05BAA9-0768-4918-906B-C590E7380706}"/>
            </a:ext>
          </a:extLst>
        </xdr:cNvPr>
        <xdr:cNvCxnSpPr/>
      </xdr:nvCxnSpPr>
      <xdr:spPr>
        <a:xfrm flipV="1">
          <a:off x="6972300" y="702905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A4443221-2B9D-43FE-BF3B-924F37597A99}"/>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9F9D9639-4AC0-4CC6-B85F-2AA7D335C2A8}"/>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30B992B9-42E7-4F23-B6AE-4206C859BD77}"/>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B6985497-07FD-439C-A78E-34AA46A26F61}"/>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31387</xdr:rowOff>
    </xdr:from>
    <xdr:ext cx="534377" cy="259045"/>
    <xdr:sp macro="" textlink="">
      <xdr:nvSpPr>
        <xdr:cNvPr id="142" name="n_1mainValue【道路】&#10;一人当たり延長">
          <a:extLst>
            <a:ext uri="{FF2B5EF4-FFF2-40B4-BE49-F238E27FC236}">
              <a16:creationId xmlns:a16="http://schemas.microsoft.com/office/drawing/2014/main" id="{A3CB81CE-0FBA-45E6-9E7B-9B6B7F79F1FB}"/>
            </a:ext>
          </a:extLst>
        </xdr:cNvPr>
        <xdr:cNvSpPr txBox="1"/>
      </xdr:nvSpPr>
      <xdr:spPr>
        <a:xfrm>
          <a:off x="9359411" y="70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72953</xdr:rowOff>
    </xdr:from>
    <xdr:ext cx="534377" cy="259045"/>
    <xdr:sp macro="" textlink="">
      <xdr:nvSpPr>
        <xdr:cNvPr id="143" name="n_2mainValue【道路】&#10;一人当たり延長">
          <a:extLst>
            <a:ext uri="{FF2B5EF4-FFF2-40B4-BE49-F238E27FC236}">
              <a16:creationId xmlns:a16="http://schemas.microsoft.com/office/drawing/2014/main" id="{375B395F-EF94-4F9B-8E98-8C3FD2182B9F}"/>
            </a:ext>
          </a:extLst>
        </xdr:cNvPr>
        <xdr:cNvSpPr txBox="1"/>
      </xdr:nvSpPr>
      <xdr:spPr>
        <a:xfrm>
          <a:off x="8483111" y="71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66932</xdr:rowOff>
    </xdr:from>
    <xdr:ext cx="534377" cy="259045"/>
    <xdr:sp macro="" textlink="">
      <xdr:nvSpPr>
        <xdr:cNvPr id="144" name="n_3mainValue【道路】&#10;一人当たり延長">
          <a:extLst>
            <a:ext uri="{FF2B5EF4-FFF2-40B4-BE49-F238E27FC236}">
              <a16:creationId xmlns:a16="http://schemas.microsoft.com/office/drawing/2014/main" id="{28FCF8E2-12E7-4B5E-AA18-2AA4811D2948}"/>
            </a:ext>
          </a:extLst>
        </xdr:cNvPr>
        <xdr:cNvSpPr txBox="1"/>
      </xdr:nvSpPr>
      <xdr:spPr>
        <a:xfrm>
          <a:off x="7594111" y="67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69835</xdr:rowOff>
    </xdr:from>
    <xdr:ext cx="534377" cy="259045"/>
    <xdr:sp macro="" textlink="">
      <xdr:nvSpPr>
        <xdr:cNvPr id="145" name="n_4mainValue【道路】&#10;一人当たり延長">
          <a:extLst>
            <a:ext uri="{FF2B5EF4-FFF2-40B4-BE49-F238E27FC236}">
              <a16:creationId xmlns:a16="http://schemas.microsoft.com/office/drawing/2014/main" id="{03BA0EA7-781C-42DD-BB6A-CDC58238BEC4}"/>
            </a:ext>
          </a:extLst>
        </xdr:cNvPr>
        <xdr:cNvSpPr txBox="1"/>
      </xdr:nvSpPr>
      <xdr:spPr>
        <a:xfrm>
          <a:off x="6705111" y="67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A53AE9E-71C1-4C90-8550-7316A18F58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D24CACC-F746-4DC0-BFAD-C69942AE2C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5BB0B99-0BB9-494A-A5F2-2617D9C759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EF1E78B-E773-42F3-A8B2-0FC23BF106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654F2FE-BEC6-4C2E-BE70-883BF55A7D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F307B7C-7105-400F-9263-FCCA2E44DB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820A307-EB91-4F2C-9FF6-85A50C9A0A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9CDDA9D-5129-414F-B612-3F0F55E7F3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EF4F215-8FBF-4137-9F2C-05B48AA927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D2E1EDC-AC22-4430-9E87-E2168E9E33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9F77638-47D1-47F6-8035-0F1AD224C1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76B1FEB-8ADE-416C-9F47-3A33FC05857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F33921E-C9D4-4EB4-802D-B71326ACAA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815F6C3-D984-4AE0-A04C-9EFE7E0806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7A03215-BAE6-425B-9153-5A2CF97768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ECCEC07-70CB-4283-8BA8-D53A4440553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361DDA7-08CF-4DC5-B8AF-92C89FA52B8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3C393BE-1099-4B41-8246-834C8836D4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165BE7E-F5F5-442A-A72B-F84F7AF2554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E39755A-6CBC-4990-AF8D-27244837DE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70B839A-FBD2-4F91-8F2B-BB788C4460B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9B30AC2-E2C4-4C5C-B228-351283FD9AE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C7D93181-0399-429A-8C27-9F8A15972A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5D9378E-0640-4E2A-A4F6-C1D23C4632D3}"/>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E1847B30-BE6A-43D2-9A91-C4741E63E7F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FE1F5168-2F0E-40CC-83BD-30EEB434C62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35F01475-78BB-488A-8F29-D969D856248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3DEC51F1-9AAD-4986-AA3C-A7B2E54C50D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97530C4-2987-4673-8814-7A05FC4C99D1}"/>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D42D0BDB-B17A-42BD-9B3E-2C2F17F46CC7}"/>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444AC34C-6D89-46D7-8BFE-06F0AC57CD18}"/>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ED73203A-92E9-462B-B4DA-525B402F3379}"/>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F6F7DB28-C61D-426F-B557-A18C77694132}"/>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F4288532-1750-450C-88C3-76E552C8481E}"/>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225478E-7799-432C-9E51-0B6E4F38AB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39596AD-AAA1-4D8C-944B-192CE4DA11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A3EB51-327E-4E9D-8371-4DBF22F7A6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FA0DB4-02E2-41E6-91BB-5D8D118A93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36C91C-0B76-4810-8EC8-4F89DFB13A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45720</xdr:rowOff>
    </xdr:from>
    <xdr:to>
      <xdr:col>24</xdr:col>
      <xdr:colOff>114300</xdr:colOff>
      <xdr:row>60</xdr:row>
      <xdr:rowOff>147320</xdr:rowOff>
    </xdr:to>
    <xdr:sp macro="" textlink="">
      <xdr:nvSpPr>
        <xdr:cNvPr id="185" name="楕円 184">
          <a:extLst>
            <a:ext uri="{FF2B5EF4-FFF2-40B4-BE49-F238E27FC236}">
              <a16:creationId xmlns:a16="http://schemas.microsoft.com/office/drawing/2014/main" id="{D07C5B76-9106-40DC-A394-D17ABEE01EAE}"/>
            </a:ext>
          </a:extLst>
        </xdr:cNvPr>
        <xdr:cNvSpPr/>
      </xdr:nvSpPr>
      <xdr:spPr>
        <a:xfrm>
          <a:off x="45847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24147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2A962E5-E8F0-48D5-BBCA-B285348B9ADD}"/>
            </a:ext>
          </a:extLst>
        </xdr:cNvPr>
        <xdr:cNvSpPr txBox="1"/>
      </xdr:nvSpPr>
      <xdr:spPr>
        <a:xfrm>
          <a:off x="4673600" y="1031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26670</xdr:rowOff>
    </xdr:from>
    <xdr:to>
      <xdr:col>20</xdr:col>
      <xdr:colOff>38100</xdr:colOff>
      <xdr:row>60</xdr:row>
      <xdr:rowOff>128270</xdr:rowOff>
    </xdr:to>
    <xdr:sp macro="" textlink="">
      <xdr:nvSpPr>
        <xdr:cNvPr id="187" name="楕円 186">
          <a:extLst>
            <a:ext uri="{FF2B5EF4-FFF2-40B4-BE49-F238E27FC236}">
              <a16:creationId xmlns:a16="http://schemas.microsoft.com/office/drawing/2014/main" id="{919431FD-33B6-4977-9632-504622847AB5}"/>
            </a:ext>
          </a:extLst>
        </xdr:cNvPr>
        <xdr:cNvSpPr/>
      </xdr:nvSpPr>
      <xdr:spPr>
        <a:xfrm>
          <a:off x="3746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77470</xdr:rowOff>
    </xdr:from>
    <xdr:to>
      <xdr:col>24</xdr:col>
      <xdr:colOff>63500</xdr:colOff>
      <xdr:row>60</xdr:row>
      <xdr:rowOff>96520</xdr:rowOff>
    </xdr:to>
    <xdr:cxnSp macro="">
      <xdr:nvCxnSpPr>
        <xdr:cNvPr id="188" name="直線コネクタ 187">
          <a:extLst>
            <a:ext uri="{FF2B5EF4-FFF2-40B4-BE49-F238E27FC236}">
              <a16:creationId xmlns:a16="http://schemas.microsoft.com/office/drawing/2014/main" id="{0BB8132E-211B-42A9-AD51-2B06FB8CC0A5}"/>
            </a:ext>
          </a:extLst>
        </xdr:cNvPr>
        <xdr:cNvCxnSpPr/>
      </xdr:nvCxnSpPr>
      <xdr:spPr>
        <a:xfrm>
          <a:off x="3797300" y="103644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7620</xdr:rowOff>
    </xdr:from>
    <xdr:to>
      <xdr:col>15</xdr:col>
      <xdr:colOff>101600</xdr:colOff>
      <xdr:row>60</xdr:row>
      <xdr:rowOff>109220</xdr:rowOff>
    </xdr:to>
    <xdr:sp macro="" textlink="">
      <xdr:nvSpPr>
        <xdr:cNvPr id="189" name="楕円 188">
          <a:extLst>
            <a:ext uri="{FF2B5EF4-FFF2-40B4-BE49-F238E27FC236}">
              <a16:creationId xmlns:a16="http://schemas.microsoft.com/office/drawing/2014/main" id="{5BAC9CD5-8F9A-4CF8-B475-1537081BABB5}"/>
            </a:ext>
          </a:extLst>
        </xdr:cNvPr>
        <xdr:cNvSpPr/>
      </xdr:nvSpPr>
      <xdr:spPr>
        <a:xfrm>
          <a:off x="2857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58420</xdr:rowOff>
    </xdr:from>
    <xdr:to>
      <xdr:col>19</xdr:col>
      <xdr:colOff>177800</xdr:colOff>
      <xdr:row>60</xdr:row>
      <xdr:rowOff>77470</xdr:rowOff>
    </xdr:to>
    <xdr:cxnSp macro="">
      <xdr:nvCxnSpPr>
        <xdr:cNvPr id="190" name="直線コネクタ 189">
          <a:extLst>
            <a:ext uri="{FF2B5EF4-FFF2-40B4-BE49-F238E27FC236}">
              <a16:creationId xmlns:a16="http://schemas.microsoft.com/office/drawing/2014/main" id="{C5EBA390-DC2C-4DE3-976A-8F9063F355E8}"/>
            </a:ext>
          </a:extLst>
        </xdr:cNvPr>
        <xdr:cNvCxnSpPr/>
      </xdr:nvCxnSpPr>
      <xdr:spPr>
        <a:xfrm>
          <a:off x="2908300" y="10345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1" name="楕円 190">
          <a:extLst>
            <a:ext uri="{FF2B5EF4-FFF2-40B4-BE49-F238E27FC236}">
              <a16:creationId xmlns:a16="http://schemas.microsoft.com/office/drawing/2014/main" id="{537AABC4-FE05-4F19-ACD1-D7FFE2479848}"/>
            </a:ext>
          </a:extLst>
        </xdr:cNvPr>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58420</xdr:rowOff>
    </xdr:to>
    <xdr:cxnSp macro="">
      <xdr:nvCxnSpPr>
        <xdr:cNvPr id="192" name="直線コネクタ 191">
          <a:extLst>
            <a:ext uri="{FF2B5EF4-FFF2-40B4-BE49-F238E27FC236}">
              <a16:creationId xmlns:a16="http://schemas.microsoft.com/office/drawing/2014/main" id="{FF047D47-466A-499E-A70A-D8AC215B9146}"/>
            </a:ext>
          </a:extLst>
        </xdr:cNvPr>
        <xdr:cNvCxnSpPr/>
      </xdr:nvCxnSpPr>
      <xdr:spPr>
        <a:xfrm>
          <a:off x="2019300" y="103251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3" name="楕円 192">
          <a:extLst>
            <a:ext uri="{FF2B5EF4-FFF2-40B4-BE49-F238E27FC236}">
              <a16:creationId xmlns:a16="http://schemas.microsoft.com/office/drawing/2014/main" id="{3FACB657-2BDF-4E67-A7A6-CCB88296D075}"/>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38100</xdr:rowOff>
    </xdr:to>
    <xdr:cxnSp macro="">
      <xdr:nvCxnSpPr>
        <xdr:cNvPr id="194" name="直線コネクタ 193">
          <a:extLst>
            <a:ext uri="{FF2B5EF4-FFF2-40B4-BE49-F238E27FC236}">
              <a16:creationId xmlns:a16="http://schemas.microsoft.com/office/drawing/2014/main" id="{34577A9E-D134-4AC9-880D-E2485B12AF36}"/>
            </a:ext>
          </a:extLst>
        </xdr:cNvPr>
        <xdr:cNvCxnSpPr/>
      </xdr:nvCxnSpPr>
      <xdr:spPr>
        <a:xfrm>
          <a:off x="1130300" y="1030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CC30485-1252-43DD-AADF-B8A6FBE68142}"/>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CFB75009-E68F-42A7-8D1F-E6EE9AD27633}"/>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48DBE899-D4AE-4A0D-870B-98687EEE9003}"/>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0752271-7DD3-43CE-9D41-CAC0659E9138}"/>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119397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EABAC9D9-0664-4374-85A9-76AD54F42892}"/>
            </a:ext>
          </a:extLst>
        </xdr:cNvPr>
        <xdr:cNvSpPr txBox="1"/>
      </xdr:nvSpPr>
      <xdr:spPr>
        <a:xfrm>
          <a:off x="3582044"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100347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39DE0B6-021C-4285-8763-FF9E0977ADF8}"/>
            </a:ext>
          </a:extLst>
        </xdr:cNvPr>
        <xdr:cNvSpPr txBox="1"/>
      </xdr:nvSpPr>
      <xdr:spPr>
        <a:xfrm>
          <a:off x="27057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A9C3CA52-8667-4904-B75E-509C3668E1ED}"/>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57545E6D-2A4C-4EAC-950C-5D9DD1D3BF15}"/>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5667E8B-1E81-4F91-94B4-A44D9A2682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5E24225-0965-4223-9ACF-BBF0F32FB1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8E74766-0A3F-4729-86BE-E31F49C70C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1137081-9A33-4934-9023-2828817BBA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E59E7B0-2259-462B-AE60-C1E0704BD4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E541B1C7-C0B0-4022-8292-8682E7FE21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504E820-2108-4A46-8091-E3465FA549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9A604A4-24A8-4B8A-9E60-13C36B98FA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2D5B424-B226-49D5-AE60-0422288896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45A979C-B732-4AE7-853F-4CFB24B3DD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F709F03-1240-4C82-9130-5E5EEAA169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169B67D-1017-4CD0-92B4-CBF2CE67DC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E9E57861-60F3-4EDE-87F4-4B9F22FF57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DB2D753E-0FDD-4CA7-AAC1-5EB039A1C8D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537EA6A2-9532-497C-87C1-7189D52379C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586A6999-C37B-4E70-93C6-BADD655D2CC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94231E0D-D37A-4C32-AE60-91BAEDCFFF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FB45CDA-A52A-42BD-9C82-315584AE956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CE56B17-C179-4BCA-B77A-C0D1A96B80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31818C30-4BAF-497A-A540-B2B8A902D4D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F597497-CDAB-42DE-B74F-2ADD3AEB7E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37BF8F65-9E3F-4506-99F9-268667B3A43D}"/>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3B644D59-C4DE-4215-9D34-DA7C20BC4F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B0D66D2F-952D-47BF-A31B-9FB4BF8453CE}"/>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C18F32D0-93E7-41B0-AEF6-B689859A99CC}"/>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B89025ED-A09F-46B9-B637-E8C1345D8578}"/>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9F1CA43E-7F3A-4161-A797-09B575AC754B}"/>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80577B0C-E183-4EFA-947B-55DBFA21CE0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7BF08CB3-5239-4125-9228-070DEB3D0D8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4967CDD3-8014-4959-899D-3ED17EDB0CBE}"/>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64E69E9B-EC53-4A92-9467-DC97D4174D1D}"/>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D0E740F0-780C-4871-9BC5-A3F28001E08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6686E794-759F-4620-A0CA-DEF8BB430864}"/>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6ADEB80C-A21E-414F-912E-B120C224F24E}"/>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61B3C86-F783-4012-A18A-7B53BEBA10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5F6D6C5-2FA1-459B-89A5-FA73C46CAA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8BF163-AF28-4AAA-902B-800FC1A842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5B2FB3-88A4-480F-AEEE-82EE308E82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1ADE58D-5D6A-4301-AD04-308B449EBD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119169</xdr:rowOff>
    </xdr:from>
    <xdr:to>
      <xdr:col>55</xdr:col>
      <xdr:colOff>50800</xdr:colOff>
      <xdr:row>64</xdr:row>
      <xdr:rowOff>49319</xdr:rowOff>
    </xdr:to>
    <xdr:sp macro="" textlink="">
      <xdr:nvSpPr>
        <xdr:cNvPr id="242" name="楕円 241">
          <a:extLst>
            <a:ext uri="{FF2B5EF4-FFF2-40B4-BE49-F238E27FC236}">
              <a16:creationId xmlns:a16="http://schemas.microsoft.com/office/drawing/2014/main" id="{80F3573E-704E-4C2F-91DD-1EA3AEAD6291}"/>
            </a:ext>
          </a:extLst>
        </xdr:cNvPr>
        <xdr:cNvSpPr/>
      </xdr:nvSpPr>
      <xdr:spPr>
        <a:xfrm>
          <a:off x="10426700" y="109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34096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1F15A865-D4AE-45EC-BD20-FD3979AAB76E}"/>
            </a:ext>
          </a:extLst>
        </xdr:cNvPr>
        <xdr:cNvSpPr txBox="1"/>
      </xdr:nvSpPr>
      <xdr:spPr>
        <a:xfrm>
          <a:off x="10515600" y="1083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120769</xdr:rowOff>
    </xdr:from>
    <xdr:to>
      <xdr:col>50</xdr:col>
      <xdr:colOff>165100</xdr:colOff>
      <xdr:row>64</xdr:row>
      <xdr:rowOff>50919</xdr:rowOff>
    </xdr:to>
    <xdr:sp macro="" textlink="">
      <xdr:nvSpPr>
        <xdr:cNvPr id="244" name="楕円 243">
          <a:extLst>
            <a:ext uri="{FF2B5EF4-FFF2-40B4-BE49-F238E27FC236}">
              <a16:creationId xmlns:a16="http://schemas.microsoft.com/office/drawing/2014/main" id="{64F6198E-7F99-443A-8022-2C46A58965E4}"/>
            </a:ext>
          </a:extLst>
        </xdr:cNvPr>
        <xdr:cNvSpPr/>
      </xdr:nvSpPr>
      <xdr:spPr>
        <a:xfrm>
          <a:off x="9588500" y="10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169969</xdr:rowOff>
    </xdr:from>
    <xdr:to>
      <xdr:col>55</xdr:col>
      <xdr:colOff>0</xdr:colOff>
      <xdr:row>64</xdr:row>
      <xdr:rowOff>119</xdr:rowOff>
    </xdr:to>
    <xdr:cxnSp macro="">
      <xdr:nvCxnSpPr>
        <xdr:cNvPr id="245" name="直線コネクタ 244">
          <a:extLst>
            <a:ext uri="{FF2B5EF4-FFF2-40B4-BE49-F238E27FC236}">
              <a16:creationId xmlns:a16="http://schemas.microsoft.com/office/drawing/2014/main" id="{B05E42E1-05AD-45ED-BB38-645F5EDD9CF1}"/>
            </a:ext>
          </a:extLst>
        </xdr:cNvPr>
        <xdr:cNvCxnSpPr/>
      </xdr:nvCxnSpPr>
      <xdr:spPr>
        <a:xfrm flipV="1">
          <a:off x="9639300" y="109713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124087</xdr:rowOff>
    </xdr:from>
    <xdr:to>
      <xdr:col>46</xdr:col>
      <xdr:colOff>38100</xdr:colOff>
      <xdr:row>64</xdr:row>
      <xdr:rowOff>54237</xdr:rowOff>
    </xdr:to>
    <xdr:sp macro="" textlink="">
      <xdr:nvSpPr>
        <xdr:cNvPr id="246" name="楕円 245">
          <a:extLst>
            <a:ext uri="{FF2B5EF4-FFF2-40B4-BE49-F238E27FC236}">
              <a16:creationId xmlns:a16="http://schemas.microsoft.com/office/drawing/2014/main" id="{8D52916A-F67F-4927-9D2E-B5169003A5B8}"/>
            </a:ext>
          </a:extLst>
        </xdr:cNvPr>
        <xdr:cNvSpPr/>
      </xdr:nvSpPr>
      <xdr:spPr>
        <a:xfrm>
          <a:off x="8699500" y="109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xdr:rowOff>
    </xdr:from>
    <xdr:to>
      <xdr:col>50</xdr:col>
      <xdr:colOff>114300</xdr:colOff>
      <xdr:row>64</xdr:row>
      <xdr:rowOff>3437</xdr:rowOff>
    </xdr:to>
    <xdr:cxnSp macro="">
      <xdr:nvCxnSpPr>
        <xdr:cNvPr id="247" name="直線コネクタ 246">
          <a:extLst>
            <a:ext uri="{FF2B5EF4-FFF2-40B4-BE49-F238E27FC236}">
              <a16:creationId xmlns:a16="http://schemas.microsoft.com/office/drawing/2014/main" id="{298AA036-6383-49DC-BE22-863FD030DCC4}"/>
            </a:ext>
          </a:extLst>
        </xdr:cNvPr>
        <xdr:cNvCxnSpPr/>
      </xdr:nvCxnSpPr>
      <xdr:spPr>
        <a:xfrm flipV="1">
          <a:off x="8750300" y="10972919"/>
          <a:ext cx="889000" cy="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126136</xdr:rowOff>
    </xdr:from>
    <xdr:to>
      <xdr:col>41</xdr:col>
      <xdr:colOff>101600</xdr:colOff>
      <xdr:row>64</xdr:row>
      <xdr:rowOff>56286</xdr:rowOff>
    </xdr:to>
    <xdr:sp macro="" textlink="">
      <xdr:nvSpPr>
        <xdr:cNvPr id="248" name="楕円 247">
          <a:extLst>
            <a:ext uri="{FF2B5EF4-FFF2-40B4-BE49-F238E27FC236}">
              <a16:creationId xmlns:a16="http://schemas.microsoft.com/office/drawing/2014/main" id="{D168DEBB-424E-417B-86A5-18C078544C55}"/>
            </a:ext>
          </a:extLst>
        </xdr:cNvPr>
        <xdr:cNvSpPr/>
      </xdr:nvSpPr>
      <xdr:spPr>
        <a:xfrm>
          <a:off x="7810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3437</xdr:rowOff>
    </xdr:from>
    <xdr:to>
      <xdr:col>45</xdr:col>
      <xdr:colOff>177800</xdr:colOff>
      <xdr:row>64</xdr:row>
      <xdr:rowOff>5486</xdr:rowOff>
    </xdr:to>
    <xdr:cxnSp macro="">
      <xdr:nvCxnSpPr>
        <xdr:cNvPr id="249" name="直線コネクタ 248">
          <a:extLst>
            <a:ext uri="{FF2B5EF4-FFF2-40B4-BE49-F238E27FC236}">
              <a16:creationId xmlns:a16="http://schemas.microsoft.com/office/drawing/2014/main" id="{5A5196CE-6BC1-4A6A-9452-211859DBCFF6}"/>
            </a:ext>
          </a:extLst>
        </xdr:cNvPr>
        <xdr:cNvCxnSpPr/>
      </xdr:nvCxnSpPr>
      <xdr:spPr>
        <a:xfrm flipV="1">
          <a:off x="7861300" y="10976237"/>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127588</xdr:rowOff>
    </xdr:from>
    <xdr:to>
      <xdr:col>36</xdr:col>
      <xdr:colOff>165100</xdr:colOff>
      <xdr:row>64</xdr:row>
      <xdr:rowOff>57738</xdr:rowOff>
    </xdr:to>
    <xdr:sp macro="" textlink="">
      <xdr:nvSpPr>
        <xdr:cNvPr id="250" name="楕円 249">
          <a:extLst>
            <a:ext uri="{FF2B5EF4-FFF2-40B4-BE49-F238E27FC236}">
              <a16:creationId xmlns:a16="http://schemas.microsoft.com/office/drawing/2014/main" id="{8DB7063C-D3E5-41C2-9B7E-8EBE273202F9}"/>
            </a:ext>
          </a:extLst>
        </xdr:cNvPr>
        <xdr:cNvSpPr/>
      </xdr:nvSpPr>
      <xdr:spPr>
        <a:xfrm>
          <a:off x="6921500" y="109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5486</xdr:rowOff>
    </xdr:from>
    <xdr:to>
      <xdr:col>41</xdr:col>
      <xdr:colOff>50800</xdr:colOff>
      <xdr:row>64</xdr:row>
      <xdr:rowOff>6938</xdr:rowOff>
    </xdr:to>
    <xdr:cxnSp macro="">
      <xdr:nvCxnSpPr>
        <xdr:cNvPr id="251" name="直線コネクタ 250">
          <a:extLst>
            <a:ext uri="{FF2B5EF4-FFF2-40B4-BE49-F238E27FC236}">
              <a16:creationId xmlns:a16="http://schemas.microsoft.com/office/drawing/2014/main" id="{36F143BB-4810-4ACE-9044-10B54F59D8EE}"/>
            </a:ext>
          </a:extLst>
        </xdr:cNvPr>
        <xdr:cNvCxnSpPr/>
      </xdr:nvCxnSpPr>
      <xdr:spPr>
        <a:xfrm flipV="1">
          <a:off x="6972300" y="10978286"/>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FC308E3F-3E5B-468B-9130-DEC5A1460C96}"/>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446F8CE3-D450-40DB-A3C0-FCDBEEFDD12F}"/>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4BC8E04D-8541-4830-9D25-FF0E4FF92297}"/>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D081F9BE-62D5-47A7-B263-253A3C0B0F46}"/>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42046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8ADB6F93-F32A-4FA2-B01A-C39ADF1FCD5B}"/>
            </a:ext>
          </a:extLst>
        </xdr:cNvPr>
        <xdr:cNvSpPr txBox="1"/>
      </xdr:nvSpPr>
      <xdr:spPr>
        <a:xfrm>
          <a:off x="9327095" y="1101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45364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580FE3DB-3D15-41BF-BAEA-25AE10AFC096}"/>
            </a:ext>
          </a:extLst>
        </xdr:cNvPr>
        <xdr:cNvSpPr txBox="1"/>
      </xdr:nvSpPr>
      <xdr:spPr>
        <a:xfrm>
          <a:off x="8450795" y="1101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47413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9FC388DB-574F-44CD-A9F6-9500493E6E6D}"/>
            </a:ext>
          </a:extLst>
        </xdr:cNvPr>
        <xdr:cNvSpPr txBox="1"/>
      </xdr:nvSpPr>
      <xdr:spPr>
        <a:xfrm>
          <a:off x="7561795" y="110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48865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78C26C2B-0D98-454A-B65E-0B144CA9C03D}"/>
            </a:ext>
          </a:extLst>
        </xdr:cNvPr>
        <xdr:cNvSpPr txBox="1"/>
      </xdr:nvSpPr>
      <xdr:spPr>
        <a:xfrm>
          <a:off x="6672795" y="110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0BA309F-C384-4332-A068-8824569B1D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A34AA8A-B749-445C-92FB-8C1AE66649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8115AAD0-63B6-4821-8D2B-51C1B6108F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A8578DA-ECE8-4CB1-B866-3938C88D7A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410C9DD-4468-4A83-9FCB-B65F740941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85945B2-8C66-4FCD-B1DD-9958B42AF7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E3CF2F2-2AF4-434E-86E0-FC342B2AAE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3E2B44A-0B1C-4D46-80E9-B6B91D6C3D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11AB8983-FE51-41F6-B3A6-7716A4F54C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0792263-587B-4105-B5D4-EF93841BA5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06DC3AB-AA5C-498D-90C1-C3A7CDAD69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797F51D6-5B9F-46C5-9EA5-513970FE454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47B8179-76FB-4E18-B4AA-0015D77A89C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DB5978D-8796-4C7A-A3F8-07DEEC9630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15855822-19BE-42B5-A6D9-A439D155845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CA6CE94-3F2C-42C9-A041-E6F0151E4C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68503410-EEFD-4AD2-8E95-724C4B4D081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F6B2B9C-5D23-4F45-969E-1881DC3FDB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1693D0C-7DFB-47D9-9264-61D5378659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CCE0D7DC-4733-4126-88AE-72C60A446B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85DCAE06-8803-40DE-B6EC-EB86BA2DDA7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C7B5E33-1E8D-4279-98EE-C5822DEC8A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E89A68F-BB5F-4CF9-BC3F-2434D08AFB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E569833D-8DDD-48D2-A59A-9E041FEC5A7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ABD2F0D-78CE-4505-99E3-7C56859396BC}"/>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B9EEE75A-7F70-4049-8A08-A081A09A109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AD592FC-8216-49C3-BBE1-8D370D58391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FFCD24B6-4F1F-4AD8-9D0F-8914BAD1366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9E36626-7C7A-4E8E-96DF-2BA1A4EFF1B9}"/>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6CAF53B2-45E7-466F-A0A2-9F3F8BA292EB}"/>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25616F4C-D8A0-40D9-BAF8-D42B5403B956}"/>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64413971-23C5-4A44-A680-0336E89B6777}"/>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F0D3AC8-1170-4C85-A3CB-13590A69CB6F}"/>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90887B50-E117-4324-8D48-59FA8B82BBBB}"/>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E8FA1B6-BEBB-4FB0-A61E-1138F80379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CEB12CE-C568-4C84-A03B-B03F66E0F1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AD49BE9-E81D-4A4E-8130-4A438BB5F7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1D9A4B4-7464-4984-BEE7-79D0A254ED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0860945-7994-4275-ADC7-333C5DC9DF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50800</xdr:rowOff>
    </xdr:from>
    <xdr:to>
      <xdr:col>24</xdr:col>
      <xdr:colOff>114300</xdr:colOff>
      <xdr:row>80</xdr:row>
      <xdr:rowOff>152400</xdr:rowOff>
    </xdr:to>
    <xdr:sp macro="" textlink="">
      <xdr:nvSpPr>
        <xdr:cNvPr id="299" name="楕円 298">
          <a:extLst>
            <a:ext uri="{FF2B5EF4-FFF2-40B4-BE49-F238E27FC236}">
              <a16:creationId xmlns:a16="http://schemas.microsoft.com/office/drawing/2014/main" id="{BF1CDD40-8B13-42C6-841F-6C138682F650}"/>
            </a:ext>
          </a:extLst>
        </xdr:cNvPr>
        <xdr:cNvSpPr/>
      </xdr:nvSpPr>
      <xdr:spPr>
        <a:xfrm>
          <a:off x="4584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73677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BFD8AED-F887-4E32-A8ED-33AA5D336F00}"/>
            </a:ext>
          </a:extLst>
        </xdr:cNvPr>
        <xdr:cNvSpPr txBox="1"/>
      </xdr:nvSpPr>
      <xdr:spPr>
        <a:xfrm>
          <a:off x="4673600"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104139</xdr:rowOff>
    </xdr:from>
    <xdr:to>
      <xdr:col>20</xdr:col>
      <xdr:colOff>38100</xdr:colOff>
      <xdr:row>81</xdr:row>
      <xdr:rowOff>34289</xdr:rowOff>
    </xdr:to>
    <xdr:sp macro="" textlink="">
      <xdr:nvSpPr>
        <xdr:cNvPr id="301" name="楕円 300">
          <a:extLst>
            <a:ext uri="{FF2B5EF4-FFF2-40B4-BE49-F238E27FC236}">
              <a16:creationId xmlns:a16="http://schemas.microsoft.com/office/drawing/2014/main" id="{421DBC13-43E0-4D8C-A800-74E032F4A893}"/>
            </a:ext>
          </a:extLst>
        </xdr:cNvPr>
        <xdr:cNvSpPr/>
      </xdr:nvSpPr>
      <xdr:spPr>
        <a:xfrm>
          <a:off x="3746500" y="138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101600</xdr:rowOff>
    </xdr:from>
    <xdr:to>
      <xdr:col>24</xdr:col>
      <xdr:colOff>63500</xdr:colOff>
      <xdr:row>80</xdr:row>
      <xdr:rowOff>154939</xdr:rowOff>
    </xdr:to>
    <xdr:cxnSp macro="">
      <xdr:nvCxnSpPr>
        <xdr:cNvPr id="302" name="直線コネクタ 301">
          <a:extLst>
            <a:ext uri="{FF2B5EF4-FFF2-40B4-BE49-F238E27FC236}">
              <a16:creationId xmlns:a16="http://schemas.microsoft.com/office/drawing/2014/main" id="{EE7EBA30-7CD9-4880-BC72-09F4F7FF1B2B}"/>
            </a:ext>
          </a:extLst>
        </xdr:cNvPr>
        <xdr:cNvCxnSpPr/>
      </xdr:nvCxnSpPr>
      <xdr:spPr>
        <a:xfrm flipV="1">
          <a:off x="3797300" y="138176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76200</xdr:rowOff>
    </xdr:from>
    <xdr:to>
      <xdr:col>15</xdr:col>
      <xdr:colOff>101600</xdr:colOff>
      <xdr:row>81</xdr:row>
      <xdr:rowOff>6350</xdr:rowOff>
    </xdr:to>
    <xdr:sp macro="" textlink="">
      <xdr:nvSpPr>
        <xdr:cNvPr id="303" name="楕円 302">
          <a:extLst>
            <a:ext uri="{FF2B5EF4-FFF2-40B4-BE49-F238E27FC236}">
              <a16:creationId xmlns:a16="http://schemas.microsoft.com/office/drawing/2014/main" id="{1B55CD29-1473-429A-9372-5158E5A5695E}"/>
            </a:ext>
          </a:extLst>
        </xdr:cNvPr>
        <xdr:cNvSpPr/>
      </xdr:nvSpPr>
      <xdr:spPr>
        <a:xfrm>
          <a:off x="28575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127000</xdr:rowOff>
    </xdr:from>
    <xdr:to>
      <xdr:col>19</xdr:col>
      <xdr:colOff>177800</xdr:colOff>
      <xdr:row>80</xdr:row>
      <xdr:rowOff>154939</xdr:rowOff>
    </xdr:to>
    <xdr:cxnSp macro="">
      <xdr:nvCxnSpPr>
        <xdr:cNvPr id="304" name="直線コネクタ 303">
          <a:extLst>
            <a:ext uri="{FF2B5EF4-FFF2-40B4-BE49-F238E27FC236}">
              <a16:creationId xmlns:a16="http://schemas.microsoft.com/office/drawing/2014/main" id="{0B807973-9F23-49FB-A32B-7F8FA8488E1D}"/>
            </a:ext>
          </a:extLst>
        </xdr:cNvPr>
        <xdr:cNvCxnSpPr/>
      </xdr:nvCxnSpPr>
      <xdr:spPr>
        <a:xfrm>
          <a:off x="2908300" y="138430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305" name="楕円 304">
          <a:extLst>
            <a:ext uri="{FF2B5EF4-FFF2-40B4-BE49-F238E27FC236}">
              <a16:creationId xmlns:a16="http://schemas.microsoft.com/office/drawing/2014/main" id="{7A320286-38EE-4956-81AD-F78FA60DEDB5}"/>
            </a:ext>
          </a:extLst>
        </xdr:cNvPr>
        <xdr:cNvSpPr/>
      </xdr:nvSpPr>
      <xdr:spPr>
        <a:xfrm>
          <a:off x="196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127000</xdr:rowOff>
    </xdr:to>
    <xdr:cxnSp macro="">
      <xdr:nvCxnSpPr>
        <xdr:cNvPr id="306" name="直線コネクタ 305">
          <a:extLst>
            <a:ext uri="{FF2B5EF4-FFF2-40B4-BE49-F238E27FC236}">
              <a16:creationId xmlns:a16="http://schemas.microsoft.com/office/drawing/2014/main" id="{774A0811-5BDE-4282-B6D6-1418E793D6C1}"/>
            </a:ext>
          </a:extLst>
        </xdr:cNvPr>
        <xdr:cNvCxnSpPr/>
      </xdr:nvCxnSpPr>
      <xdr:spPr>
        <a:xfrm>
          <a:off x="2019300" y="138150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22861</xdr:rowOff>
    </xdr:from>
    <xdr:to>
      <xdr:col>6</xdr:col>
      <xdr:colOff>38100</xdr:colOff>
      <xdr:row>80</xdr:row>
      <xdr:rowOff>124461</xdr:rowOff>
    </xdr:to>
    <xdr:sp macro="" textlink="">
      <xdr:nvSpPr>
        <xdr:cNvPr id="307" name="楕円 306">
          <a:extLst>
            <a:ext uri="{FF2B5EF4-FFF2-40B4-BE49-F238E27FC236}">
              <a16:creationId xmlns:a16="http://schemas.microsoft.com/office/drawing/2014/main" id="{70645FA7-4DA4-462C-8C25-A9CC1DA72213}"/>
            </a:ext>
          </a:extLst>
        </xdr:cNvPr>
        <xdr:cNvSpPr/>
      </xdr:nvSpPr>
      <xdr:spPr>
        <a:xfrm>
          <a:off x="1079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73661</xdr:rowOff>
    </xdr:from>
    <xdr:to>
      <xdr:col>10</xdr:col>
      <xdr:colOff>114300</xdr:colOff>
      <xdr:row>80</xdr:row>
      <xdr:rowOff>99061</xdr:rowOff>
    </xdr:to>
    <xdr:cxnSp macro="">
      <xdr:nvCxnSpPr>
        <xdr:cNvPr id="308" name="直線コネクタ 307">
          <a:extLst>
            <a:ext uri="{FF2B5EF4-FFF2-40B4-BE49-F238E27FC236}">
              <a16:creationId xmlns:a16="http://schemas.microsoft.com/office/drawing/2014/main" id="{19B117F1-EB20-42F2-9ECA-07734E2B4605}"/>
            </a:ext>
          </a:extLst>
        </xdr:cNvPr>
        <xdr:cNvCxnSpPr/>
      </xdr:nvCxnSpPr>
      <xdr:spPr>
        <a:xfrm>
          <a:off x="1130300" y="137896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1229F215-9494-42D8-B1DF-A533B93AAED4}"/>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DC46C7D7-3B0C-4B8E-93E9-3ED42AEBF3C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ABEE5C39-F2B7-4765-A5F0-68336044BAA2}"/>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CC00549C-56DA-4231-AAFC-8E4F98399217}"/>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50816</xdr:rowOff>
    </xdr:from>
    <xdr:ext cx="405111" cy="259045"/>
    <xdr:sp macro="" textlink="">
      <xdr:nvSpPr>
        <xdr:cNvPr id="313" name="n_1mainValue【公営住宅】&#10;有形固定資産減価償却率">
          <a:extLst>
            <a:ext uri="{FF2B5EF4-FFF2-40B4-BE49-F238E27FC236}">
              <a16:creationId xmlns:a16="http://schemas.microsoft.com/office/drawing/2014/main" id="{36159FF8-9F34-41D3-946A-10CDCD72C795}"/>
            </a:ext>
          </a:extLst>
        </xdr:cNvPr>
        <xdr:cNvSpPr txBox="1"/>
      </xdr:nvSpPr>
      <xdr:spPr>
        <a:xfrm>
          <a:off x="3582044" y="1359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22877</xdr:rowOff>
    </xdr:from>
    <xdr:ext cx="405111" cy="259045"/>
    <xdr:sp macro="" textlink="">
      <xdr:nvSpPr>
        <xdr:cNvPr id="314" name="n_2mainValue【公営住宅】&#10;有形固定資産減価償却率">
          <a:extLst>
            <a:ext uri="{FF2B5EF4-FFF2-40B4-BE49-F238E27FC236}">
              <a16:creationId xmlns:a16="http://schemas.microsoft.com/office/drawing/2014/main" id="{950E61BF-4C9D-41B2-BB9E-0C22DD914E1F}"/>
            </a:ext>
          </a:extLst>
        </xdr:cNvPr>
        <xdr:cNvSpPr txBox="1"/>
      </xdr:nvSpPr>
      <xdr:spPr>
        <a:xfrm>
          <a:off x="2705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315" name="n_3mainValue【公営住宅】&#10;有形固定資産減価償却率">
          <a:extLst>
            <a:ext uri="{FF2B5EF4-FFF2-40B4-BE49-F238E27FC236}">
              <a16:creationId xmlns:a16="http://schemas.microsoft.com/office/drawing/2014/main" id="{5663FED2-7F9B-4C8B-9C0E-1836C4A3D568}"/>
            </a:ext>
          </a:extLst>
        </xdr:cNvPr>
        <xdr:cNvSpPr txBox="1"/>
      </xdr:nvSpPr>
      <xdr:spPr>
        <a:xfrm>
          <a:off x="1816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140988</xdr:rowOff>
    </xdr:from>
    <xdr:ext cx="405111" cy="259045"/>
    <xdr:sp macro="" textlink="">
      <xdr:nvSpPr>
        <xdr:cNvPr id="316" name="n_4mainValue【公営住宅】&#10;有形固定資産減価償却率">
          <a:extLst>
            <a:ext uri="{FF2B5EF4-FFF2-40B4-BE49-F238E27FC236}">
              <a16:creationId xmlns:a16="http://schemas.microsoft.com/office/drawing/2014/main" id="{E0851A7C-80C2-4D68-8F4B-E4CA3D57F344}"/>
            </a:ext>
          </a:extLst>
        </xdr:cNvPr>
        <xdr:cNvSpPr txBox="1"/>
      </xdr:nvSpPr>
      <xdr:spPr>
        <a:xfrm>
          <a:off x="92774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8BE5C86-1A06-4888-BCD1-4C2F2DD6DF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DBAE8F32-C577-4A3D-98BF-88EA1C5260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F3BBCA2-52CF-45F4-871E-4C7C67C7D1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F710F26-88ED-4236-8119-CAF2009EC8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7E45FDB-CFEA-474A-B313-539C750FA0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6DD44DE7-9297-49EC-8C26-0C5EC642E0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978E311-BC2C-4C12-86A4-4C69359C29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78D6102-D65E-4DC0-BA90-C11AEBB33D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19DAD13-02D0-441B-8562-3A25240605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63F5A2E-4C7D-4298-9A77-ABCE84101D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B79600EC-A34C-489F-A897-07741360983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CF892D7-6FEB-4A01-BBBA-AC18D33FC6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AC3BB5D-516B-435B-BC0A-195B1D8527B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ED88E19A-8153-4C3E-937D-48BDDCA9C3A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4375EBA7-6D68-43CF-9F5D-8F40B7F64AD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261F7AAE-4377-4A02-B0CD-D6A45375598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ED762978-9283-4CD4-8FB7-51CEA8C6B41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C59C4E5-36A1-428B-BBA4-367495A9F9D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D421075C-868D-4593-928A-0B9A2FEA0D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B56D8E2C-3509-4344-BA03-A5CAF0CFC89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30F68B07-7FDF-4F65-93D3-619B5EE026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5A8EBE9E-8527-41CD-9E86-543669F29194}"/>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9AA4D732-27AE-464F-BEFA-FF4E7CFBCBB3}"/>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1834AD7A-2F69-4994-8476-65BAE70C93DE}"/>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800AE8AC-8635-4633-9926-6B38846A98EE}"/>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4F416633-7EFB-484B-ABFC-CE47E734C364}"/>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CB4F5067-74FF-4D49-A8A2-D1DA9EFDC3B3}"/>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29B176FE-4956-42BA-8DCE-2D8596032A4E}"/>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4EF39002-9695-4BEC-AE38-E38F9B808AC9}"/>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8CAB7BD8-A278-45D5-96C2-9839C6886349}"/>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4519333F-D5FA-4C2F-8639-234617DCAAE4}"/>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08E42764-1D03-49EC-87E8-2B260FF2E2EE}"/>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37CC114-1581-4527-8556-987CA5E05C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D389CD5-A344-4C15-A967-C06B043105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5F0DB3A-29AD-49CA-90EC-8E55C78F18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9E056AF-28E4-4941-95BA-5CCC630BD1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60DA2D0-166F-4602-B557-5E1FBDBB25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69276</xdr:rowOff>
    </xdr:from>
    <xdr:to>
      <xdr:col>55</xdr:col>
      <xdr:colOff>50800</xdr:colOff>
      <xdr:row>85</xdr:row>
      <xdr:rowOff>170876</xdr:rowOff>
    </xdr:to>
    <xdr:sp macro="" textlink="">
      <xdr:nvSpPr>
        <xdr:cNvPr id="354" name="楕円 353">
          <a:extLst>
            <a:ext uri="{FF2B5EF4-FFF2-40B4-BE49-F238E27FC236}">
              <a16:creationId xmlns:a16="http://schemas.microsoft.com/office/drawing/2014/main" id="{E79253E0-3E4A-47C7-8EF9-B59C1592FCC9}"/>
            </a:ext>
          </a:extLst>
        </xdr:cNvPr>
        <xdr:cNvSpPr/>
      </xdr:nvSpPr>
      <xdr:spPr>
        <a:xfrm>
          <a:off x="10426700" y="146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155653</xdr:rowOff>
    </xdr:from>
    <xdr:ext cx="469744" cy="259045"/>
    <xdr:sp macro="" textlink="">
      <xdr:nvSpPr>
        <xdr:cNvPr id="355" name="【公営住宅】&#10;一人当たり面積該当値テキスト">
          <a:extLst>
            <a:ext uri="{FF2B5EF4-FFF2-40B4-BE49-F238E27FC236}">
              <a16:creationId xmlns:a16="http://schemas.microsoft.com/office/drawing/2014/main" id="{F48E6DA1-9EA3-4D75-9389-2313C00C1C6D}"/>
            </a:ext>
          </a:extLst>
        </xdr:cNvPr>
        <xdr:cNvSpPr txBox="1"/>
      </xdr:nvSpPr>
      <xdr:spPr>
        <a:xfrm>
          <a:off x="10515600" y="1455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77505</xdr:rowOff>
    </xdr:from>
    <xdr:to>
      <xdr:col>50</xdr:col>
      <xdr:colOff>165100</xdr:colOff>
      <xdr:row>86</xdr:row>
      <xdr:rowOff>7655</xdr:rowOff>
    </xdr:to>
    <xdr:sp macro="" textlink="">
      <xdr:nvSpPr>
        <xdr:cNvPr id="356" name="楕円 355">
          <a:extLst>
            <a:ext uri="{FF2B5EF4-FFF2-40B4-BE49-F238E27FC236}">
              <a16:creationId xmlns:a16="http://schemas.microsoft.com/office/drawing/2014/main" id="{4A7C26BB-B627-486D-B2C3-5EFE41B035A1}"/>
            </a:ext>
          </a:extLst>
        </xdr:cNvPr>
        <xdr:cNvSpPr/>
      </xdr:nvSpPr>
      <xdr:spPr>
        <a:xfrm>
          <a:off x="9588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120076</xdr:rowOff>
    </xdr:from>
    <xdr:to>
      <xdr:col>55</xdr:col>
      <xdr:colOff>0</xdr:colOff>
      <xdr:row>85</xdr:row>
      <xdr:rowOff>128305</xdr:rowOff>
    </xdr:to>
    <xdr:cxnSp macro="">
      <xdr:nvCxnSpPr>
        <xdr:cNvPr id="357" name="直線コネクタ 356">
          <a:extLst>
            <a:ext uri="{FF2B5EF4-FFF2-40B4-BE49-F238E27FC236}">
              <a16:creationId xmlns:a16="http://schemas.microsoft.com/office/drawing/2014/main" id="{6C37403C-15E8-4640-A430-EFA4ADBB87DC}"/>
            </a:ext>
          </a:extLst>
        </xdr:cNvPr>
        <xdr:cNvCxnSpPr/>
      </xdr:nvCxnSpPr>
      <xdr:spPr>
        <a:xfrm flipV="1">
          <a:off x="9639300" y="1469332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81026</xdr:rowOff>
    </xdr:from>
    <xdr:to>
      <xdr:col>46</xdr:col>
      <xdr:colOff>38100</xdr:colOff>
      <xdr:row>86</xdr:row>
      <xdr:rowOff>11176</xdr:rowOff>
    </xdr:to>
    <xdr:sp macro="" textlink="">
      <xdr:nvSpPr>
        <xdr:cNvPr id="358" name="楕円 357">
          <a:extLst>
            <a:ext uri="{FF2B5EF4-FFF2-40B4-BE49-F238E27FC236}">
              <a16:creationId xmlns:a16="http://schemas.microsoft.com/office/drawing/2014/main" id="{8407FF75-C9E0-43EA-9C38-3A41B7CE95FC}"/>
            </a:ext>
          </a:extLst>
        </xdr:cNvPr>
        <xdr:cNvSpPr/>
      </xdr:nvSpPr>
      <xdr:spPr>
        <a:xfrm>
          <a:off x="8699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128305</xdr:rowOff>
    </xdr:from>
    <xdr:to>
      <xdr:col>50</xdr:col>
      <xdr:colOff>114300</xdr:colOff>
      <xdr:row>85</xdr:row>
      <xdr:rowOff>131826</xdr:rowOff>
    </xdr:to>
    <xdr:cxnSp macro="">
      <xdr:nvCxnSpPr>
        <xdr:cNvPr id="359" name="直線コネクタ 358">
          <a:extLst>
            <a:ext uri="{FF2B5EF4-FFF2-40B4-BE49-F238E27FC236}">
              <a16:creationId xmlns:a16="http://schemas.microsoft.com/office/drawing/2014/main" id="{1365803F-6062-46CB-8B9D-6DFBF1688BA5}"/>
            </a:ext>
          </a:extLst>
        </xdr:cNvPr>
        <xdr:cNvCxnSpPr/>
      </xdr:nvCxnSpPr>
      <xdr:spPr>
        <a:xfrm flipV="1">
          <a:off x="8750300" y="14701555"/>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83221</xdr:rowOff>
    </xdr:from>
    <xdr:to>
      <xdr:col>41</xdr:col>
      <xdr:colOff>101600</xdr:colOff>
      <xdr:row>86</xdr:row>
      <xdr:rowOff>13371</xdr:rowOff>
    </xdr:to>
    <xdr:sp macro="" textlink="">
      <xdr:nvSpPr>
        <xdr:cNvPr id="360" name="楕円 359">
          <a:extLst>
            <a:ext uri="{FF2B5EF4-FFF2-40B4-BE49-F238E27FC236}">
              <a16:creationId xmlns:a16="http://schemas.microsoft.com/office/drawing/2014/main" id="{B554CEDD-B066-4E26-8280-7DA86CDFB5AB}"/>
            </a:ext>
          </a:extLst>
        </xdr:cNvPr>
        <xdr:cNvSpPr/>
      </xdr:nvSpPr>
      <xdr:spPr>
        <a:xfrm>
          <a:off x="7810500" y="146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131826</xdr:rowOff>
    </xdr:from>
    <xdr:to>
      <xdr:col>45</xdr:col>
      <xdr:colOff>177800</xdr:colOff>
      <xdr:row>85</xdr:row>
      <xdr:rowOff>134021</xdr:rowOff>
    </xdr:to>
    <xdr:cxnSp macro="">
      <xdr:nvCxnSpPr>
        <xdr:cNvPr id="361" name="直線コネクタ 360">
          <a:extLst>
            <a:ext uri="{FF2B5EF4-FFF2-40B4-BE49-F238E27FC236}">
              <a16:creationId xmlns:a16="http://schemas.microsoft.com/office/drawing/2014/main" id="{0D8C33A8-80F1-4BAF-BA5E-8DA67FF9DA02}"/>
            </a:ext>
          </a:extLst>
        </xdr:cNvPr>
        <xdr:cNvCxnSpPr/>
      </xdr:nvCxnSpPr>
      <xdr:spPr>
        <a:xfrm flipV="1">
          <a:off x="7861300" y="1470507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84775</xdr:rowOff>
    </xdr:from>
    <xdr:to>
      <xdr:col>36</xdr:col>
      <xdr:colOff>165100</xdr:colOff>
      <xdr:row>86</xdr:row>
      <xdr:rowOff>14925</xdr:rowOff>
    </xdr:to>
    <xdr:sp macro="" textlink="">
      <xdr:nvSpPr>
        <xdr:cNvPr id="362" name="楕円 361">
          <a:extLst>
            <a:ext uri="{FF2B5EF4-FFF2-40B4-BE49-F238E27FC236}">
              <a16:creationId xmlns:a16="http://schemas.microsoft.com/office/drawing/2014/main" id="{4C0518CF-89EF-4404-BD20-F8BF2AB0B1A6}"/>
            </a:ext>
          </a:extLst>
        </xdr:cNvPr>
        <xdr:cNvSpPr/>
      </xdr:nvSpPr>
      <xdr:spPr>
        <a:xfrm>
          <a:off x="6921500" y="146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134021</xdr:rowOff>
    </xdr:from>
    <xdr:to>
      <xdr:col>41</xdr:col>
      <xdr:colOff>50800</xdr:colOff>
      <xdr:row>85</xdr:row>
      <xdr:rowOff>135575</xdr:rowOff>
    </xdr:to>
    <xdr:cxnSp macro="">
      <xdr:nvCxnSpPr>
        <xdr:cNvPr id="363" name="直線コネクタ 362">
          <a:extLst>
            <a:ext uri="{FF2B5EF4-FFF2-40B4-BE49-F238E27FC236}">
              <a16:creationId xmlns:a16="http://schemas.microsoft.com/office/drawing/2014/main" id="{58DC2ED7-5200-4E95-B34B-0BE3FD61B9BC}"/>
            </a:ext>
          </a:extLst>
        </xdr:cNvPr>
        <xdr:cNvCxnSpPr/>
      </xdr:nvCxnSpPr>
      <xdr:spPr>
        <a:xfrm flipV="1">
          <a:off x="6972300" y="14707271"/>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7B698FB-A84C-4992-9794-CD3338FAE714}"/>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CF689275-3B8E-4DF2-B6DA-090E2411F587}"/>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03FED250-4C03-4FA6-8E6D-4E5266422429}"/>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E4FB48E1-1EC1-406D-87FA-2E88AEECF9F1}"/>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170232</xdr:rowOff>
    </xdr:from>
    <xdr:ext cx="469744" cy="259045"/>
    <xdr:sp macro="" textlink="">
      <xdr:nvSpPr>
        <xdr:cNvPr id="368" name="n_1mainValue【公営住宅】&#10;一人当たり面積">
          <a:extLst>
            <a:ext uri="{FF2B5EF4-FFF2-40B4-BE49-F238E27FC236}">
              <a16:creationId xmlns:a16="http://schemas.microsoft.com/office/drawing/2014/main" id="{ED2B6B69-82A2-4C14-8389-73F964A38668}"/>
            </a:ext>
          </a:extLst>
        </xdr:cNvPr>
        <xdr:cNvSpPr txBox="1"/>
      </xdr:nvSpPr>
      <xdr:spPr>
        <a:xfrm>
          <a:off x="9391727" y="147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2303</xdr:rowOff>
    </xdr:from>
    <xdr:ext cx="469744" cy="259045"/>
    <xdr:sp macro="" textlink="">
      <xdr:nvSpPr>
        <xdr:cNvPr id="369" name="n_2mainValue【公営住宅】&#10;一人当たり面積">
          <a:extLst>
            <a:ext uri="{FF2B5EF4-FFF2-40B4-BE49-F238E27FC236}">
              <a16:creationId xmlns:a16="http://schemas.microsoft.com/office/drawing/2014/main" id="{8979CC71-DD69-412B-99F9-97289E919FB1}"/>
            </a:ext>
          </a:extLst>
        </xdr:cNvPr>
        <xdr:cNvSpPr txBox="1"/>
      </xdr:nvSpPr>
      <xdr:spPr>
        <a:xfrm>
          <a:off x="8515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4498</xdr:rowOff>
    </xdr:from>
    <xdr:ext cx="469744" cy="259045"/>
    <xdr:sp macro="" textlink="">
      <xdr:nvSpPr>
        <xdr:cNvPr id="370" name="n_3mainValue【公営住宅】&#10;一人当たり面積">
          <a:extLst>
            <a:ext uri="{FF2B5EF4-FFF2-40B4-BE49-F238E27FC236}">
              <a16:creationId xmlns:a16="http://schemas.microsoft.com/office/drawing/2014/main" id="{55BF6D23-02FE-4F54-87AF-8C229F734164}"/>
            </a:ext>
          </a:extLst>
        </xdr:cNvPr>
        <xdr:cNvSpPr txBox="1"/>
      </xdr:nvSpPr>
      <xdr:spPr>
        <a:xfrm>
          <a:off x="7626427" y="147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6052</xdr:rowOff>
    </xdr:from>
    <xdr:ext cx="469744" cy="259045"/>
    <xdr:sp macro="" textlink="">
      <xdr:nvSpPr>
        <xdr:cNvPr id="371" name="n_4mainValue【公営住宅】&#10;一人当たり面積">
          <a:extLst>
            <a:ext uri="{FF2B5EF4-FFF2-40B4-BE49-F238E27FC236}">
              <a16:creationId xmlns:a16="http://schemas.microsoft.com/office/drawing/2014/main" id="{1D1647DE-E111-4384-B744-7F1DE5A9BE82}"/>
            </a:ext>
          </a:extLst>
        </xdr:cNvPr>
        <xdr:cNvSpPr txBox="1"/>
      </xdr:nvSpPr>
      <xdr:spPr>
        <a:xfrm>
          <a:off x="6737427" y="147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DDCBB10-18C2-4DBD-B8A1-21CD14FB91A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4624873-8886-4E6B-ADF5-809BC26BB8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FEA48377-DE24-4D1B-A60F-231912E469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AC8E7C1-F419-4C81-BEB2-79654791FB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A7BE0019-4262-4977-9EA3-5541756240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A2E6B81-0CE4-4236-B8E1-A527006879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6C20A65-04DD-487B-83CB-37027065DD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49C26DDF-9323-4842-90B4-989E3BD6BAF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4E37DF08-0BFB-4618-A215-EF52E19EE8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6C3377C-464F-4C30-BE7D-1AA250F4C6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51E76DB8-D9D4-4165-9C8A-4778944256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D41C9F5-D023-4903-9975-6823587A88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AC4C6525-C4BA-4134-A3FA-DD5BD96187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29733A37-0207-49A3-8F66-7D33F681CB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82D1FD0-D815-420A-934D-E465CC4E21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8CEE437-CAC9-4D89-9DBC-6344401F99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4D70A133-8896-4810-AA71-80149FB9DA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77F38D9-AFDA-472F-8301-5505E53C87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67CAA74-B60D-493D-A75A-CF8EA6218A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50D7EC50-1994-4AB7-BD13-DDD2766A99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06CE7DC-DAD1-4A98-AA77-7B30D9AED1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71A1E299-7491-4F92-9F2E-15C20FA59A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A34D0D46-23F7-4041-B163-79FA56DADC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4DB1092-9AE0-47C5-A3FE-07A35915A0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0C5E071-1843-4671-BDCD-C83624DCEC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57B7BB3-18EF-4372-ACB4-7147D5A6A0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69DEC9C5-FA20-40D7-A4F5-FAD4D0D02D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E284EF64-E5C2-41EA-8883-F659E881146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A86CF84-A28E-4386-9CCB-49FCEB105C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772E8B1-CFD8-49B5-975A-0B8709F80F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726A8350-0045-4835-B0F7-45D99C316F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9B0A2C72-9E9E-4785-B05A-B4B78333BCF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963E9B32-CDC1-4D00-8272-5E47828B98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6C85C218-313D-4B3B-936D-9E0603DFD2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6508FF41-8B7D-4DDC-9608-9285547EE8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DB06184E-E9F4-49A0-812A-37C35A89877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9B6E00F0-A8D4-4C59-8AB9-782A96B3679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85EB2170-9D2E-4DAD-8949-E06983E48E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6194AB37-D3D6-4390-ADA3-755DD3E411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998DD4A0-B522-412B-89F0-D2755DC63D7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FE059F2B-B150-4866-9E6B-9451B55D072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FEA33777-FAAD-4634-A918-FE17015919A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E132FDAF-1074-4F10-B68D-738F9083FBD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33DC9A2A-B093-4681-BBFE-A258FBD5907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D1366151-E466-4DB3-814D-251DB45D413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93D1C61C-E429-4E4C-901D-0C4A515E3069}"/>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269C2932-79FD-44CA-9E31-E87EEC89ED4C}"/>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3FA2D2EE-BA07-471B-9BB1-AFFF958C85FC}"/>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5E7C4D57-D394-4F82-BBC2-99D8A9C1A2AD}"/>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20123DCC-183D-4852-A645-E2365BDDE5C7}"/>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CDEE905-5228-4A9A-A5A1-FEF85C4153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77954FE-51D5-4CE1-990B-F3DF782386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8A46C23-B10E-43D4-910B-F2ECBDAFDA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B10317E-B5DE-4A68-943B-6A6F576E05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9ED9C2E-15E0-45AA-8FFF-D440BA1717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11430</xdr:rowOff>
    </xdr:from>
    <xdr:to>
      <xdr:col>85</xdr:col>
      <xdr:colOff>177800</xdr:colOff>
      <xdr:row>39</xdr:row>
      <xdr:rowOff>113030</xdr:rowOff>
    </xdr:to>
    <xdr:sp macro="" textlink="">
      <xdr:nvSpPr>
        <xdr:cNvPr id="427" name="楕円 426">
          <a:extLst>
            <a:ext uri="{FF2B5EF4-FFF2-40B4-BE49-F238E27FC236}">
              <a16:creationId xmlns:a16="http://schemas.microsoft.com/office/drawing/2014/main" id="{BA67F3ED-E6F6-4070-ACD1-CF0E310D4644}"/>
            </a:ext>
          </a:extLst>
        </xdr:cNvPr>
        <xdr:cNvSpPr/>
      </xdr:nvSpPr>
      <xdr:spPr>
        <a:xfrm>
          <a:off x="16268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161307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5558FC0F-315B-4AED-A4CD-38883366C1BC}"/>
            </a:ext>
          </a:extLst>
        </xdr:cNvPr>
        <xdr:cNvSpPr txBox="1"/>
      </xdr:nvSpPr>
      <xdr:spPr>
        <a:xfrm>
          <a:off x="16357600"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0</xdr:rowOff>
    </xdr:from>
    <xdr:to>
      <xdr:col>81</xdr:col>
      <xdr:colOff>101600</xdr:colOff>
      <xdr:row>39</xdr:row>
      <xdr:rowOff>101600</xdr:rowOff>
    </xdr:to>
    <xdr:sp macro="" textlink="">
      <xdr:nvSpPr>
        <xdr:cNvPr id="429" name="楕円 428">
          <a:extLst>
            <a:ext uri="{FF2B5EF4-FFF2-40B4-BE49-F238E27FC236}">
              <a16:creationId xmlns:a16="http://schemas.microsoft.com/office/drawing/2014/main" id="{8284379B-D8B5-42DC-BF4E-0DDAEAE9DD9B}"/>
            </a:ext>
          </a:extLst>
        </xdr:cNvPr>
        <xdr:cNvSpPr/>
      </xdr:nvSpPr>
      <xdr:spPr>
        <a:xfrm>
          <a:off x="15430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50800</xdr:rowOff>
    </xdr:from>
    <xdr:to>
      <xdr:col>85</xdr:col>
      <xdr:colOff>127000</xdr:colOff>
      <xdr:row>39</xdr:row>
      <xdr:rowOff>62230</xdr:rowOff>
    </xdr:to>
    <xdr:cxnSp macro="">
      <xdr:nvCxnSpPr>
        <xdr:cNvPr id="430" name="直線コネクタ 429">
          <a:extLst>
            <a:ext uri="{FF2B5EF4-FFF2-40B4-BE49-F238E27FC236}">
              <a16:creationId xmlns:a16="http://schemas.microsoft.com/office/drawing/2014/main" id="{3624FB25-3D30-4CD1-923D-3A937D14BCC3}"/>
            </a:ext>
          </a:extLst>
        </xdr:cNvPr>
        <xdr:cNvCxnSpPr/>
      </xdr:nvCxnSpPr>
      <xdr:spPr>
        <a:xfrm>
          <a:off x="15481300" y="6737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160020</xdr:rowOff>
    </xdr:from>
    <xdr:to>
      <xdr:col>76</xdr:col>
      <xdr:colOff>165100</xdr:colOff>
      <xdr:row>39</xdr:row>
      <xdr:rowOff>90170</xdr:rowOff>
    </xdr:to>
    <xdr:sp macro="" textlink="">
      <xdr:nvSpPr>
        <xdr:cNvPr id="431" name="楕円 430">
          <a:extLst>
            <a:ext uri="{FF2B5EF4-FFF2-40B4-BE49-F238E27FC236}">
              <a16:creationId xmlns:a16="http://schemas.microsoft.com/office/drawing/2014/main" id="{880022E4-4EB2-4F6B-BD1A-A4E6FA2D2FD5}"/>
            </a:ext>
          </a:extLst>
        </xdr:cNvPr>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39370</xdr:rowOff>
    </xdr:from>
    <xdr:to>
      <xdr:col>81</xdr:col>
      <xdr:colOff>50800</xdr:colOff>
      <xdr:row>39</xdr:row>
      <xdr:rowOff>50800</xdr:rowOff>
    </xdr:to>
    <xdr:cxnSp macro="">
      <xdr:nvCxnSpPr>
        <xdr:cNvPr id="432" name="直線コネクタ 431">
          <a:extLst>
            <a:ext uri="{FF2B5EF4-FFF2-40B4-BE49-F238E27FC236}">
              <a16:creationId xmlns:a16="http://schemas.microsoft.com/office/drawing/2014/main" id="{7E68657A-D93D-44F6-B6ED-C45245B2DDFC}"/>
            </a:ext>
          </a:extLst>
        </xdr:cNvPr>
        <xdr:cNvCxnSpPr/>
      </xdr:nvCxnSpPr>
      <xdr:spPr>
        <a:xfrm>
          <a:off x="14592300" y="6725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148590</xdr:rowOff>
    </xdr:from>
    <xdr:to>
      <xdr:col>72</xdr:col>
      <xdr:colOff>38100</xdr:colOff>
      <xdr:row>39</xdr:row>
      <xdr:rowOff>78740</xdr:rowOff>
    </xdr:to>
    <xdr:sp macro="" textlink="">
      <xdr:nvSpPr>
        <xdr:cNvPr id="433" name="楕円 432">
          <a:extLst>
            <a:ext uri="{FF2B5EF4-FFF2-40B4-BE49-F238E27FC236}">
              <a16:creationId xmlns:a16="http://schemas.microsoft.com/office/drawing/2014/main" id="{8F9FC8B8-3FBF-4640-874B-EEF609A71241}"/>
            </a:ext>
          </a:extLst>
        </xdr:cNvPr>
        <xdr:cNvSpPr/>
      </xdr:nvSpPr>
      <xdr:spPr>
        <a:xfrm>
          <a:off x="13652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27940</xdr:rowOff>
    </xdr:from>
    <xdr:to>
      <xdr:col>76</xdr:col>
      <xdr:colOff>114300</xdr:colOff>
      <xdr:row>39</xdr:row>
      <xdr:rowOff>39370</xdr:rowOff>
    </xdr:to>
    <xdr:cxnSp macro="">
      <xdr:nvCxnSpPr>
        <xdr:cNvPr id="434" name="直線コネクタ 433">
          <a:extLst>
            <a:ext uri="{FF2B5EF4-FFF2-40B4-BE49-F238E27FC236}">
              <a16:creationId xmlns:a16="http://schemas.microsoft.com/office/drawing/2014/main" id="{B8A447EB-EE93-4D54-8CD1-D79757EF8773}"/>
            </a:ext>
          </a:extLst>
        </xdr:cNvPr>
        <xdr:cNvCxnSpPr/>
      </xdr:nvCxnSpPr>
      <xdr:spPr>
        <a:xfrm>
          <a:off x="13703300" y="6714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35" name="楕円 434">
          <a:extLst>
            <a:ext uri="{FF2B5EF4-FFF2-40B4-BE49-F238E27FC236}">
              <a16:creationId xmlns:a16="http://schemas.microsoft.com/office/drawing/2014/main" id="{BA625207-C289-4349-9F7C-31B24655686D}"/>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27940</xdr:rowOff>
    </xdr:to>
    <xdr:cxnSp macro="">
      <xdr:nvCxnSpPr>
        <xdr:cNvPr id="436" name="直線コネクタ 435">
          <a:extLst>
            <a:ext uri="{FF2B5EF4-FFF2-40B4-BE49-F238E27FC236}">
              <a16:creationId xmlns:a16="http://schemas.microsoft.com/office/drawing/2014/main" id="{C0698614-9FD6-4805-BAB9-0597C5B8CA90}"/>
            </a:ext>
          </a:extLst>
        </xdr:cNvPr>
        <xdr:cNvCxnSpPr/>
      </xdr:nvCxnSpPr>
      <xdr:spPr>
        <a:xfrm>
          <a:off x="12814300" y="67017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1E213F61-C317-42AB-BCE0-D8361F6A583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59C99B36-55F2-4D27-95A6-381052B43811}"/>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2E6412DF-A58A-42A8-B829-1FAE7108F39A}"/>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C25C3E7-3567-4EFD-AD60-8CFE29520E2A}"/>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92727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8E754E45-1A98-4C66-B86A-A0E928D2EC75}"/>
            </a:ext>
          </a:extLst>
        </xdr:cNvPr>
        <xdr:cNvSpPr txBox="1"/>
      </xdr:nvSpPr>
      <xdr:spPr>
        <a:xfrm>
          <a:off x="15266044"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81297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D9AF7E6A-99AE-4D04-B583-2C7D66E92425}"/>
            </a:ext>
          </a:extLst>
        </xdr:cNvPr>
        <xdr:cNvSpPr txBox="1"/>
      </xdr:nvSpPr>
      <xdr:spPr>
        <a:xfrm>
          <a:off x="14389744"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69867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E74EA158-9525-4433-AAA2-432AAD07C7F9}"/>
            </a:ext>
          </a:extLst>
        </xdr:cNvPr>
        <xdr:cNvSpPr txBox="1"/>
      </xdr:nvSpPr>
      <xdr:spPr>
        <a:xfrm>
          <a:off x="135007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CA0EEBC-5424-4D19-8444-6064B2CA11A3}"/>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DC81D4A-105D-4B7C-8EF7-F6EC925409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64642C2-851A-4182-BE1E-B4532C1CD8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5A56E019-7C9E-4DCF-B809-44200FD248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A179E4FD-5A0F-48D9-A923-41ADD5F7DE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407A7B6A-C646-4D40-A3FB-1014ECD594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24E5AB2E-0855-4F78-8B4C-917CC1C55E5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3E29B0B-B816-418B-81DB-D902620EBD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D9B136DF-8DBD-41A3-B4D5-375FEEF749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31414BA0-FBBA-45E5-A80E-E38BB24143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5763076B-A437-404B-A970-B216D89DE3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60542D0B-1B6B-4D36-A711-33044868715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855F17A6-F2B9-4C6D-B8C3-BD1E9E359B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892F80FD-2BE9-418B-8C66-472D8F839B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F249EBC0-4801-4D16-8E0D-9969ACBCC21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3FA9F077-29E0-4426-A3D2-21B0AFD6B08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54976457-CCB8-43F0-8EB2-7EAB6B43689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A193AF39-0349-4FB7-98D4-60B49D23FE8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901E5E11-A4CD-44C5-A8BF-25E3BAF5EBD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E0A8DA81-14E1-4DBA-984D-69D138EDC9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CF7FE218-8CA9-464B-84C2-4E5F8FFE15C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2FCD0291-05B6-4223-AE9E-FFDE08EA52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3D8221D6-B06C-4287-AA5F-542716BD45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87F024E1-CAC3-4B69-99F9-0EA11B42A6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A4484724-B0E5-4399-8349-C15B4DAA3E7A}"/>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BADA4009-4304-4C16-B897-9A2140932202}"/>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2CC644E9-266C-455A-A4E1-E1E0BB2BD167}"/>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5F27846D-5ADA-4477-945C-02115C3C7983}"/>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26482390-B1DF-4A3A-9966-33B52B6EB66B}"/>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2DC6D95C-E28A-48A2-A615-2DCA0884C109}"/>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97B7CB87-A183-4DEF-8551-1D233EF1EA2F}"/>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300EDAC0-B3BC-4E99-AFC6-CE10272F8D04}"/>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A075D62F-198C-4703-A45C-8EFE4FD231E1}"/>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922F2B18-E443-48D6-8A54-0876AB20C68F}"/>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AD1691D7-3B14-4F20-A657-BD26455F7E31}"/>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82A4267-A9F4-4C2D-86BB-445EB7306E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A92B6D6-ECA4-4415-9AA9-25EF727E26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A26B2BF-3BE8-4BF3-B65B-96591BD1957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1B0FBFD-670D-408E-852C-EBD8946665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2BA4CD1-6E56-49E1-A59E-B9C4B0A743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484" name="楕円 483">
          <a:extLst>
            <a:ext uri="{FF2B5EF4-FFF2-40B4-BE49-F238E27FC236}">
              <a16:creationId xmlns:a16="http://schemas.microsoft.com/office/drawing/2014/main" id="{99547F2D-6B2B-4124-9FB0-CA6AFA97FB23}"/>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30497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F192A480-EEEE-4DE7-9C55-45B34CB0446B}"/>
            </a:ext>
          </a:extLst>
        </xdr:cNvPr>
        <xdr:cNvSpPr txBox="1"/>
      </xdr:nvSpPr>
      <xdr:spPr>
        <a:xfrm>
          <a:off x="22199600"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58166</xdr:rowOff>
    </xdr:from>
    <xdr:to>
      <xdr:col>112</xdr:col>
      <xdr:colOff>38100</xdr:colOff>
      <xdr:row>40</xdr:row>
      <xdr:rowOff>159766</xdr:rowOff>
    </xdr:to>
    <xdr:sp macro="" textlink="">
      <xdr:nvSpPr>
        <xdr:cNvPr id="486" name="楕円 485">
          <a:extLst>
            <a:ext uri="{FF2B5EF4-FFF2-40B4-BE49-F238E27FC236}">
              <a16:creationId xmlns:a16="http://schemas.microsoft.com/office/drawing/2014/main" id="{FFCE7920-43F6-45CC-A6B9-BC01F3DB4BBE}"/>
            </a:ext>
          </a:extLst>
        </xdr:cNvPr>
        <xdr:cNvSpPr/>
      </xdr:nvSpPr>
      <xdr:spPr>
        <a:xfrm>
          <a:off x="21272500" y="69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108966</xdr:rowOff>
    </xdr:to>
    <xdr:cxnSp macro="">
      <xdr:nvCxnSpPr>
        <xdr:cNvPr id="487" name="直線コネクタ 486">
          <a:extLst>
            <a:ext uri="{FF2B5EF4-FFF2-40B4-BE49-F238E27FC236}">
              <a16:creationId xmlns:a16="http://schemas.microsoft.com/office/drawing/2014/main" id="{ACDD9D4F-8CC8-4399-B0D0-05042915164C}"/>
            </a:ext>
          </a:extLst>
        </xdr:cNvPr>
        <xdr:cNvCxnSpPr/>
      </xdr:nvCxnSpPr>
      <xdr:spPr>
        <a:xfrm flipV="1">
          <a:off x="21323300" y="696087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69596</xdr:rowOff>
    </xdr:from>
    <xdr:to>
      <xdr:col>107</xdr:col>
      <xdr:colOff>101600</xdr:colOff>
      <xdr:row>40</xdr:row>
      <xdr:rowOff>171196</xdr:rowOff>
    </xdr:to>
    <xdr:sp macro="" textlink="">
      <xdr:nvSpPr>
        <xdr:cNvPr id="488" name="楕円 487">
          <a:extLst>
            <a:ext uri="{FF2B5EF4-FFF2-40B4-BE49-F238E27FC236}">
              <a16:creationId xmlns:a16="http://schemas.microsoft.com/office/drawing/2014/main" id="{ED967CE9-2D16-4E52-9D1B-680BA65E68A3}"/>
            </a:ext>
          </a:extLst>
        </xdr:cNvPr>
        <xdr:cNvSpPr/>
      </xdr:nvSpPr>
      <xdr:spPr>
        <a:xfrm>
          <a:off x="20383500" y="69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108966</xdr:rowOff>
    </xdr:from>
    <xdr:to>
      <xdr:col>111</xdr:col>
      <xdr:colOff>177800</xdr:colOff>
      <xdr:row>40</xdr:row>
      <xdr:rowOff>120396</xdr:rowOff>
    </xdr:to>
    <xdr:cxnSp macro="">
      <xdr:nvCxnSpPr>
        <xdr:cNvPr id="489" name="直線コネクタ 488">
          <a:extLst>
            <a:ext uri="{FF2B5EF4-FFF2-40B4-BE49-F238E27FC236}">
              <a16:creationId xmlns:a16="http://schemas.microsoft.com/office/drawing/2014/main" id="{10C25892-D980-48EA-90DC-35814A184DD0}"/>
            </a:ext>
          </a:extLst>
        </xdr:cNvPr>
        <xdr:cNvCxnSpPr/>
      </xdr:nvCxnSpPr>
      <xdr:spPr>
        <a:xfrm flipV="1">
          <a:off x="20434300" y="69669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49022</xdr:rowOff>
    </xdr:from>
    <xdr:to>
      <xdr:col>102</xdr:col>
      <xdr:colOff>165100</xdr:colOff>
      <xdr:row>40</xdr:row>
      <xdr:rowOff>150622</xdr:rowOff>
    </xdr:to>
    <xdr:sp macro="" textlink="">
      <xdr:nvSpPr>
        <xdr:cNvPr id="490" name="楕円 489">
          <a:extLst>
            <a:ext uri="{FF2B5EF4-FFF2-40B4-BE49-F238E27FC236}">
              <a16:creationId xmlns:a16="http://schemas.microsoft.com/office/drawing/2014/main" id="{DE0E4A00-92E7-4791-A8CD-2B8598FF91AE}"/>
            </a:ext>
          </a:extLst>
        </xdr:cNvPr>
        <xdr:cNvSpPr/>
      </xdr:nvSpPr>
      <xdr:spPr>
        <a:xfrm>
          <a:off x="19494500" y="69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99822</xdr:rowOff>
    </xdr:from>
    <xdr:to>
      <xdr:col>107</xdr:col>
      <xdr:colOff>50800</xdr:colOff>
      <xdr:row>40</xdr:row>
      <xdr:rowOff>120396</xdr:rowOff>
    </xdr:to>
    <xdr:cxnSp macro="">
      <xdr:nvCxnSpPr>
        <xdr:cNvPr id="491" name="直線コネクタ 490">
          <a:extLst>
            <a:ext uri="{FF2B5EF4-FFF2-40B4-BE49-F238E27FC236}">
              <a16:creationId xmlns:a16="http://schemas.microsoft.com/office/drawing/2014/main" id="{E10CC5F0-6316-4FAC-A138-0D0B7E931FB9}"/>
            </a:ext>
          </a:extLst>
        </xdr:cNvPr>
        <xdr:cNvCxnSpPr/>
      </xdr:nvCxnSpPr>
      <xdr:spPr>
        <a:xfrm>
          <a:off x="19545300" y="69578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82550</xdr:rowOff>
    </xdr:from>
    <xdr:to>
      <xdr:col>98</xdr:col>
      <xdr:colOff>38100</xdr:colOff>
      <xdr:row>41</xdr:row>
      <xdr:rowOff>12700</xdr:rowOff>
    </xdr:to>
    <xdr:sp macro="" textlink="">
      <xdr:nvSpPr>
        <xdr:cNvPr id="492" name="楕円 491">
          <a:extLst>
            <a:ext uri="{FF2B5EF4-FFF2-40B4-BE49-F238E27FC236}">
              <a16:creationId xmlns:a16="http://schemas.microsoft.com/office/drawing/2014/main" id="{DEFC0B8F-E773-4F3E-AC23-4A88E6D040F6}"/>
            </a:ext>
          </a:extLst>
        </xdr:cNvPr>
        <xdr:cNvSpPr/>
      </xdr:nvSpPr>
      <xdr:spPr>
        <a:xfrm>
          <a:off x="18605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99822</xdr:rowOff>
    </xdr:from>
    <xdr:to>
      <xdr:col>102</xdr:col>
      <xdr:colOff>114300</xdr:colOff>
      <xdr:row>40</xdr:row>
      <xdr:rowOff>133350</xdr:rowOff>
    </xdr:to>
    <xdr:cxnSp macro="">
      <xdr:nvCxnSpPr>
        <xdr:cNvPr id="493" name="直線コネクタ 492">
          <a:extLst>
            <a:ext uri="{FF2B5EF4-FFF2-40B4-BE49-F238E27FC236}">
              <a16:creationId xmlns:a16="http://schemas.microsoft.com/office/drawing/2014/main" id="{D2D856C0-7003-4DAC-9848-D2CD87D61446}"/>
            </a:ext>
          </a:extLst>
        </xdr:cNvPr>
        <xdr:cNvCxnSpPr/>
      </xdr:nvCxnSpPr>
      <xdr:spPr>
        <a:xfrm flipV="1">
          <a:off x="18656300" y="695782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400A8D2B-FB9B-4D77-A29C-620326817942}"/>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A7D410FE-92A1-4B12-8E3B-2FF9827D2E95}"/>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DDA8E579-B3CA-498A-90E4-0AC1CCAD6361}"/>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BD73AD4-E2C9-4A2B-A707-1EAF31D0E3C9}"/>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150893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C758B810-9EC6-4AD7-999F-AFB138418F53}"/>
            </a:ext>
          </a:extLst>
        </xdr:cNvPr>
        <xdr:cNvSpPr txBox="1"/>
      </xdr:nvSpPr>
      <xdr:spPr>
        <a:xfrm>
          <a:off x="21075727" y="70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162323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A5C5D578-28BA-4496-B77B-3BFA8EA77190}"/>
            </a:ext>
          </a:extLst>
        </xdr:cNvPr>
        <xdr:cNvSpPr txBox="1"/>
      </xdr:nvSpPr>
      <xdr:spPr>
        <a:xfrm>
          <a:off x="20199427"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141749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8671A387-09CB-4735-9168-FED66DC89642}"/>
            </a:ext>
          </a:extLst>
        </xdr:cNvPr>
        <xdr:cNvSpPr txBox="1"/>
      </xdr:nvSpPr>
      <xdr:spPr>
        <a:xfrm>
          <a:off x="19310427" y="699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3827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5E632EE1-3306-468D-A6C9-1A8BE1A93A37}"/>
            </a:ext>
          </a:extLst>
        </xdr:cNvPr>
        <xdr:cNvSpPr txBox="1"/>
      </xdr:nvSpPr>
      <xdr:spPr>
        <a:xfrm>
          <a:off x="18421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60E42B7A-14A5-4329-8745-BA1AEB6F83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1E2641-6D31-492A-9BFD-BC282E5E72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79273D93-72D7-42FC-8DF2-F86CFA512E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CA4EEF7F-111E-477C-924A-FEE82CB1DB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76FE9A2-DD08-49B8-AB21-2E7B6124BB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C3CC516-1ED5-44D2-9E5A-164AB6F279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1D4B741-7293-4C84-A1E4-D4817F03DB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A7BD9E25-AF22-4FC2-9FF5-3E373E3C8C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F110BEFC-093B-4D24-8D82-28DF2ABE71E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C531793C-AA3D-42CA-BDC7-E96589CC25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19F55B6-1DF8-43B2-AF2E-5991C906D7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D7E2649D-8E80-4775-80B7-33CC55BE54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592A6BD1-FB3C-4AFF-B442-81D64DDF688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6906B1B-5DA0-4F68-894F-73D6A736CF3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E89D2F45-60B9-40CA-8509-2D209B7451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CA5A76EE-EDBF-46F5-912B-1E9B7EEE1B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9C60EEDB-D37D-4917-98DF-B218B61D232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10217397-DC24-42F9-8657-B6654E8401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4D844B2-7EE1-4817-941A-68CF8C5E099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36915CC-3079-4083-B601-15C87E069DF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7D5C0358-026F-4AC8-99EA-6ABB2E8B1C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8AFD4BD6-EE7F-466A-BAF4-5024750BEB8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669832B2-5814-4E52-80F5-045A9367D89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1F62D554-D617-4BE4-B34A-6B984AC12C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FE062887-BC8E-46B8-B8F0-D75C3E5138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1A2BE44E-E3E7-4843-B24C-E1D86EDB7AEE}"/>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A6A3CCE8-2670-449B-BEFE-F122D98FB55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9EC7CA98-22ED-4057-B259-5788DFAFF1F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525A8FA8-6D69-4101-8FDB-6AA9EDAAF10A}"/>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19B5A1C5-2F58-4FA4-A9BD-E1EE8771278E}"/>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870B5F55-E24C-41D9-ACFC-1E0FF7BCF318}"/>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80315975-0D11-467D-AA32-7D6554ED3517}"/>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5D5BCD5-86E9-49DC-851E-56AF8A9A79DF}"/>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5B5AE93-C3C8-4D1D-ACE7-B379AE13C551}"/>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C7E71950-FC99-4BD8-B5AF-358F61485CBC}"/>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C0B58EB6-F93F-4D2C-95A9-1EB76A245507}"/>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E485C0E-476A-4FCD-A948-AA987AC373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2C7246A-8733-448F-9B9F-9D7741CCED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7B7F44E-74BD-4EB7-ABDC-5B013B34D3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39877D4-A6A2-4B31-AA74-9EF3549679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790CABB-C30E-4F01-A6C5-169B0A1C13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65133</xdr:rowOff>
    </xdr:from>
    <xdr:to>
      <xdr:col>85</xdr:col>
      <xdr:colOff>177800</xdr:colOff>
      <xdr:row>62</xdr:row>
      <xdr:rowOff>166733</xdr:rowOff>
    </xdr:to>
    <xdr:sp macro="" textlink="">
      <xdr:nvSpPr>
        <xdr:cNvPr id="543" name="楕円 542">
          <a:extLst>
            <a:ext uri="{FF2B5EF4-FFF2-40B4-BE49-F238E27FC236}">
              <a16:creationId xmlns:a16="http://schemas.microsoft.com/office/drawing/2014/main" id="{8ED9A7F1-FAC8-4659-9895-802C8FE14DEA}"/>
            </a:ext>
          </a:extLst>
        </xdr:cNvPr>
        <xdr:cNvSpPr/>
      </xdr:nvSpPr>
      <xdr:spPr>
        <a:xfrm>
          <a:off x="162687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43560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542B4DF9-23AB-4574-BADA-5FEBA1FC9899}"/>
            </a:ext>
          </a:extLst>
        </xdr:cNvPr>
        <xdr:cNvSpPr txBox="1"/>
      </xdr:nvSpPr>
      <xdr:spPr>
        <a:xfrm>
          <a:off x="16357600"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27577</xdr:rowOff>
    </xdr:from>
    <xdr:to>
      <xdr:col>81</xdr:col>
      <xdr:colOff>101600</xdr:colOff>
      <xdr:row>62</xdr:row>
      <xdr:rowOff>129177</xdr:rowOff>
    </xdr:to>
    <xdr:sp macro="" textlink="">
      <xdr:nvSpPr>
        <xdr:cNvPr id="545" name="楕円 544">
          <a:extLst>
            <a:ext uri="{FF2B5EF4-FFF2-40B4-BE49-F238E27FC236}">
              <a16:creationId xmlns:a16="http://schemas.microsoft.com/office/drawing/2014/main" id="{7B77EAA8-E476-4558-8601-B7CAA305BA48}"/>
            </a:ext>
          </a:extLst>
        </xdr:cNvPr>
        <xdr:cNvSpPr/>
      </xdr:nvSpPr>
      <xdr:spPr>
        <a:xfrm>
          <a:off x="15430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78377</xdr:rowOff>
    </xdr:from>
    <xdr:to>
      <xdr:col>85</xdr:col>
      <xdr:colOff>127000</xdr:colOff>
      <xdr:row>62</xdr:row>
      <xdr:rowOff>115933</xdr:rowOff>
    </xdr:to>
    <xdr:cxnSp macro="">
      <xdr:nvCxnSpPr>
        <xdr:cNvPr id="546" name="直線コネクタ 545">
          <a:extLst>
            <a:ext uri="{FF2B5EF4-FFF2-40B4-BE49-F238E27FC236}">
              <a16:creationId xmlns:a16="http://schemas.microsoft.com/office/drawing/2014/main" id="{99319E49-444F-4E6E-8B63-F685077EDF32}"/>
            </a:ext>
          </a:extLst>
        </xdr:cNvPr>
        <xdr:cNvCxnSpPr/>
      </xdr:nvCxnSpPr>
      <xdr:spPr>
        <a:xfrm>
          <a:off x="15481300" y="1070827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47" name="楕円 546">
          <a:extLst>
            <a:ext uri="{FF2B5EF4-FFF2-40B4-BE49-F238E27FC236}">
              <a16:creationId xmlns:a16="http://schemas.microsoft.com/office/drawing/2014/main" id="{7B000D12-B0E8-4E07-B23D-08C443F8436E}"/>
            </a:ext>
          </a:extLst>
        </xdr:cNvPr>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78377</xdr:rowOff>
    </xdr:to>
    <xdr:cxnSp macro="">
      <xdr:nvCxnSpPr>
        <xdr:cNvPr id="548" name="直線コネクタ 547">
          <a:extLst>
            <a:ext uri="{FF2B5EF4-FFF2-40B4-BE49-F238E27FC236}">
              <a16:creationId xmlns:a16="http://schemas.microsoft.com/office/drawing/2014/main" id="{708EC9BF-16F7-4C50-AD9C-88CA2F78AEE1}"/>
            </a:ext>
          </a:extLst>
        </xdr:cNvPr>
        <xdr:cNvCxnSpPr/>
      </xdr:nvCxnSpPr>
      <xdr:spPr>
        <a:xfrm>
          <a:off x="14592300" y="106723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49" name="楕円 548">
          <a:extLst>
            <a:ext uri="{FF2B5EF4-FFF2-40B4-BE49-F238E27FC236}">
              <a16:creationId xmlns:a16="http://schemas.microsoft.com/office/drawing/2014/main" id="{91D6C4DD-4078-4C25-BBE2-9E9357C3F1C0}"/>
            </a:ext>
          </a:extLst>
        </xdr:cNvPr>
        <xdr:cNvSpPr/>
      </xdr:nvSpPr>
      <xdr:spPr>
        <a:xfrm>
          <a:off x="13652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42454</xdr:rowOff>
    </xdr:to>
    <xdr:cxnSp macro="">
      <xdr:nvCxnSpPr>
        <xdr:cNvPr id="550" name="直線コネクタ 549">
          <a:extLst>
            <a:ext uri="{FF2B5EF4-FFF2-40B4-BE49-F238E27FC236}">
              <a16:creationId xmlns:a16="http://schemas.microsoft.com/office/drawing/2014/main" id="{443073DF-EDB8-4F75-BE70-4ED7120E2BF2}"/>
            </a:ext>
          </a:extLst>
        </xdr:cNvPr>
        <xdr:cNvCxnSpPr/>
      </xdr:nvCxnSpPr>
      <xdr:spPr>
        <a:xfrm>
          <a:off x="13703300" y="106364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87993</xdr:rowOff>
    </xdr:from>
    <xdr:to>
      <xdr:col>67</xdr:col>
      <xdr:colOff>101600</xdr:colOff>
      <xdr:row>62</xdr:row>
      <xdr:rowOff>18143</xdr:rowOff>
    </xdr:to>
    <xdr:sp macro="" textlink="">
      <xdr:nvSpPr>
        <xdr:cNvPr id="551" name="楕円 550">
          <a:extLst>
            <a:ext uri="{FF2B5EF4-FFF2-40B4-BE49-F238E27FC236}">
              <a16:creationId xmlns:a16="http://schemas.microsoft.com/office/drawing/2014/main" id="{31DC2687-AEA1-4B7B-AD32-5A269E82DBE2}"/>
            </a:ext>
          </a:extLst>
        </xdr:cNvPr>
        <xdr:cNvSpPr/>
      </xdr:nvSpPr>
      <xdr:spPr>
        <a:xfrm>
          <a:off x="1276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138793</xdr:rowOff>
    </xdr:from>
    <xdr:to>
      <xdr:col>71</xdr:col>
      <xdr:colOff>177800</xdr:colOff>
      <xdr:row>62</xdr:row>
      <xdr:rowOff>6531</xdr:rowOff>
    </xdr:to>
    <xdr:cxnSp macro="">
      <xdr:nvCxnSpPr>
        <xdr:cNvPr id="552" name="直線コネクタ 551">
          <a:extLst>
            <a:ext uri="{FF2B5EF4-FFF2-40B4-BE49-F238E27FC236}">
              <a16:creationId xmlns:a16="http://schemas.microsoft.com/office/drawing/2014/main" id="{DBCCC41E-7942-452F-B02E-D21F88FDE3E5}"/>
            </a:ext>
          </a:extLst>
        </xdr:cNvPr>
        <xdr:cNvCxnSpPr/>
      </xdr:nvCxnSpPr>
      <xdr:spPr>
        <a:xfrm>
          <a:off x="12814300" y="105972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BE5AE5BA-687C-43A9-9E15-B854BC3ED77C}"/>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C7D5F51B-C578-4E95-9FE2-64CE5A7CBD13}"/>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17CAC108-9AC3-41F1-8A5D-CF8E00051429}"/>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361FEE72-E1B6-4290-96F9-712391307CE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120304</xdr:rowOff>
    </xdr:from>
    <xdr:ext cx="405111" cy="259045"/>
    <xdr:sp macro="" textlink="">
      <xdr:nvSpPr>
        <xdr:cNvPr id="557" name="n_1mainValue【学校施設】&#10;有形固定資産減価償却率">
          <a:extLst>
            <a:ext uri="{FF2B5EF4-FFF2-40B4-BE49-F238E27FC236}">
              <a16:creationId xmlns:a16="http://schemas.microsoft.com/office/drawing/2014/main" id="{50B5F737-F4C6-4F6A-915F-DCC61B25A4FA}"/>
            </a:ext>
          </a:extLst>
        </xdr:cNvPr>
        <xdr:cNvSpPr txBox="1"/>
      </xdr:nvSpPr>
      <xdr:spPr>
        <a:xfrm>
          <a:off x="152660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58" name="n_2mainValue【学校施設】&#10;有形固定資産減価償却率">
          <a:extLst>
            <a:ext uri="{FF2B5EF4-FFF2-40B4-BE49-F238E27FC236}">
              <a16:creationId xmlns:a16="http://schemas.microsoft.com/office/drawing/2014/main" id="{CF590728-4250-46FA-9112-3DCC21F71EBA}"/>
            </a:ext>
          </a:extLst>
        </xdr:cNvPr>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59" name="n_3mainValue【学校施設】&#10;有形固定資産減価償却率">
          <a:extLst>
            <a:ext uri="{FF2B5EF4-FFF2-40B4-BE49-F238E27FC236}">
              <a16:creationId xmlns:a16="http://schemas.microsoft.com/office/drawing/2014/main" id="{4B1D6813-1801-495E-B900-3B3089A5A1EB}"/>
            </a:ext>
          </a:extLst>
        </xdr:cNvPr>
        <xdr:cNvSpPr txBox="1"/>
      </xdr:nvSpPr>
      <xdr:spPr>
        <a:xfrm>
          <a:off x="13500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9270</xdr:rowOff>
    </xdr:from>
    <xdr:ext cx="405111" cy="259045"/>
    <xdr:sp macro="" textlink="">
      <xdr:nvSpPr>
        <xdr:cNvPr id="560" name="n_4mainValue【学校施設】&#10;有形固定資産減価償却率">
          <a:extLst>
            <a:ext uri="{FF2B5EF4-FFF2-40B4-BE49-F238E27FC236}">
              <a16:creationId xmlns:a16="http://schemas.microsoft.com/office/drawing/2014/main" id="{5C796561-78CD-4988-BBEF-D89A696DCDF3}"/>
            </a:ext>
          </a:extLst>
        </xdr:cNvPr>
        <xdr:cNvSpPr txBox="1"/>
      </xdr:nvSpPr>
      <xdr:spPr>
        <a:xfrm>
          <a:off x="12611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9939A68-9FD7-4E2B-A329-9D39D5CC01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AD57AC3A-0DDB-4276-A5FD-3A193A7558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F193A6E0-1DEE-48F5-8DDA-ED1293F615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DF9B79C-FF03-4AA3-A210-51013F8A9A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6F913FA-10E4-4D5D-A041-88E9C19D4B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386FEF8-A5AA-47C3-8A60-940E644BBA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A3690B12-7968-4B6F-BCD1-1CDCF42AB3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107735FE-3142-4425-B8C2-E61AB03631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1AFCC8A-BD0B-4022-859E-7F8034B5A1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AA2B4F37-3933-4667-9905-85F8C1A88D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475B7817-BC21-4991-BFFB-C273A00F6A1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2FD23533-CCE3-4966-B540-CADFC71528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6AC274C8-D3E5-4042-A96E-E39D6B8E7F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9A9D1D1-69A0-43EC-B316-32A29D5F55F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4E77907-DE95-4DCF-A1F7-37BA8B56831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7280AD8A-1B85-48E0-A575-B9AA8C0B0D9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2E84937D-77B0-4900-A301-E5DE1FD3190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3059E2B4-27A4-45AA-A785-4BD55141984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C0083F2E-6AED-4976-9C3A-C058CA71625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1FD81BCE-BBD5-4350-9AB9-40E129B0FE5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A728B38-C672-4EAA-990F-B79C7122FA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20CA8056-900F-403F-94C1-ACCDFF0AF52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4FC9273-38A3-42B2-AAEC-86AB78D2D8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524DF02-8ACA-4AC3-8506-C047C2D47754}"/>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2CD49F6A-E507-4131-847C-6C93CD89C44F}"/>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B4051691-EA99-4342-AC78-DF816D126965}"/>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1F5CA387-FB93-4B3E-ADDD-84A0E7EB785F}"/>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C33AF441-820C-4428-801A-A59ABDC0DEEB}"/>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34AA3443-BCCE-4F72-8DF4-F20647598076}"/>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9B7AABE7-9C33-4233-8804-2281C09F4B17}"/>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31D9E2D7-F89E-4A00-A1EA-54CF3A42462B}"/>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EE5F0B06-BFD2-4CDB-B0CE-C8BFBEA664AC}"/>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C5BFABB4-1F91-465E-B450-75C3F823552C}"/>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520EB99F-2222-4F87-9F6D-B5BDEF01948B}"/>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DCBC440-28AA-4A60-8405-6FF716BA78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1ACC990-9F4C-43C2-81FD-803D64A541B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1F20C94-78BF-4143-9A67-655BB61014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506D348-E568-44BE-900A-00719CCCBF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7E69A89-9E0E-4334-A25E-0DD3AEF444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107391</xdr:rowOff>
    </xdr:from>
    <xdr:to>
      <xdr:col>116</xdr:col>
      <xdr:colOff>114300</xdr:colOff>
      <xdr:row>62</xdr:row>
      <xdr:rowOff>37541</xdr:rowOff>
    </xdr:to>
    <xdr:sp macro="" textlink="">
      <xdr:nvSpPr>
        <xdr:cNvPr id="600" name="楕円 599">
          <a:extLst>
            <a:ext uri="{FF2B5EF4-FFF2-40B4-BE49-F238E27FC236}">
              <a16:creationId xmlns:a16="http://schemas.microsoft.com/office/drawing/2014/main" id="{935A679E-CFCD-4695-8A31-898836A0F6CA}"/>
            </a:ext>
          </a:extLst>
        </xdr:cNvPr>
        <xdr:cNvSpPr/>
      </xdr:nvSpPr>
      <xdr:spPr>
        <a:xfrm>
          <a:off x="22110700" y="1056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130268</xdr:rowOff>
    </xdr:from>
    <xdr:ext cx="469744" cy="259045"/>
    <xdr:sp macro="" textlink="">
      <xdr:nvSpPr>
        <xdr:cNvPr id="601" name="【学校施設】&#10;一人当たり面積該当値テキスト">
          <a:extLst>
            <a:ext uri="{FF2B5EF4-FFF2-40B4-BE49-F238E27FC236}">
              <a16:creationId xmlns:a16="http://schemas.microsoft.com/office/drawing/2014/main" id="{BFFFA950-A552-40B6-AF34-25C36EEC5531}"/>
            </a:ext>
          </a:extLst>
        </xdr:cNvPr>
        <xdr:cNvSpPr txBox="1"/>
      </xdr:nvSpPr>
      <xdr:spPr>
        <a:xfrm>
          <a:off x="22199600" y="1041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118135</xdr:rowOff>
    </xdr:from>
    <xdr:to>
      <xdr:col>112</xdr:col>
      <xdr:colOff>38100</xdr:colOff>
      <xdr:row>62</xdr:row>
      <xdr:rowOff>48285</xdr:rowOff>
    </xdr:to>
    <xdr:sp macro="" textlink="">
      <xdr:nvSpPr>
        <xdr:cNvPr id="602" name="楕円 601">
          <a:extLst>
            <a:ext uri="{FF2B5EF4-FFF2-40B4-BE49-F238E27FC236}">
              <a16:creationId xmlns:a16="http://schemas.microsoft.com/office/drawing/2014/main" id="{3988CDBD-E8D2-426C-8F0D-873AFE988528}"/>
            </a:ext>
          </a:extLst>
        </xdr:cNvPr>
        <xdr:cNvSpPr/>
      </xdr:nvSpPr>
      <xdr:spPr>
        <a:xfrm>
          <a:off x="21272500" y="105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158191</xdr:rowOff>
    </xdr:from>
    <xdr:to>
      <xdr:col>116</xdr:col>
      <xdr:colOff>63500</xdr:colOff>
      <xdr:row>61</xdr:row>
      <xdr:rowOff>168935</xdr:rowOff>
    </xdr:to>
    <xdr:cxnSp macro="">
      <xdr:nvCxnSpPr>
        <xdr:cNvPr id="603" name="直線コネクタ 602">
          <a:extLst>
            <a:ext uri="{FF2B5EF4-FFF2-40B4-BE49-F238E27FC236}">
              <a16:creationId xmlns:a16="http://schemas.microsoft.com/office/drawing/2014/main" id="{29278302-48D1-45B4-B6F8-547A3A9C9EB8}"/>
            </a:ext>
          </a:extLst>
        </xdr:cNvPr>
        <xdr:cNvCxnSpPr/>
      </xdr:nvCxnSpPr>
      <xdr:spPr>
        <a:xfrm flipV="1">
          <a:off x="21323300" y="10616641"/>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136499</xdr:rowOff>
    </xdr:from>
    <xdr:to>
      <xdr:col>107</xdr:col>
      <xdr:colOff>101600</xdr:colOff>
      <xdr:row>62</xdr:row>
      <xdr:rowOff>66649</xdr:rowOff>
    </xdr:to>
    <xdr:sp macro="" textlink="">
      <xdr:nvSpPr>
        <xdr:cNvPr id="604" name="楕円 603">
          <a:extLst>
            <a:ext uri="{FF2B5EF4-FFF2-40B4-BE49-F238E27FC236}">
              <a16:creationId xmlns:a16="http://schemas.microsoft.com/office/drawing/2014/main" id="{9B1F2BC6-0A87-4701-A340-F63723DB5292}"/>
            </a:ext>
          </a:extLst>
        </xdr:cNvPr>
        <xdr:cNvSpPr/>
      </xdr:nvSpPr>
      <xdr:spPr>
        <a:xfrm>
          <a:off x="20383500" y="10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168935</xdr:rowOff>
    </xdr:from>
    <xdr:to>
      <xdr:col>111</xdr:col>
      <xdr:colOff>177800</xdr:colOff>
      <xdr:row>62</xdr:row>
      <xdr:rowOff>15849</xdr:rowOff>
    </xdr:to>
    <xdr:cxnSp macro="">
      <xdr:nvCxnSpPr>
        <xdr:cNvPr id="605" name="直線コネクタ 604">
          <a:extLst>
            <a:ext uri="{FF2B5EF4-FFF2-40B4-BE49-F238E27FC236}">
              <a16:creationId xmlns:a16="http://schemas.microsoft.com/office/drawing/2014/main" id="{23BB59C5-6659-4C6B-BC7B-B565E97E9C21}"/>
            </a:ext>
          </a:extLst>
        </xdr:cNvPr>
        <xdr:cNvCxnSpPr/>
      </xdr:nvCxnSpPr>
      <xdr:spPr>
        <a:xfrm flipV="1">
          <a:off x="20434300" y="10627385"/>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147854</xdr:rowOff>
    </xdr:from>
    <xdr:to>
      <xdr:col>102</xdr:col>
      <xdr:colOff>165100</xdr:colOff>
      <xdr:row>62</xdr:row>
      <xdr:rowOff>78004</xdr:rowOff>
    </xdr:to>
    <xdr:sp macro="" textlink="">
      <xdr:nvSpPr>
        <xdr:cNvPr id="606" name="楕円 605">
          <a:extLst>
            <a:ext uri="{FF2B5EF4-FFF2-40B4-BE49-F238E27FC236}">
              <a16:creationId xmlns:a16="http://schemas.microsoft.com/office/drawing/2014/main" id="{66F5A6B2-1479-426D-A168-A2E82CFC899A}"/>
            </a:ext>
          </a:extLst>
        </xdr:cNvPr>
        <xdr:cNvSpPr/>
      </xdr:nvSpPr>
      <xdr:spPr>
        <a:xfrm>
          <a:off x="19494500" y="10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15849</xdr:rowOff>
    </xdr:from>
    <xdr:to>
      <xdr:col>107</xdr:col>
      <xdr:colOff>50800</xdr:colOff>
      <xdr:row>62</xdr:row>
      <xdr:rowOff>27204</xdr:rowOff>
    </xdr:to>
    <xdr:cxnSp macro="">
      <xdr:nvCxnSpPr>
        <xdr:cNvPr id="607" name="直線コネクタ 606">
          <a:extLst>
            <a:ext uri="{FF2B5EF4-FFF2-40B4-BE49-F238E27FC236}">
              <a16:creationId xmlns:a16="http://schemas.microsoft.com/office/drawing/2014/main" id="{DD5C4D57-5F51-4101-8322-182FD2481D29}"/>
            </a:ext>
          </a:extLst>
        </xdr:cNvPr>
        <xdr:cNvCxnSpPr/>
      </xdr:nvCxnSpPr>
      <xdr:spPr>
        <a:xfrm flipV="1">
          <a:off x="19545300" y="1064574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155931</xdr:rowOff>
    </xdr:from>
    <xdr:to>
      <xdr:col>98</xdr:col>
      <xdr:colOff>38100</xdr:colOff>
      <xdr:row>62</xdr:row>
      <xdr:rowOff>86081</xdr:rowOff>
    </xdr:to>
    <xdr:sp macro="" textlink="">
      <xdr:nvSpPr>
        <xdr:cNvPr id="608" name="楕円 607">
          <a:extLst>
            <a:ext uri="{FF2B5EF4-FFF2-40B4-BE49-F238E27FC236}">
              <a16:creationId xmlns:a16="http://schemas.microsoft.com/office/drawing/2014/main" id="{F04F0D95-C3E5-4F99-B31B-1E58B303DA6D}"/>
            </a:ext>
          </a:extLst>
        </xdr:cNvPr>
        <xdr:cNvSpPr/>
      </xdr:nvSpPr>
      <xdr:spPr>
        <a:xfrm>
          <a:off x="18605500" y="106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27204</xdr:rowOff>
    </xdr:from>
    <xdr:to>
      <xdr:col>102</xdr:col>
      <xdr:colOff>114300</xdr:colOff>
      <xdr:row>62</xdr:row>
      <xdr:rowOff>35281</xdr:rowOff>
    </xdr:to>
    <xdr:cxnSp macro="">
      <xdr:nvCxnSpPr>
        <xdr:cNvPr id="609" name="直線コネクタ 608">
          <a:extLst>
            <a:ext uri="{FF2B5EF4-FFF2-40B4-BE49-F238E27FC236}">
              <a16:creationId xmlns:a16="http://schemas.microsoft.com/office/drawing/2014/main" id="{A9343424-F0E3-4CDF-86D1-E85C034F6B8A}"/>
            </a:ext>
          </a:extLst>
        </xdr:cNvPr>
        <xdr:cNvCxnSpPr/>
      </xdr:nvCxnSpPr>
      <xdr:spPr>
        <a:xfrm flipV="1">
          <a:off x="18656300" y="1065710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678746D3-EE87-4442-8D14-1EC4479560AC}"/>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3C92FD8F-9810-4B69-B425-A66689BCCFD4}"/>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FBF73381-DC8D-45F9-A39D-7FD8058A664C}"/>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744F86DC-F8BF-4050-A067-F039071D0322}"/>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64812</xdr:rowOff>
    </xdr:from>
    <xdr:ext cx="469744" cy="259045"/>
    <xdr:sp macro="" textlink="">
      <xdr:nvSpPr>
        <xdr:cNvPr id="614" name="n_1mainValue【学校施設】&#10;一人当たり面積">
          <a:extLst>
            <a:ext uri="{FF2B5EF4-FFF2-40B4-BE49-F238E27FC236}">
              <a16:creationId xmlns:a16="http://schemas.microsoft.com/office/drawing/2014/main" id="{89EC61C9-66B7-47FE-8CD6-40D3B6986A67}"/>
            </a:ext>
          </a:extLst>
        </xdr:cNvPr>
        <xdr:cNvSpPr txBox="1"/>
      </xdr:nvSpPr>
      <xdr:spPr>
        <a:xfrm>
          <a:off x="21075727" y="103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83176</xdr:rowOff>
    </xdr:from>
    <xdr:ext cx="469744" cy="259045"/>
    <xdr:sp macro="" textlink="">
      <xdr:nvSpPr>
        <xdr:cNvPr id="615" name="n_2mainValue【学校施設】&#10;一人当たり面積">
          <a:extLst>
            <a:ext uri="{FF2B5EF4-FFF2-40B4-BE49-F238E27FC236}">
              <a16:creationId xmlns:a16="http://schemas.microsoft.com/office/drawing/2014/main" id="{4682997F-21AE-4BFC-8DFC-5253C139BBD5}"/>
            </a:ext>
          </a:extLst>
        </xdr:cNvPr>
        <xdr:cNvSpPr txBox="1"/>
      </xdr:nvSpPr>
      <xdr:spPr>
        <a:xfrm>
          <a:off x="20199427" y="103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94531</xdr:rowOff>
    </xdr:from>
    <xdr:ext cx="469744" cy="259045"/>
    <xdr:sp macro="" textlink="">
      <xdr:nvSpPr>
        <xdr:cNvPr id="616" name="n_3mainValue【学校施設】&#10;一人当たり面積">
          <a:extLst>
            <a:ext uri="{FF2B5EF4-FFF2-40B4-BE49-F238E27FC236}">
              <a16:creationId xmlns:a16="http://schemas.microsoft.com/office/drawing/2014/main" id="{F06D4F8A-F3C0-4375-AF3C-E97B9C48C20F}"/>
            </a:ext>
          </a:extLst>
        </xdr:cNvPr>
        <xdr:cNvSpPr txBox="1"/>
      </xdr:nvSpPr>
      <xdr:spPr>
        <a:xfrm>
          <a:off x="19310427" y="103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102608</xdr:rowOff>
    </xdr:from>
    <xdr:ext cx="469744" cy="259045"/>
    <xdr:sp macro="" textlink="">
      <xdr:nvSpPr>
        <xdr:cNvPr id="617" name="n_4mainValue【学校施設】&#10;一人当たり面積">
          <a:extLst>
            <a:ext uri="{FF2B5EF4-FFF2-40B4-BE49-F238E27FC236}">
              <a16:creationId xmlns:a16="http://schemas.microsoft.com/office/drawing/2014/main" id="{49EC83F3-C4FD-4380-ADB8-D702F642951B}"/>
            </a:ext>
          </a:extLst>
        </xdr:cNvPr>
        <xdr:cNvSpPr txBox="1"/>
      </xdr:nvSpPr>
      <xdr:spPr>
        <a:xfrm>
          <a:off x="18421427" y="103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E3918BA-A0A5-488D-AB94-C8DA1A564F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80BC07D2-3764-4402-B98A-E42A9BA648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8099196-37B3-4248-9CBF-39D5CF4200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00927A2-A38F-401E-B01D-564BEB79B0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C6B88059-9CA5-49C5-B02F-7E5305779A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348B764-4820-4AA3-8507-E018E911AD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D58E0D5-F547-4D84-8673-46A0AC2E1D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A195756-06F6-4198-A51C-5105D5EAF5B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4D3D36E7-9078-4198-861C-EABF130990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96CCAA62-5409-45C4-A554-CC7C0F346A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62518D4-2E8A-4693-BB25-F3E80C1F79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2CD739FC-ECBB-4DDE-AF64-AF9B378D7B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9EF10C41-105A-42F8-BC28-CDBA10FE0F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982F8098-CEEA-40E2-8876-FD21E54599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42E21C91-9B78-411F-BA4D-D84D8154EA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54E8E6F-4F87-4F83-AC5F-6DE72C30769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58E1641E-29A3-426D-B8F0-BA66815C61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AD0ECB6-66E5-4A37-9ACA-008DD6EB74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777528F-34E4-4B9B-8FF3-4A2744CFC5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EECF872A-8772-4F4A-9F7B-406B57F4A5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68371D6-D3DD-428D-9F12-BFEAF6D456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7B0D4C7A-B44F-4841-AC6A-9239146554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3A631DE-D2DF-4C5D-85BC-51D0AAB28D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6293724D-E8FC-458B-ADD3-FA34E397A8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2E843F08-F966-4F77-A2BE-A136508CDF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68A964E4-42EF-4CAF-B1F0-B33F867F8B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24C6C615-325B-4780-A59E-6582045D35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C0F8BFD6-B557-4DCA-A0F0-7F6F7B1D63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1C79DF7D-63C4-4B10-98E6-5D56CABF7A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5F24D07E-DFAA-49FC-A34F-8AE783B8A6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A3D1BC51-CD84-4038-B9AB-13B4CB1C723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4B70878F-53F6-4190-84F8-DDEAB1137B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7A4F4A16-4BDE-4E9C-BD9A-43D892220E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CE439D91-D7D0-412A-8104-F13FD3189A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BAAE2E72-5220-4740-AEA0-15791ED152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6D325AD4-8A09-40CB-A02B-55CEA15368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C00C6488-6CE0-4944-90BD-F5DB58ECA1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48BB668D-0326-4F28-B988-FC1FE162BE0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D35E0D9F-D63E-4391-9925-B4FE9821223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9E003B54-B5F6-4754-B21E-0B9CD095F1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559EB35B-5100-44C0-993D-B2FE2288DD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3D333269-F3AF-4BDD-8263-D46AFBD33E7C}"/>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EC9D0EBA-9C54-4564-84A6-D3457E8DD4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55833DB8-6E64-44C9-ABDE-ADFFEF2A71E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CE59CCEF-D333-459B-A29F-99988450754C}"/>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1171B09E-C80B-44D0-BCDE-F8D59716DCD3}"/>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EB11D0AB-CE86-43AC-87B7-FF6BC16CFE78}"/>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6421010E-25B1-4EA8-A245-620568EC0FD6}"/>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CC880C2-5130-4E7C-A4CF-2C4F0E16A189}"/>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3D5E0CDD-D777-4D1D-BFD5-0A828EA058EA}"/>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3F03D4C8-3C42-48DB-824F-695955D0BADF}"/>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E45C068F-FE78-4E3D-9860-D92D00ADF588}"/>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19E44681-EAB6-4510-AAB7-F26151543F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67BDA69-125A-46A9-A01F-12F2D762B9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C626D3A-0A4D-4004-9637-3F3999A423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0A350DB-89C8-4079-99F3-EAFCD6092A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352A66B-FA77-4FBF-938D-E535DCA5D6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675" name="楕円 674">
          <a:extLst>
            <a:ext uri="{FF2B5EF4-FFF2-40B4-BE49-F238E27FC236}">
              <a16:creationId xmlns:a16="http://schemas.microsoft.com/office/drawing/2014/main" id="{CD478C59-0428-454A-B88B-B3F94D90C64D}"/>
            </a:ext>
          </a:extLst>
        </xdr:cNvPr>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152416</xdr:rowOff>
    </xdr:from>
    <xdr:ext cx="405111" cy="259045"/>
    <xdr:sp macro="" textlink="">
      <xdr:nvSpPr>
        <xdr:cNvPr id="676" name="【公民館】&#10;有形固定資産減価償却率該当値テキスト">
          <a:extLst>
            <a:ext uri="{FF2B5EF4-FFF2-40B4-BE49-F238E27FC236}">
              <a16:creationId xmlns:a16="http://schemas.microsoft.com/office/drawing/2014/main" id="{3B4AE6AE-F4EC-48AE-90C6-CD55ECD59E73}"/>
            </a:ext>
          </a:extLst>
        </xdr:cNvPr>
        <xdr:cNvSpPr txBox="1"/>
      </xdr:nvSpPr>
      <xdr:spPr>
        <a:xfrm>
          <a:off x="16357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141332</xdr:rowOff>
    </xdr:from>
    <xdr:to>
      <xdr:col>81</xdr:col>
      <xdr:colOff>101600</xdr:colOff>
      <xdr:row>108</xdr:row>
      <xdr:rowOff>71482</xdr:rowOff>
    </xdr:to>
    <xdr:sp macro="" textlink="">
      <xdr:nvSpPr>
        <xdr:cNvPr id="677" name="楕円 676">
          <a:extLst>
            <a:ext uri="{FF2B5EF4-FFF2-40B4-BE49-F238E27FC236}">
              <a16:creationId xmlns:a16="http://schemas.microsoft.com/office/drawing/2014/main" id="{8E06D757-07FE-4C85-B8EE-F8338454D715}"/>
            </a:ext>
          </a:extLst>
        </xdr:cNvPr>
        <xdr:cNvSpPr/>
      </xdr:nvSpPr>
      <xdr:spPr>
        <a:xfrm>
          <a:off x="15430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20682</xdr:rowOff>
    </xdr:from>
    <xdr:to>
      <xdr:col>85</xdr:col>
      <xdr:colOff>127000</xdr:colOff>
      <xdr:row>108</xdr:row>
      <xdr:rowOff>53339</xdr:rowOff>
    </xdr:to>
    <xdr:cxnSp macro="">
      <xdr:nvCxnSpPr>
        <xdr:cNvPr id="678" name="直線コネクタ 677">
          <a:extLst>
            <a:ext uri="{FF2B5EF4-FFF2-40B4-BE49-F238E27FC236}">
              <a16:creationId xmlns:a16="http://schemas.microsoft.com/office/drawing/2014/main" id="{BB1B1D02-BFA5-4106-B06A-1933EDA468A8}"/>
            </a:ext>
          </a:extLst>
        </xdr:cNvPr>
        <xdr:cNvCxnSpPr/>
      </xdr:nvCxnSpPr>
      <xdr:spPr>
        <a:xfrm>
          <a:off x="15481300" y="185372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108676</xdr:rowOff>
    </xdr:from>
    <xdr:to>
      <xdr:col>76</xdr:col>
      <xdr:colOff>165100</xdr:colOff>
      <xdr:row>108</xdr:row>
      <xdr:rowOff>38826</xdr:rowOff>
    </xdr:to>
    <xdr:sp macro="" textlink="">
      <xdr:nvSpPr>
        <xdr:cNvPr id="679" name="楕円 678">
          <a:extLst>
            <a:ext uri="{FF2B5EF4-FFF2-40B4-BE49-F238E27FC236}">
              <a16:creationId xmlns:a16="http://schemas.microsoft.com/office/drawing/2014/main" id="{73C93A34-5C47-45EC-AF02-25F6837B1254}"/>
            </a:ext>
          </a:extLst>
        </xdr:cNvPr>
        <xdr:cNvSpPr/>
      </xdr:nvSpPr>
      <xdr:spPr>
        <a:xfrm>
          <a:off x="14541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159476</xdr:rowOff>
    </xdr:from>
    <xdr:to>
      <xdr:col>81</xdr:col>
      <xdr:colOff>50800</xdr:colOff>
      <xdr:row>108</xdr:row>
      <xdr:rowOff>20682</xdr:rowOff>
    </xdr:to>
    <xdr:cxnSp macro="">
      <xdr:nvCxnSpPr>
        <xdr:cNvPr id="680" name="直線コネクタ 679">
          <a:extLst>
            <a:ext uri="{FF2B5EF4-FFF2-40B4-BE49-F238E27FC236}">
              <a16:creationId xmlns:a16="http://schemas.microsoft.com/office/drawing/2014/main" id="{3AC00DD8-9A3B-45E8-BC44-30A0F13CE7D6}"/>
            </a:ext>
          </a:extLst>
        </xdr:cNvPr>
        <xdr:cNvCxnSpPr/>
      </xdr:nvCxnSpPr>
      <xdr:spPr>
        <a:xfrm>
          <a:off x="14592300" y="185046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74386</xdr:rowOff>
    </xdr:from>
    <xdr:to>
      <xdr:col>72</xdr:col>
      <xdr:colOff>38100</xdr:colOff>
      <xdr:row>108</xdr:row>
      <xdr:rowOff>4536</xdr:rowOff>
    </xdr:to>
    <xdr:sp macro="" textlink="">
      <xdr:nvSpPr>
        <xdr:cNvPr id="681" name="楕円 680">
          <a:extLst>
            <a:ext uri="{FF2B5EF4-FFF2-40B4-BE49-F238E27FC236}">
              <a16:creationId xmlns:a16="http://schemas.microsoft.com/office/drawing/2014/main" id="{66C858B5-BD93-4D0D-8649-1F5EBB1FDA46}"/>
            </a:ext>
          </a:extLst>
        </xdr:cNvPr>
        <xdr:cNvSpPr/>
      </xdr:nvSpPr>
      <xdr:spPr>
        <a:xfrm>
          <a:off x="1365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125186</xdr:rowOff>
    </xdr:from>
    <xdr:to>
      <xdr:col>76</xdr:col>
      <xdr:colOff>114300</xdr:colOff>
      <xdr:row>107</xdr:row>
      <xdr:rowOff>159476</xdr:rowOff>
    </xdr:to>
    <xdr:cxnSp macro="">
      <xdr:nvCxnSpPr>
        <xdr:cNvPr id="682" name="直線コネクタ 681">
          <a:extLst>
            <a:ext uri="{FF2B5EF4-FFF2-40B4-BE49-F238E27FC236}">
              <a16:creationId xmlns:a16="http://schemas.microsoft.com/office/drawing/2014/main" id="{C8295B4D-BB4E-4ABF-8A7A-02215541339D}"/>
            </a:ext>
          </a:extLst>
        </xdr:cNvPr>
        <xdr:cNvCxnSpPr/>
      </xdr:nvCxnSpPr>
      <xdr:spPr>
        <a:xfrm>
          <a:off x="13703300" y="184703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41729</xdr:rowOff>
    </xdr:from>
    <xdr:to>
      <xdr:col>67</xdr:col>
      <xdr:colOff>101600</xdr:colOff>
      <xdr:row>107</xdr:row>
      <xdr:rowOff>143329</xdr:rowOff>
    </xdr:to>
    <xdr:sp macro="" textlink="">
      <xdr:nvSpPr>
        <xdr:cNvPr id="683" name="楕円 682">
          <a:extLst>
            <a:ext uri="{FF2B5EF4-FFF2-40B4-BE49-F238E27FC236}">
              <a16:creationId xmlns:a16="http://schemas.microsoft.com/office/drawing/2014/main" id="{7577E5D5-A616-4C79-AD21-3DDFA3A58F2C}"/>
            </a:ext>
          </a:extLst>
        </xdr:cNvPr>
        <xdr:cNvSpPr/>
      </xdr:nvSpPr>
      <xdr:spPr>
        <a:xfrm>
          <a:off x="12763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92529</xdr:rowOff>
    </xdr:from>
    <xdr:to>
      <xdr:col>71</xdr:col>
      <xdr:colOff>177800</xdr:colOff>
      <xdr:row>107</xdr:row>
      <xdr:rowOff>125186</xdr:rowOff>
    </xdr:to>
    <xdr:cxnSp macro="">
      <xdr:nvCxnSpPr>
        <xdr:cNvPr id="684" name="直線コネクタ 683">
          <a:extLst>
            <a:ext uri="{FF2B5EF4-FFF2-40B4-BE49-F238E27FC236}">
              <a16:creationId xmlns:a16="http://schemas.microsoft.com/office/drawing/2014/main" id="{8854A29F-368B-4FF3-9410-AE00B7EA897D}"/>
            </a:ext>
          </a:extLst>
        </xdr:cNvPr>
        <xdr:cNvCxnSpPr/>
      </xdr:nvCxnSpPr>
      <xdr:spPr>
        <a:xfrm>
          <a:off x="12814300" y="184376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61CA5AA1-74F2-4186-AC64-C596ABD7FA6F}"/>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86B98F19-A094-4CBF-932F-B43EA78B5D1E}"/>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a:extLst>
            <a:ext uri="{FF2B5EF4-FFF2-40B4-BE49-F238E27FC236}">
              <a16:creationId xmlns:a16="http://schemas.microsoft.com/office/drawing/2014/main" id="{FEB9A453-0AB9-4325-9529-CAC1C108FAD4}"/>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a:extLst>
            <a:ext uri="{FF2B5EF4-FFF2-40B4-BE49-F238E27FC236}">
              <a16:creationId xmlns:a16="http://schemas.microsoft.com/office/drawing/2014/main" id="{32305A5E-A4CD-437D-B43A-94307B29A00D}"/>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62609</xdr:rowOff>
    </xdr:from>
    <xdr:ext cx="405111" cy="259045"/>
    <xdr:sp macro="" textlink="">
      <xdr:nvSpPr>
        <xdr:cNvPr id="689" name="n_1mainValue【公民館】&#10;有形固定資産減価償却率">
          <a:extLst>
            <a:ext uri="{FF2B5EF4-FFF2-40B4-BE49-F238E27FC236}">
              <a16:creationId xmlns:a16="http://schemas.microsoft.com/office/drawing/2014/main" id="{930F2C95-B7AD-4DC1-8C05-AB16FA5578D8}"/>
            </a:ext>
          </a:extLst>
        </xdr:cNvPr>
        <xdr:cNvSpPr txBox="1"/>
      </xdr:nvSpPr>
      <xdr:spPr>
        <a:xfrm>
          <a:off x="152660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29953</xdr:rowOff>
    </xdr:from>
    <xdr:ext cx="405111" cy="259045"/>
    <xdr:sp macro="" textlink="">
      <xdr:nvSpPr>
        <xdr:cNvPr id="690" name="n_2mainValue【公民館】&#10;有形固定資産減価償却率">
          <a:extLst>
            <a:ext uri="{FF2B5EF4-FFF2-40B4-BE49-F238E27FC236}">
              <a16:creationId xmlns:a16="http://schemas.microsoft.com/office/drawing/2014/main" id="{43CCD6A8-3074-433A-9B97-4074F7C15CFC}"/>
            </a:ext>
          </a:extLst>
        </xdr:cNvPr>
        <xdr:cNvSpPr txBox="1"/>
      </xdr:nvSpPr>
      <xdr:spPr>
        <a:xfrm>
          <a:off x="14389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167113</xdr:rowOff>
    </xdr:from>
    <xdr:ext cx="405111" cy="259045"/>
    <xdr:sp macro="" textlink="">
      <xdr:nvSpPr>
        <xdr:cNvPr id="691" name="n_3mainValue【公民館】&#10;有形固定資産減価償却率">
          <a:extLst>
            <a:ext uri="{FF2B5EF4-FFF2-40B4-BE49-F238E27FC236}">
              <a16:creationId xmlns:a16="http://schemas.microsoft.com/office/drawing/2014/main" id="{05512A88-EB25-4F8C-9633-C51241AF7427}"/>
            </a:ext>
          </a:extLst>
        </xdr:cNvPr>
        <xdr:cNvSpPr txBox="1"/>
      </xdr:nvSpPr>
      <xdr:spPr>
        <a:xfrm>
          <a:off x="13500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134456</xdr:rowOff>
    </xdr:from>
    <xdr:ext cx="405111" cy="259045"/>
    <xdr:sp macro="" textlink="">
      <xdr:nvSpPr>
        <xdr:cNvPr id="692" name="n_4mainValue【公民館】&#10;有形固定資産減価償却率">
          <a:extLst>
            <a:ext uri="{FF2B5EF4-FFF2-40B4-BE49-F238E27FC236}">
              <a16:creationId xmlns:a16="http://schemas.microsoft.com/office/drawing/2014/main" id="{B0B13831-2535-4F80-B8B7-067B5EB93DDB}"/>
            </a:ext>
          </a:extLst>
        </xdr:cNvPr>
        <xdr:cNvSpPr txBox="1"/>
      </xdr:nvSpPr>
      <xdr:spPr>
        <a:xfrm>
          <a:off x="12611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449417D9-2097-4B99-85CC-84C4163694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2CFB256A-85A8-413C-86D4-403F906701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5F71789-3465-46E2-BB57-B42D72ED12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DB9F860-557D-49C4-94E3-16013C71D8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A0F0377A-AFE0-4A22-A2D0-D795AA5108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D3FF3BA5-0724-4553-9865-B8EA037CA6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6121FE27-9DF5-4480-8035-B7CC082664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FFF357BF-6CDC-4760-AED0-1E336A642D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5D2E14FD-FB61-49CB-9A2A-D8C69916D2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7DDC3769-0A4E-479D-A531-216EBCB5B7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C32785FB-F8E7-4BFB-A48E-14F03AC1B6D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FC726A0E-9A0B-4ED4-B72B-F75AAD3ADE5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254ABEC0-8E41-4070-AD95-8A35DDA7F88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C817E3F7-30E1-4462-B052-999FD621327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F67539A-FD1A-48FA-BD84-C259169E6D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541FA144-C09E-4BBF-A4D8-B85F222DD2B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BF79DFFA-9AB7-4DB5-BA82-0771E8FF79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6B701785-99DD-4B54-BB36-859B633A057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19BD3ED0-0E1C-471F-8C2D-B38C243604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4F1FF9B5-551D-428D-97B8-F9AB28C303B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AA6343B-A56D-4488-9A20-65003CC687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C27DC84C-A71E-4DC4-853A-E7BB7AF790C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B7A92522-790E-41C3-AD2E-5D663DE959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CA7444BA-1B6D-4FD8-9317-D40205D52232}"/>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C375AB6F-2A47-42DE-9C9B-6B96D05D7A79}"/>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0695D4B0-3D34-4A06-8BAF-F6D750184D1B}"/>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6948D9FC-889D-48FD-9F03-D6255D73EC11}"/>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93A8E908-C8D2-4962-8916-547428B914BA}"/>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21" name="【公民館】&#10;一人当たり面積平均値テキスト">
          <a:extLst>
            <a:ext uri="{FF2B5EF4-FFF2-40B4-BE49-F238E27FC236}">
              <a16:creationId xmlns:a16="http://schemas.microsoft.com/office/drawing/2014/main" id="{D49EE48C-4CBD-452F-AF15-4B32B63AC92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78BD8969-F959-4CE4-B765-4AD88ECDF53B}"/>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4E4CFD2A-CEAD-431D-81DB-9163F227356A}"/>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6AB5ED6B-2EE0-4F8C-8532-84E930BC874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9274A1F1-9C9F-428C-B212-DD29F9611761}"/>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F5F6F32D-2FF3-4B11-94AC-592F2684CA09}"/>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EF4FB9A-4494-45B2-85AE-0DE696409F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6333C43-AD3A-49EE-A733-2F62FBA67B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78D15CF-F0B0-4AAF-8ECF-92DBC21AE6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A50783C-BB67-4234-9531-5E43891BEF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320C6ED-9EF6-435C-A7B9-F739587621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3493</xdr:rowOff>
    </xdr:from>
    <xdr:to>
      <xdr:col>116</xdr:col>
      <xdr:colOff>114300</xdr:colOff>
      <xdr:row>107</xdr:row>
      <xdr:rowOff>105093</xdr:rowOff>
    </xdr:to>
    <xdr:sp macro="" textlink="">
      <xdr:nvSpPr>
        <xdr:cNvPr id="732" name="楕円 731">
          <a:extLst>
            <a:ext uri="{FF2B5EF4-FFF2-40B4-BE49-F238E27FC236}">
              <a16:creationId xmlns:a16="http://schemas.microsoft.com/office/drawing/2014/main" id="{55ADFF98-9D15-4F3F-8776-3A43252AC343}"/>
            </a:ext>
          </a:extLst>
        </xdr:cNvPr>
        <xdr:cNvSpPr/>
      </xdr:nvSpPr>
      <xdr:spPr>
        <a:xfrm>
          <a:off x="22110700" y="183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26370</xdr:rowOff>
    </xdr:from>
    <xdr:ext cx="469744" cy="259045"/>
    <xdr:sp macro="" textlink="">
      <xdr:nvSpPr>
        <xdr:cNvPr id="733" name="【公民館】&#10;一人当たり面積該当値テキスト">
          <a:extLst>
            <a:ext uri="{FF2B5EF4-FFF2-40B4-BE49-F238E27FC236}">
              <a16:creationId xmlns:a16="http://schemas.microsoft.com/office/drawing/2014/main" id="{97C0F6E3-3450-4064-9DA6-77E3CE8E39AC}"/>
            </a:ext>
          </a:extLst>
        </xdr:cNvPr>
        <xdr:cNvSpPr txBox="1"/>
      </xdr:nvSpPr>
      <xdr:spPr>
        <a:xfrm>
          <a:off x="22199600" y="1820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9207</xdr:rowOff>
    </xdr:from>
    <xdr:to>
      <xdr:col>112</xdr:col>
      <xdr:colOff>38100</xdr:colOff>
      <xdr:row>107</xdr:row>
      <xdr:rowOff>110807</xdr:rowOff>
    </xdr:to>
    <xdr:sp macro="" textlink="">
      <xdr:nvSpPr>
        <xdr:cNvPr id="734" name="楕円 733">
          <a:extLst>
            <a:ext uri="{FF2B5EF4-FFF2-40B4-BE49-F238E27FC236}">
              <a16:creationId xmlns:a16="http://schemas.microsoft.com/office/drawing/2014/main" id="{87F04AF0-40B3-4BD2-AA9C-7D5A2EBFC08B}"/>
            </a:ext>
          </a:extLst>
        </xdr:cNvPr>
        <xdr:cNvSpPr/>
      </xdr:nvSpPr>
      <xdr:spPr>
        <a:xfrm>
          <a:off x="21272500" y="183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54293</xdr:rowOff>
    </xdr:from>
    <xdr:to>
      <xdr:col>116</xdr:col>
      <xdr:colOff>63500</xdr:colOff>
      <xdr:row>107</xdr:row>
      <xdr:rowOff>60007</xdr:rowOff>
    </xdr:to>
    <xdr:cxnSp macro="">
      <xdr:nvCxnSpPr>
        <xdr:cNvPr id="735" name="直線コネクタ 734">
          <a:extLst>
            <a:ext uri="{FF2B5EF4-FFF2-40B4-BE49-F238E27FC236}">
              <a16:creationId xmlns:a16="http://schemas.microsoft.com/office/drawing/2014/main" id="{058A66FA-0C00-4B76-BFE7-E85EAEB5C0F9}"/>
            </a:ext>
          </a:extLst>
        </xdr:cNvPr>
        <xdr:cNvCxnSpPr/>
      </xdr:nvCxnSpPr>
      <xdr:spPr>
        <a:xfrm flipV="1">
          <a:off x="21323300" y="18399443"/>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20638</xdr:rowOff>
    </xdr:from>
    <xdr:to>
      <xdr:col>107</xdr:col>
      <xdr:colOff>101600</xdr:colOff>
      <xdr:row>107</xdr:row>
      <xdr:rowOff>122238</xdr:rowOff>
    </xdr:to>
    <xdr:sp macro="" textlink="">
      <xdr:nvSpPr>
        <xdr:cNvPr id="736" name="楕円 735">
          <a:extLst>
            <a:ext uri="{FF2B5EF4-FFF2-40B4-BE49-F238E27FC236}">
              <a16:creationId xmlns:a16="http://schemas.microsoft.com/office/drawing/2014/main" id="{BBD8E4EB-C180-45E5-A6B1-1205584F9E91}"/>
            </a:ext>
          </a:extLst>
        </xdr:cNvPr>
        <xdr:cNvSpPr/>
      </xdr:nvSpPr>
      <xdr:spPr>
        <a:xfrm>
          <a:off x="20383500" y="183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60007</xdr:rowOff>
    </xdr:from>
    <xdr:to>
      <xdr:col>111</xdr:col>
      <xdr:colOff>177800</xdr:colOff>
      <xdr:row>107</xdr:row>
      <xdr:rowOff>71438</xdr:rowOff>
    </xdr:to>
    <xdr:cxnSp macro="">
      <xdr:nvCxnSpPr>
        <xdr:cNvPr id="737" name="直線コネクタ 736">
          <a:extLst>
            <a:ext uri="{FF2B5EF4-FFF2-40B4-BE49-F238E27FC236}">
              <a16:creationId xmlns:a16="http://schemas.microsoft.com/office/drawing/2014/main" id="{F984BB77-C747-482B-9540-CCA75DB2B6AC}"/>
            </a:ext>
          </a:extLst>
        </xdr:cNvPr>
        <xdr:cNvCxnSpPr/>
      </xdr:nvCxnSpPr>
      <xdr:spPr>
        <a:xfrm flipV="1">
          <a:off x="20434300" y="1840515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738" name="楕円 737">
          <a:extLst>
            <a:ext uri="{FF2B5EF4-FFF2-40B4-BE49-F238E27FC236}">
              <a16:creationId xmlns:a16="http://schemas.microsoft.com/office/drawing/2014/main" id="{93CB8D99-ED74-4456-8958-75CA1CD52B56}"/>
            </a:ext>
          </a:extLst>
        </xdr:cNvPr>
        <xdr:cNvSpPr/>
      </xdr:nvSpPr>
      <xdr:spPr>
        <a:xfrm>
          <a:off x="19494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71438</xdr:rowOff>
    </xdr:from>
    <xdr:to>
      <xdr:col>107</xdr:col>
      <xdr:colOff>50800</xdr:colOff>
      <xdr:row>107</xdr:row>
      <xdr:rowOff>78487</xdr:rowOff>
    </xdr:to>
    <xdr:cxnSp macro="">
      <xdr:nvCxnSpPr>
        <xdr:cNvPr id="739" name="直線コネクタ 738">
          <a:extLst>
            <a:ext uri="{FF2B5EF4-FFF2-40B4-BE49-F238E27FC236}">
              <a16:creationId xmlns:a16="http://schemas.microsoft.com/office/drawing/2014/main" id="{17DFFE62-AA0E-4BB6-A109-76BF8C937680}"/>
            </a:ext>
          </a:extLst>
        </xdr:cNvPr>
        <xdr:cNvCxnSpPr/>
      </xdr:nvCxnSpPr>
      <xdr:spPr>
        <a:xfrm flipV="1">
          <a:off x="19545300" y="18416588"/>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32829</xdr:rowOff>
    </xdr:from>
    <xdr:to>
      <xdr:col>98</xdr:col>
      <xdr:colOff>38100</xdr:colOff>
      <xdr:row>107</xdr:row>
      <xdr:rowOff>134429</xdr:rowOff>
    </xdr:to>
    <xdr:sp macro="" textlink="">
      <xdr:nvSpPr>
        <xdr:cNvPr id="740" name="楕円 739">
          <a:extLst>
            <a:ext uri="{FF2B5EF4-FFF2-40B4-BE49-F238E27FC236}">
              <a16:creationId xmlns:a16="http://schemas.microsoft.com/office/drawing/2014/main" id="{03D63240-AE9B-41D5-A0E0-B2D9ADB97365}"/>
            </a:ext>
          </a:extLst>
        </xdr:cNvPr>
        <xdr:cNvSpPr/>
      </xdr:nvSpPr>
      <xdr:spPr>
        <a:xfrm>
          <a:off x="18605500" y="183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83629</xdr:rowOff>
    </xdr:to>
    <xdr:cxnSp macro="">
      <xdr:nvCxnSpPr>
        <xdr:cNvPr id="741" name="直線コネクタ 740">
          <a:extLst>
            <a:ext uri="{FF2B5EF4-FFF2-40B4-BE49-F238E27FC236}">
              <a16:creationId xmlns:a16="http://schemas.microsoft.com/office/drawing/2014/main" id="{ABCD420A-B66F-4CDE-ACE1-25E07141FC21}"/>
            </a:ext>
          </a:extLst>
        </xdr:cNvPr>
        <xdr:cNvCxnSpPr/>
      </xdr:nvCxnSpPr>
      <xdr:spPr>
        <a:xfrm flipV="1">
          <a:off x="18656300" y="18423637"/>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CC8A218F-3DA8-4782-A4A4-39717F713F9B}"/>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350DF9D6-3DB7-414B-84A8-810F59615344}"/>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44" name="n_3aveValue【公民館】&#10;一人当たり面積">
          <a:extLst>
            <a:ext uri="{FF2B5EF4-FFF2-40B4-BE49-F238E27FC236}">
              <a16:creationId xmlns:a16="http://schemas.microsoft.com/office/drawing/2014/main" id="{88A0E664-160F-4634-A348-0B60B6A61576}"/>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745" name="n_4aveValue【公民館】&#10;一人当たり面積">
          <a:extLst>
            <a:ext uri="{FF2B5EF4-FFF2-40B4-BE49-F238E27FC236}">
              <a16:creationId xmlns:a16="http://schemas.microsoft.com/office/drawing/2014/main" id="{C49FAE3D-1D99-4D85-B4FA-121C4AAD2C68}"/>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127334</xdr:rowOff>
    </xdr:from>
    <xdr:ext cx="469744" cy="259045"/>
    <xdr:sp macro="" textlink="">
      <xdr:nvSpPr>
        <xdr:cNvPr id="746" name="n_1mainValue【公民館】&#10;一人当たり面積">
          <a:extLst>
            <a:ext uri="{FF2B5EF4-FFF2-40B4-BE49-F238E27FC236}">
              <a16:creationId xmlns:a16="http://schemas.microsoft.com/office/drawing/2014/main" id="{F44D81BD-B27D-4374-92A1-5731A23927A9}"/>
            </a:ext>
          </a:extLst>
        </xdr:cNvPr>
        <xdr:cNvSpPr txBox="1"/>
      </xdr:nvSpPr>
      <xdr:spPr>
        <a:xfrm>
          <a:off x="21075727" y="1812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138765</xdr:rowOff>
    </xdr:from>
    <xdr:ext cx="469744" cy="259045"/>
    <xdr:sp macro="" textlink="">
      <xdr:nvSpPr>
        <xdr:cNvPr id="747" name="n_2mainValue【公民館】&#10;一人当たり面積">
          <a:extLst>
            <a:ext uri="{FF2B5EF4-FFF2-40B4-BE49-F238E27FC236}">
              <a16:creationId xmlns:a16="http://schemas.microsoft.com/office/drawing/2014/main" id="{67282FEC-6930-439B-8D3E-68BB7F089686}"/>
            </a:ext>
          </a:extLst>
        </xdr:cNvPr>
        <xdr:cNvSpPr txBox="1"/>
      </xdr:nvSpPr>
      <xdr:spPr>
        <a:xfrm>
          <a:off x="20199427" y="1814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145814</xdr:rowOff>
    </xdr:from>
    <xdr:ext cx="469744" cy="259045"/>
    <xdr:sp macro="" textlink="">
      <xdr:nvSpPr>
        <xdr:cNvPr id="748" name="n_3mainValue【公民館】&#10;一人当たり面積">
          <a:extLst>
            <a:ext uri="{FF2B5EF4-FFF2-40B4-BE49-F238E27FC236}">
              <a16:creationId xmlns:a16="http://schemas.microsoft.com/office/drawing/2014/main" id="{F233AD51-072A-4C6B-A9C8-CD1E5CAD1139}"/>
            </a:ext>
          </a:extLst>
        </xdr:cNvPr>
        <xdr:cNvSpPr txBox="1"/>
      </xdr:nvSpPr>
      <xdr:spPr>
        <a:xfrm>
          <a:off x="19310427" y="18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150956</xdr:rowOff>
    </xdr:from>
    <xdr:ext cx="469744" cy="259045"/>
    <xdr:sp macro="" textlink="">
      <xdr:nvSpPr>
        <xdr:cNvPr id="749" name="n_4mainValue【公民館】&#10;一人当たり面積">
          <a:extLst>
            <a:ext uri="{FF2B5EF4-FFF2-40B4-BE49-F238E27FC236}">
              <a16:creationId xmlns:a16="http://schemas.microsoft.com/office/drawing/2014/main" id="{A09B69E4-9C36-44A6-9E6B-370C00339A03}"/>
            </a:ext>
          </a:extLst>
        </xdr:cNvPr>
        <xdr:cNvSpPr txBox="1"/>
      </xdr:nvSpPr>
      <xdr:spPr>
        <a:xfrm>
          <a:off x="18421427" y="1815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B8A5623-37E7-43D8-A42F-06E30EB7E4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F90092CA-D964-4F97-9FCF-55B6313283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8FA3715-44FB-4AF5-B0FD-3CE7DFD502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類型別の有形固定資産減価償却率において、「道路」、「橋りょう・トンネル」、「認定こども園・幼稚園・保育所」、「学校施設」、「公民館」において、類似団体平均よりも上回っており、老朽化が進んでいることがわか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また、一人当たり施設別の面積において、「学校施設」、「公民館」は類似団体平均を上回っており、主要因は、村内における地区の多岐化によるものである。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8EA0DE-C98B-41D9-AA08-7AF5645C43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A880FD-56F4-486A-9D2B-535624EA7F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37166F-8379-4977-AD1A-165D68D948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F14A6F-E1CE-4E22-BAD4-A95516FCE3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895A17-55FE-4928-A377-95C8EB336C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70AF70-B4A4-4868-94AD-B75E24A60D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78A3DD-5F09-435B-BFA5-DA1EE8ADF5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18C35A-26D3-4CA4-8C9D-D414F09C92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AFB7E5-E25D-4773-92CE-A614C7ED03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31CA3A-D5AF-43BC-B41D-9188B338E7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1213D9-7827-45D3-8D3B-E26131A845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D7456A-F0D0-49F9-8C7D-0736E58C13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7BD8C6-42FF-439F-915F-54ACED1EDC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9CB57A-49EC-4E0A-A2EB-0ED52591B1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A449DE-414B-41CC-81D9-585B31B703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D9A7B5-03D2-417F-BCA6-2A045245074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861898-D69B-4A82-B828-E8529F405A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97BEE5-D004-48E3-A62C-377771FACD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A9CCF2-AA75-4F3E-9174-E402243CCB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AD3AB3-D3F9-4277-A9EA-27F81EEA71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1B14A1-4943-4D82-B78F-21FE090B16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FB8656-ECD9-4D13-9482-B488685783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1B01F6-06EF-47DC-9BA7-9E08845A9C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20E864-E022-4137-B0B6-9012FE44FD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851EF1-C19A-49A7-9D1D-01EBC33B9C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781FE6-5A02-4A27-98B9-9C50A5FA93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993A8D-C512-4AA8-BD52-64E203A0F7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4570BE-D51E-494D-810A-75DDDE0B7D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767417-BA60-4452-98DF-0FED581C5A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39118E-F66C-47BE-A270-C8AF71E3B7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259C0E-8F27-4E83-8587-A28C9C5969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EAD255-2A02-4B39-809C-17D546CA81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FAD940-F247-4C67-B74F-880C71C7ED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A7507A-F17D-4A08-90B1-15591DA3FD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9B3BE0-0785-4824-80FD-5E30706E5E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80B9E0-4DD5-444A-9BF2-58F78EA196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38BE99-2746-4B34-A197-D2B5495933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7E0987-957E-4B60-8801-4717142CFD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2966FD-E22C-4BD4-A165-96F2FA99B66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3CFB900-4166-476F-8869-EB43678012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DC8C82D-CD2B-4BE6-BBEC-D4EC7E0CBA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8A34E15-333A-495A-A9FF-C03B72AB7A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A1FADD8-D300-4ACF-9D44-D8E77ABD17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86E1FD3-AC8D-4FEC-A968-846015BB50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F272CEE-B718-4F87-9990-4EAD703B4E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7AFD190-970A-4BA0-9810-E24BEAF7E7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5003D41-75D2-4193-A346-602CB36514B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B753C08-4D13-418E-93FC-1099E0A8F0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89CF875-3EB3-4F93-9541-ACDD93455B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41A5A4F-E246-44C9-A398-E9E20CDB5C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E1F69D7-DF7D-4EA6-906E-A55939F1B5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F700B22-6A0A-4F5A-9B46-E438EF8B78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670DB08-CABE-44E8-9552-D87C7308BC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A18EE21-2C32-42B6-B483-24E54076A5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2742E30-61CF-49D5-BB54-0ADD571DA4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CD1F93E-8E43-4790-9342-937AC5BE3C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30D1EA9-C0D4-4833-8670-2896A1131F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4854697-9C82-43FE-842E-BBD161AD5F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C093DBA-A245-4CF9-B4A3-7605655C0F5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FBDFB84-88DD-41D0-AA89-B67E414167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6FC6163-27AD-415B-9305-68906FB1DCA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852C393-D5FF-49F4-8E68-AF46EBE8F0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1B63402-45D8-4D2A-8B71-B9F603C599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54DDD3E-27A1-49E5-97F6-CEA8D730CDB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864D780-8821-4892-99DA-356350D5B1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8301ECF-B02F-44AD-A967-73599507AD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3BE39B3-67D4-453B-883C-A57BB2B889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B3E84E2-4B2A-4D6E-AAAA-8ABE1DDAC8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3CBCABB-85E7-426B-93E9-03CB2CAF71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128E78C-084B-44D5-BD97-E7E09C97145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13E64B3-255D-48CC-A56D-904C009F26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00D96C7-B72A-4426-ABE8-C4D445D063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66B0A52-2243-4F97-9A6E-F34FA5829D74}"/>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4ED594B-ED90-4702-917B-55BE8B53BBF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89D7489-F415-4F4B-8382-8F4337D9A60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63E00A1-7E09-4DCD-9364-C4EE28F0C6DC}"/>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FDAC8289-D0F3-4F71-9515-8456719F0707}"/>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5480C51-4256-4C45-AF62-D59AD8C56B56}"/>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14C4B028-788B-4A96-944C-F8AF63D1E8D3}"/>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4B1D82F3-6370-46FE-A351-FBBF304F0724}"/>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44334B9-E2F7-449D-8BD4-7AF7F46EE9A5}"/>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76057F0-CF0D-42EE-8214-CDAF7FF6E87E}"/>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3C074878-CA00-4982-A044-9BB10FAE70A2}"/>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C6AB9D4-AF5A-4ED4-B4A9-7C95830CE2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45FFCE3-F5D9-4135-8268-F3A9FB3EFF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6C0755C-336A-45BF-BE76-E71055227D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D6B4E18-152C-4093-B72C-E767D5DE64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86A080B-30AD-497F-AD32-98962DC55E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102688</xdr:rowOff>
    </xdr:from>
    <xdr:to>
      <xdr:col>24</xdr:col>
      <xdr:colOff>114300</xdr:colOff>
      <xdr:row>64</xdr:row>
      <xdr:rowOff>32838</xdr:rowOff>
    </xdr:to>
    <xdr:sp macro="" textlink="">
      <xdr:nvSpPr>
        <xdr:cNvPr id="90" name="楕円 89">
          <a:extLst>
            <a:ext uri="{FF2B5EF4-FFF2-40B4-BE49-F238E27FC236}">
              <a16:creationId xmlns:a16="http://schemas.microsoft.com/office/drawing/2014/main" id="{C4D39BCF-8515-45B5-978C-3D8623F0058F}"/>
            </a:ext>
          </a:extLst>
        </xdr:cNvPr>
        <xdr:cNvSpPr/>
      </xdr:nvSpPr>
      <xdr:spPr>
        <a:xfrm>
          <a:off x="45847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81115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D0D565F-D108-45B4-B0E6-800B8685BC01}"/>
            </a:ext>
          </a:extLst>
        </xdr:cNvPr>
        <xdr:cNvSpPr txBox="1"/>
      </xdr:nvSpPr>
      <xdr:spPr>
        <a:xfrm>
          <a:off x="4673600"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96157</xdr:rowOff>
    </xdr:from>
    <xdr:to>
      <xdr:col>20</xdr:col>
      <xdr:colOff>38100</xdr:colOff>
      <xdr:row>64</xdr:row>
      <xdr:rowOff>26307</xdr:rowOff>
    </xdr:to>
    <xdr:sp macro="" textlink="">
      <xdr:nvSpPr>
        <xdr:cNvPr id="92" name="楕円 91">
          <a:extLst>
            <a:ext uri="{FF2B5EF4-FFF2-40B4-BE49-F238E27FC236}">
              <a16:creationId xmlns:a16="http://schemas.microsoft.com/office/drawing/2014/main" id="{D4D1FFCD-2B05-46B5-84B4-1407128CCFA5}"/>
            </a:ext>
          </a:extLst>
        </xdr:cNvPr>
        <xdr:cNvSpPr/>
      </xdr:nvSpPr>
      <xdr:spPr>
        <a:xfrm>
          <a:off x="37465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146957</xdr:rowOff>
    </xdr:from>
    <xdr:to>
      <xdr:col>24</xdr:col>
      <xdr:colOff>63500</xdr:colOff>
      <xdr:row>63</xdr:row>
      <xdr:rowOff>153488</xdr:rowOff>
    </xdr:to>
    <xdr:cxnSp macro="">
      <xdr:nvCxnSpPr>
        <xdr:cNvPr id="93" name="直線コネクタ 92">
          <a:extLst>
            <a:ext uri="{FF2B5EF4-FFF2-40B4-BE49-F238E27FC236}">
              <a16:creationId xmlns:a16="http://schemas.microsoft.com/office/drawing/2014/main" id="{C70BD649-CEC7-4AE2-862B-2741747D2C5A}"/>
            </a:ext>
          </a:extLst>
        </xdr:cNvPr>
        <xdr:cNvCxnSpPr/>
      </xdr:nvCxnSpPr>
      <xdr:spPr>
        <a:xfrm>
          <a:off x="3797300" y="109483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91259</xdr:rowOff>
    </xdr:from>
    <xdr:to>
      <xdr:col>15</xdr:col>
      <xdr:colOff>101600</xdr:colOff>
      <xdr:row>64</xdr:row>
      <xdr:rowOff>21409</xdr:rowOff>
    </xdr:to>
    <xdr:sp macro="" textlink="">
      <xdr:nvSpPr>
        <xdr:cNvPr id="94" name="楕円 93">
          <a:extLst>
            <a:ext uri="{FF2B5EF4-FFF2-40B4-BE49-F238E27FC236}">
              <a16:creationId xmlns:a16="http://schemas.microsoft.com/office/drawing/2014/main" id="{ADB41673-90E4-40F0-856D-5C4E1796DC31}"/>
            </a:ext>
          </a:extLst>
        </xdr:cNvPr>
        <xdr:cNvSpPr/>
      </xdr:nvSpPr>
      <xdr:spPr>
        <a:xfrm>
          <a:off x="2857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142059</xdr:rowOff>
    </xdr:from>
    <xdr:to>
      <xdr:col>19</xdr:col>
      <xdr:colOff>177800</xdr:colOff>
      <xdr:row>63</xdr:row>
      <xdr:rowOff>146957</xdr:rowOff>
    </xdr:to>
    <xdr:cxnSp macro="">
      <xdr:nvCxnSpPr>
        <xdr:cNvPr id="95" name="直線コネクタ 94">
          <a:extLst>
            <a:ext uri="{FF2B5EF4-FFF2-40B4-BE49-F238E27FC236}">
              <a16:creationId xmlns:a16="http://schemas.microsoft.com/office/drawing/2014/main" id="{E7826484-33AA-48BF-B845-A91CBE98E6A7}"/>
            </a:ext>
          </a:extLst>
        </xdr:cNvPr>
        <xdr:cNvCxnSpPr/>
      </xdr:nvCxnSpPr>
      <xdr:spPr>
        <a:xfrm>
          <a:off x="2908300" y="1094340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29210</xdr:rowOff>
    </xdr:from>
    <xdr:to>
      <xdr:col>10</xdr:col>
      <xdr:colOff>165100</xdr:colOff>
      <xdr:row>64</xdr:row>
      <xdr:rowOff>130810</xdr:rowOff>
    </xdr:to>
    <xdr:sp macro="" textlink="">
      <xdr:nvSpPr>
        <xdr:cNvPr id="96" name="楕円 95">
          <a:extLst>
            <a:ext uri="{FF2B5EF4-FFF2-40B4-BE49-F238E27FC236}">
              <a16:creationId xmlns:a16="http://schemas.microsoft.com/office/drawing/2014/main" id="{AE45598A-2248-4422-AE68-B73D155FF723}"/>
            </a:ext>
          </a:extLst>
        </xdr:cNvPr>
        <xdr:cNvSpPr/>
      </xdr:nvSpPr>
      <xdr:spPr>
        <a:xfrm>
          <a:off x="1968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80010</xdr:rowOff>
    </xdr:to>
    <xdr:cxnSp macro="">
      <xdr:nvCxnSpPr>
        <xdr:cNvPr id="97" name="直線コネクタ 96">
          <a:extLst>
            <a:ext uri="{FF2B5EF4-FFF2-40B4-BE49-F238E27FC236}">
              <a16:creationId xmlns:a16="http://schemas.microsoft.com/office/drawing/2014/main" id="{8A7A7467-F421-468A-89D3-2DF3CC824D5D}"/>
            </a:ext>
          </a:extLst>
        </xdr:cNvPr>
        <xdr:cNvCxnSpPr/>
      </xdr:nvCxnSpPr>
      <xdr:spPr>
        <a:xfrm flipV="1">
          <a:off x="2019300" y="1094340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25944</xdr:rowOff>
    </xdr:from>
    <xdr:to>
      <xdr:col>6</xdr:col>
      <xdr:colOff>38100</xdr:colOff>
      <xdr:row>64</xdr:row>
      <xdr:rowOff>127544</xdr:rowOff>
    </xdr:to>
    <xdr:sp macro="" textlink="">
      <xdr:nvSpPr>
        <xdr:cNvPr id="98" name="楕円 97">
          <a:extLst>
            <a:ext uri="{FF2B5EF4-FFF2-40B4-BE49-F238E27FC236}">
              <a16:creationId xmlns:a16="http://schemas.microsoft.com/office/drawing/2014/main" id="{144426A8-042E-4D62-863F-91C9691B5030}"/>
            </a:ext>
          </a:extLst>
        </xdr:cNvPr>
        <xdr:cNvSpPr/>
      </xdr:nvSpPr>
      <xdr:spPr>
        <a:xfrm>
          <a:off x="1079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76744</xdr:rowOff>
    </xdr:from>
    <xdr:to>
      <xdr:col>10</xdr:col>
      <xdr:colOff>114300</xdr:colOff>
      <xdr:row>64</xdr:row>
      <xdr:rowOff>80010</xdr:rowOff>
    </xdr:to>
    <xdr:cxnSp macro="">
      <xdr:nvCxnSpPr>
        <xdr:cNvPr id="99" name="直線コネクタ 98">
          <a:extLst>
            <a:ext uri="{FF2B5EF4-FFF2-40B4-BE49-F238E27FC236}">
              <a16:creationId xmlns:a16="http://schemas.microsoft.com/office/drawing/2014/main" id="{FCDA0D4A-E42E-4E4C-8624-9784ACD674A2}"/>
            </a:ext>
          </a:extLst>
        </xdr:cNvPr>
        <xdr:cNvCxnSpPr/>
      </xdr:nvCxnSpPr>
      <xdr:spPr>
        <a:xfrm>
          <a:off x="1130300" y="1104954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ABE62146-41C5-4B03-B192-DAB6C067B597}"/>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29F6D377-1895-47C3-B601-F4FEDE1CF1AA}"/>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482ABD13-FE5C-43E6-BA14-B63A77F466C7}"/>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F2D3C71F-C6FA-4B50-8B8D-D16B98112096}"/>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17434</xdr:rowOff>
    </xdr:from>
    <xdr:ext cx="405111" cy="259045"/>
    <xdr:sp macro="" textlink="">
      <xdr:nvSpPr>
        <xdr:cNvPr id="104" name="n_1mainValue【体育館・プール】&#10;有形固定資産減価償却率">
          <a:extLst>
            <a:ext uri="{FF2B5EF4-FFF2-40B4-BE49-F238E27FC236}">
              <a16:creationId xmlns:a16="http://schemas.microsoft.com/office/drawing/2014/main" id="{8EA0769C-5301-417A-8EFA-7B354577C43B}"/>
            </a:ext>
          </a:extLst>
        </xdr:cNvPr>
        <xdr:cNvSpPr txBox="1"/>
      </xdr:nvSpPr>
      <xdr:spPr>
        <a:xfrm>
          <a:off x="3582044" y="1099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12536</xdr:rowOff>
    </xdr:from>
    <xdr:ext cx="405111" cy="259045"/>
    <xdr:sp macro="" textlink="">
      <xdr:nvSpPr>
        <xdr:cNvPr id="105" name="n_2mainValue【体育館・プール】&#10;有形固定資産減価償却率">
          <a:extLst>
            <a:ext uri="{FF2B5EF4-FFF2-40B4-BE49-F238E27FC236}">
              <a16:creationId xmlns:a16="http://schemas.microsoft.com/office/drawing/2014/main" id="{35567CE5-4AB8-4E82-9D9C-BE2150F7AAD4}"/>
            </a:ext>
          </a:extLst>
        </xdr:cNvPr>
        <xdr:cNvSpPr txBox="1"/>
      </xdr:nvSpPr>
      <xdr:spPr>
        <a:xfrm>
          <a:off x="2705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121937</xdr:rowOff>
    </xdr:from>
    <xdr:ext cx="405111" cy="259045"/>
    <xdr:sp macro="" textlink="">
      <xdr:nvSpPr>
        <xdr:cNvPr id="106" name="n_3mainValue【体育館・プール】&#10;有形固定資産減価償却率">
          <a:extLst>
            <a:ext uri="{FF2B5EF4-FFF2-40B4-BE49-F238E27FC236}">
              <a16:creationId xmlns:a16="http://schemas.microsoft.com/office/drawing/2014/main" id="{497DCBB7-4A44-4E5C-A132-B1E0B74EC5D3}"/>
            </a:ext>
          </a:extLst>
        </xdr:cNvPr>
        <xdr:cNvSpPr txBox="1"/>
      </xdr:nvSpPr>
      <xdr:spPr>
        <a:xfrm>
          <a:off x="1816744"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118671</xdr:rowOff>
    </xdr:from>
    <xdr:ext cx="405111" cy="259045"/>
    <xdr:sp macro="" textlink="">
      <xdr:nvSpPr>
        <xdr:cNvPr id="107" name="n_4mainValue【体育館・プール】&#10;有形固定資産減価償却率">
          <a:extLst>
            <a:ext uri="{FF2B5EF4-FFF2-40B4-BE49-F238E27FC236}">
              <a16:creationId xmlns:a16="http://schemas.microsoft.com/office/drawing/2014/main" id="{39931D13-DF07-4B45-A3E5-227BBBD0943C}"/>
            </a:ext>
          </a:extLst>
        </xdr:cNvPr>
        <xdr:cNvSpPr txBox="1"/>
      </xdr:nvSpPr>
      <xdr:spPr>
        <a:xfrm>
          <a:off x="927744" y="110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41E284D-8656-482B-9ACF-99F65EBB43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8DA173C-8ADF-4673-9B70-76CECFBE72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F216FFF-1F4E-4838-B5EC-0FAEB56487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70785FF4-CFC4-4707-8F5C-D69D009ACC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34D3F30-B6F4-471D-A6C1-63E81CB40E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922DE93-7009-428A-A670-9FA5D1ED2D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8C88437-0676-4BEF-9DFE-396C88E48C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AD2030F-79A0-448D-A42C-65E3D36893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0E6AEB2-C726-418C-A7E6-AB25235F61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87400A9-FAF0-4AC6-8DA7-8A4ACA3F5B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FE81464-1DB3-47A6-9695-4A436D3FB5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505DF86-8F59-44E6-82CB-9F3DB3CF32F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7DB0BFF-5597-41EF-B2D0-F868538BA66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34FF4141-A02F-4419-A983-116886315D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FD740E5-E1AE-437F-AFAE-849AE06202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1519E59-8F4A-44DA-BA36-A46F3AACDFB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3567A51-1113-46C6-A41F-6FD38033FE3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6C4574AD-233E-4F4E-B004-FD5513E25EB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A037B99-B014-403C-A182-496E05ABE2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EFDD514-E236-4A51-9258-84E0D464693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308C7743-5010-4EAF-A6E0-D9D08E9BAB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97B235FB-0ABB-4478-89E7-3E92A2D4ECF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EB65A14-88D8-44CA-90FC-3EFC371B23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A19FE29B-CFC2-41D3-B260-933B5DAE8E1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A596471F-A0D0-4DBF-ACF5-86F161446538}"/>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B5212674-4D52-4281-B977-70B360AD275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57FE42D0-C03C-4EC9-AC41-B07CB815363C}"/>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DA0C1D26-7B7D-4649-AC20-9116F50EEA46}"/>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1A47BF49-AC42-47B1-9558-26B38C4B26BD}"/>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D478E6AB-9514-408C-BA93-6D9E4AD3DDA6}"/>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EEF14AF0-96FE-4B5F-8DEF-99CC3457364C}"/>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D3A2EB6A-E955-47B1-99DE-26B8F1BB3AED}"/>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AF7C05FE-18BF-4B38-AD66-FD872880A0F3}"/>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930BA942-5C2B-4536-8A92-F89DD684619E}"/>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E6E2FD-E30B-4A13-8F5C-FC05E71C8F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1945324-9C36-4928-BCA7-D936B9698E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300CCC8-EC83-402B-A627-A9C2862C0D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5D645E2-25B2-450A-977C-FEB52C570A1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531D742-C214-4A4D-9EE9-4079329CC1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35116</xdr:rowOff>
    </xdr:from>
    <xdr:to>
      <xdr:col>55</xdr:col>
      <xdr:colOff>50800</xdr:colOff>
      <xdr:row>58</xdr:row>
      <xdr:rowOff>136716</xdr:rowOff>
    </xdr:to>
    <xdr:sp macro="" textlink="">
      <xdr:nvSpPr>
        <xdr:cNvPr id="147" name="楕円 146">
          <a:extLst>
            <a:ext uri="{FF2B5EF4-FFF2-40B4-BE49-F238E27FC236}">
              <a16:creationId xmlns:a16="http://schemas.microsoft.com/office/drawing/2014/main" id="{D863937D-0015-4B3B-8772-BFBB3B49F7FA}"/>
            </a:ext>
          </a:extLst>
        </xdr:cNvPr>
        <xdr:cNvSpPr/>
      </xdr:nvSpPr>
      <xdr:spPr>
        <a:xfrm>
          <a:off x="10426700" y="99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57993</xdr:rowOff>
    </xdr:from>
    <xdr:ext cx="469744" cy="259045"/>
    <xdr:sp macro="" textlink="">
      <xdr:nvSpPr>
        <xdr:cNvPr id="148" name="【体育館・プール】&#10;一人当たり面積該当値テキスト">
          <a:extLst>
            <a:ext uri="{FF2B5EF4-FFF2-40B4-BE49-F238E27FC236}">
              <a16:creationId xmlns:a16="http://schemas.microsoft.com/office/drawing/2014/main" id="{1902A0A2-BB3A-4DF5-A3FA-44B366EB2B19}"/>
            </a:ext>
          </a:extLst>
        </xdr:cNvPr>
        <xdr:cNvSpPr txBox="1"/>
      </xdr:nvSpPr>
      <xdr:spPr>
        <a:xfrm>
          <a:off x="10515600" y="98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56070</xdr:rowOff>
    </xdr:from>
    <xdr:to>
      <xdr:col>50</xdr:col>
      <xdr:colOff>165100</xdr:colOff>
      <xdr:row>58</xdr:row>
      <xdr:rowOff>157670</xdr:rowOff>
    </xdr:to>
    <xdr:sp macro="" textlink="">
      <xdr:nvSpPr>
        <xdr:cNvPr id="149" name="楕円 148">
          <a:extLst>
            <a:ext uri="{FF2B5EF4-FFF2-40B4-BE49-F238E27FC236}">
              <a16:creationId xmlns:a16="http://schemas.microsoft.com/office/drawing/2014/main" id="{D990917C-9237-4B1D-88FD-6363D3CE9749}"/>
            </a:ext>
          </a:extLst>
        </xdr:cNvPr>
        <xdr:cNvSpPr/>
      </xdr:nvSpPr>
      <xdr:spPr>
        <a:xfrm>
          <a:off x="9588500" y="100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85916</xdr:rowOff>
    </xdr:from>
    <xdr:to>
      <xdr:col>55</xdr:col>
      <xdr:colOff>0</xdr:colOff>
      <xdr:row>58</xdr:row>
      <xdr:rowOff>106870</xdr:rowOff>
    </xdr:to>
    <xdr:cxnSp macro="">
      <xdr:nvCxnSpPr>
        <xdr:cNvPr id="150" name="直線コネクタ 149">
          <a:extLst>
            <a:ext uri="{FF2B5EF4-FFF2-40B4-BE49-F238E27FC236}">
              <a16:creationId xmlns:a16="http://schemas.microsoft.com/office/drawing/2014/main" id="{4B46C250-DF5A-4947-8A67-3449CC2276ED}"/>
            </a:ext>
          </a:extLst>
        </xdr:cNvPr>
        <xdr:cNvCxnSpPr/>
      </xdr:nvCxnSpPr>
      <xdr:spPr>
        <a:xfrm flipV="1">
          <a:off x="9639300" y="10030016"/>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99695</xdr:rowOff>
    </xdr:from>
    <xdr:to>
      <xdr:col>46</xdr:col>
      <xdr:colOff>38100</xdr:colOff>
      <xdr:row>59</xdr:row>
      <xdr:rowOff>29845</xdr:rowOff>
    </xdr:to>
    <xdr:sp macro="" textlink="">
      <xdr:nvSpPr>
        <xdr:cNvPr id="151" name="楕円 150">
          <a:extLst>
            <a:ext uri="{FF2B5EF4-FFF2-40B4-BE49-F238E27FC236}">
              <a16:creationId xmlns:a16="http://schemas.microsoft.com/office/drawing/2014/main" id="{0F82F908-A494-4594-9C61-6D29C3865CF2}"/>
            </a:ext>
          </a:extLst>
        </xdr:cNvPr>
        <xdr:cNvSpPr/>
      </xdr:nvSpPr>
      <xdr:spPr>
        <a:xfrm>
          <a:off x="869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106870</xdr:rowOff>
    </xdr:from>
    <xdr:to>
      <xdr:col>50</xdr:col>
      <xdr:colOff>114300</xdr:colOff>
      <xdr:row>58</xdr:row>
      <xdr:rowOff>150495</xdr:rowOff>
    </xdr:to>
    <xdr:cxnSp macro="">
      <xdr:nvCxnSpPr>
        <xdr:cNvPr id="152" name="直線コネクタ 151">
          <a:extLst>
            <a:ext uri="{FF2B5EF4-FFF2-40B4-BE49-F238E27FC236}">
              <a16:creationId xmlns:a16="http://schemas.microsoft.com/office/drawing/2014/main" id="{09D5ECDB-9EE4-4625-B3FA-C3744EF9D906}"/>
            </a:ext>
          </a:extLst>
        </xdr:cNvPr>
        <xdr:cNvCxnSpPr/>
      </xdr:nvCxnSpPr>
      <xdr:spPr>
        <a:xfrm flipV="1">
          <a:off x="8750300" y="10050970"/>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95123</xdr:rowOff>
    </xdr:from>
    <xdr:to>
      <xdr:col>41</xdr:col>
      <xdr:colOff>101600</xdr:colOff>
      <xdr:row>60</xdr:row>
      <xdr:rowOff>25273</xdr:rowOff>
    </xdr:to>
    <xdr:sp macro="" textlink="">
      <xdr:nvSpPr>
        <xdr:cNvPr id="153" name="楕円 152">
          <a:extLst>
            <a:ext uri="{FF2B5EF4-FFF2-40B4-BE49-F238E27FC236}">
              <a16:creationId xmlns:a16="http://schemas.microsoft.com/office/drawing/2014/main" id="{EA2282ED-2F8F-4FC7-A747-2B3DA78ABB0B}"/>
            </a:ext>
          </a:extLst>
        </xdr:cNvPr>
        <xdr:cNvSpPr/>
      </xdr:nvSpPr>
      <xdr:spPr>
        <a:xfrm>
          <a:off x="7810500" y="102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150495</xdr:rowOff>
    </xdr:from>
    <xdr:to>
      <xdr:col>45</xdr:col>
      <xdr:colOff>177800</xdr:colOff>
      <xdr:row>59</xdr:row>
      <xdr:rowOff>145923</xdr:rowOff>
    </xdr:to>
    <xdr:cxnSp macro="">
      <xdr:nvCxnSpPr>
        <xdr:cNvPr id="154" name="直線コネクタ 153">
          <a:extLst>
            <a:ext uri="{FF2B5EF4-FFF2-40B4-BE49-F238E27FC236}">
              <a16:creationId xmlns:a16="http://schemas.microsoft.com/office/drawing/2014/main" id="{2325B3D5-02DD-4678-9C91-75BEA304DFC8}"/>
            </a:ext>
          </a:extLst>
        </xdr:cNvPr>
        <xdr:cNvCxnSpPr/>
      </xdr:nvCxnSpPr>
      <xdr:spPr>
        <a:xfrm flipV="1">
          <a:off x="7861300" y="1009459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111316</xdr:rowOff>
    </xdr:from>
    <xdr:to>
      <xdr:col>36</xdr:col>
      <xdr:colOff>165100</xdr:colOff>
      <xdr:row>60</xdr:row>
      <xdr:rowOff>41466</xdr:rowOff>
    </xdr:to>
    <xdr:sp macro="" textlink="">
      <xdr:nvSpPr>
        <xdr:cNvPr id="155" name="楕円 154">
          <a:extLst>
            <a:ext uri="{FF2B5EF4-FFF2-40B4-BE49-F238E27FC236}">
              <a16:creationId xmlns:a16="http://schemas.microsoft.com/office/drawing/2014/main" id="{DB6D26CE-238E-464E-B236-38EB54917B95}"/>
            </a:ext>
          </a:extLst>
        </xdr:cNvPr>
        <xdr:cNvSpPr/>
      </xdr:nvSpPr>
      <xdr:spPr>
        <a:xfrm>
          <a:off x="6921500" y="102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145923</xdr:rowOff>
    </xdr:from>
    <xdr:to>
      <xdr:col>41</xdr:col>
      <xdr:colOff>50800</xdr:colOff>
      <xdr:row>59</xdr:row>
      <xdr:rowOff>162116</xdr:rowOff>
    </xdr:to>
    <xdr:cxnSp macro="">
      <xdr:nvCxnSpPr>
        <xdr:cNvPr id="156" name="直線コネクタ 155">
          <a:extLst>
            <a:ext uri="{FF2B5EF4-FFF2-40B4-BE49-F238E27FC236}">
              <a16:creationId xmlns:a16="http://schemas.microsoft.com/office/drawing/2014/main" id="{DA0E3D23-F012-4FAD-B219-B660418A79C8}"/>
            </a:ext>
          </a:extLst>
        </xdr:cNvPr>
        <xdr:cNvCxnSpPr/>
      </xdr:nvCxnSpPr>
      <xdr:spPr>
        <a:xfrm flipV="1">
          <a:off x="6972300" y="1026147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6F29988A-BC6F-4C6A-9F2D-6DC7D1E48545}"/>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491B0EAD-39D2-43B7-B471-52654D45929E}"/>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0ADC7313-BD76-4B48-AA93-5F0C1E760BF1}"/>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0875500B-E9BC-416B-B623-5342385B0202}"/>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2747</xdr:rowOff>
    </xdr:from>
    <xdr:ext cx="469744" cy="259045"/>
    <xdr:sp macro="" textlink="">
      <xdr:nvSpPr>
        <xdr:cNvPr id="161" name="n_1mainValue【体育館・プール】&#10;一人当たり面積">
          <a:extLst>
            <a:ext uri="{FF2B5EF4-FFF2-40B4-BE49-F238E27FC236}">
              <a16:creationId xmlns:a16="http://schemas.microsoft.com/office/drawing/2014/main" id="{89DBA781-64CA-49B0-A56A-42C1C5F7FB99}"/>
            </a:ext>
          </a:extLst>
        </xdr:cNvPr>
        <xdr:cNvSpPr txBox="1"/>
      </xdr:nvSpPr>
      <xdr:spPr>
        <a:xfrm>
          <a:off x="9391727" y="97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46372</xdr:rowOff>
    </xdr:from>
    <xdr:ext cx="469744" cy="259045"/>
    <xdr:sp macro="" textlink="">
      <xdr:nvSpPr>
        <xdr:cNvPr id="162" name="n_2mainValue【体育館・プール】&#10;一人当たり面積">
          <a:extLst>
            <a:ext uri="{FF2B5EF4-FFF2-40B4-BE49-F238E27FC236}">
              <a16:creationId xmlns:a16="http://schemas.microsoft.com/office/drawing/2014/main" id="{2E75EE56-855C-4FD1-ADA4-0C67BEEB4736}"/>
            </a:ext>
          </a:extLst>
        </xdr:cNvPr>
        <xdr:cNvSpPr txBox="1"/>
      </xdr:nvSpPr>
      <xdr:spPr>
        <a:xfrm>
          <a:off x="8515427" y="981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41800</xdr:rowOff>
    </xdr:from>
    <xdr:ext cx="469744" cy="259045"/>
    <xdr:sp macro="" textlink="">
      <xdr:nvSpPr>
        <xdr:cNvPr id="163" name="n_3mainValue【体育館・プール】&#10;一人当たり面積">
          <a:extLst>
            <a:ext uri="{FF2B5EF4-FFF2-40B4-BE49-F238E27FC236}">
              <a16:creationId xmlns:a16="http://schemas.microsoft.com/office/drawing/2014/main" id="{6BA6726C-C8CB-462C-A3E2-AAB518A69C97}"/>
            </a:ext>
          </a:extLst>
        </xdr:cNvPr>
        <xdr:cNvSpPr txBox="1"/>
      </xdr:nvSpPr>
      <xdr:spPr>
        <a:xfrm>
          <a:off x="7626427" y="99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57993</xdr:rowOff>
    </xdr:from>
    <xdr:ext cx="469744" cy="259045"/>
    <xdr:sp macro="" textlink="">
      <xdr:nvSpPr>
        <xdr:cNvPr id="164" name="n_4mainValue【体育館・プール】&#10;一人当たり面積">
          <a:extLst>
            <a:ext uri="{FF2B5EF4-FFF2-40B4-BE49-F238E27FC236}">
              <a16:creationId xmlns:a16="http://schemas.microsoft.com/office/drawing/2014/main" id="{B6A2C05F-77B9-4949-B883-258EAB3C86C4}"/>
            </a:ext>
          </a:extLst>
        </xdr:cNvPr>
        <xdr:cNvSpPr txBox="1"/>
      </xdr:nvSpPr>
      <xdr:spPr>
        <a:xfrm>
          <a:off x="6737427" y="100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197463D-74D1-4297-A521-2681D2C5FE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8BA2215-FFE8-49C9-AC94-03BFBF623A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0C92F7C-BF85-4B7A-942A-4280E61584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B25C185-798B-4C0E-9BA6-16A1DF3F6E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84FD243B-469E-418C-B504-C6C4692C7E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76929EA-488A-4F9D-B2C6-614CBAFF47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C76F602A-C348-4FF3-9F3E-51FE9AD857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593D525-B45E-4C0B-9F00-D4729EDA87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05C8AFB-98E2-4EB7-9D96-CF5BF20526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B8B3657-8C46-457D-9196-29A5C4B31B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8528C82-BA7C-45F2-B06F-59E6B5FA863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8299113-5C98-4051-9CA7-7DFDA83096B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F89BCED1-70A8-42C4-8C61-6F4DE5F8E22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5C1746BF-B52F-41FE-BC90-68763BCB2C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EB4446D1-870E-478A-87CE-9B287ACC426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A3EA8D4-2E85-49E9-9F2C-416990AA64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A0712383-E5A7-4A91-8E28-4AA783E467F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460D80BF-5BBF-4EE2-BCC7-F8944EB2E00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41E72A50-1CFB-4E9D-8EE8-9F23233D94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5E1CCD8-FF4E-4CE6-83CA-56D3E92791D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A521F34C-E9EA-43DB-9183-48FCB5856CE9}"/>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086B1C4-A4AC-4F5E-BCF8-A06583D0B6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FE8CA8EA-893D-402D-BAF7-F2D84E6066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6607A49B-D149-4E98-8738-27303459FDB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44387F1-4266-40CB-943B-10A0CF5BBE4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E6C09C6-BE70-4D79-A556-CED2A5C7ECB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45CC3255-CEA8-484A-98FF-7DFEA1BC244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3F3B95B4-0B1C-4E7F-8E9B-084C74FAC89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4A2AF01-041F-4869-A06B-3FE607CC1346}"/>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B5531CDB-F89B-4491-BDD7-C9D9C796E652}"/>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394F3F17-16D8-4F0E-8CE1-951D349B5DE5}"/>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27A08C70-C12B-4C9D-8C9D-568910B7C935}"/>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0F1591B9-966E-4145-A524-D0433D6E62F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3F788D22-F8F4-459B-87F3-335C1A8E3E16}"/>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B00F0C9-A72F-4329-A34D-BE910FB878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7A7E948-C7EE-4688-A8B1-F3D00841F8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4634D53-AFBA-4ED1-AC12-C2A0AB333A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F80A866-DBBB-4404-A110-343EAEE8CB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D4E9CFC2-6F98-41E5-AC4D-692BE4BE6C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04" name="楕円 203">
          <a:extLst>
            <a:ext uri="{FF2B5EF4-FFF2-40B4-BE49-F238E27FC236}">
              <a16:creationId xmlns:a16="http://schemas.microsoft.com/office/drawing/2014/main" id="{5FEB56E4-520D-4474-B110-A1CA1EC4CE9C}"/>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744D72DA-DEF6-4D2E-906D-E8E92FA6DA1E}"/>
            </a:ext>
          </a:extLst>
        </xdr:cNvPr>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115570</xdr:rowOff>
    </xdr:from>
    <xdr:to>
      <xdr:col>20</xdr:col>
      <xdr:colOff>38100</xdr:colOff>
      <xdr:row>83</xdr:row>
      <xdr:rowOff>45720</xdr:rowOff>
    </xdr:to>
    <xdr:sp macro="" textlink="">
      <xdr:nvSpPr>
        <xdr:cNvPr id="206" name="楕円 205">
          <a:extLst>
            <a:ext uri="{FF2B5EF4-FFF2-40B4-BE49-F238E27FC236}">
              <a16:creationId xmlns:a16="http://schemas.microsoft.com/office/drawing/2014/main" id="{167E0C22-F6B3-49EF-8074-904500DEC284}"/>
            </a:ext>
          </a:extLst>
        </xdr:cNvPr>
        <xdr:cNvSpPr/>
      </xdr:nvSpPr>
      <xdr:spPr>
        <a:xfrm>
          <a:off x="3746500" y="14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166370</xdr:rowOff>
    </xdr:from>
    <xdr:to>
      <xdr:col>24</xdr:col>
      <xdr:colOff>63500</xdr:colOff>
      <xdr:row>83</xdr:row>
      <xdr:rowOff>34289</xdr:rowOff>
    </xdr:to>
    <xdr:cxnSp macro="">
      <xdr:nvCxnSpPr>
        <xdr:cNvPr id="207" name="直線コネクタ 206">
          <a:extLst>
            <a:ext uri="{FF2B5EF4-FFF2-40B4-BE49-F238E27FC236}">
              <a16:creationId xmlns:a16="http://schemas.microsoft.com/office/drawing/2014/main" id="{C86DE82C-0B93-4CF4-9A08-CED02C5BDD78}"/>
            </a:ext>
          </a:extLst>
        </xdr:cNvPr>
        <xdr:cNvCxnSpPr/>
      </xdr:nvCxnSpPr>
      <xdr:spPr>
        <a:xfrm>
          <a:off x="3797300" y="14225270"/>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77470</xdr:rowOff>
    </xdr:from>
    <xdr:to>
      <xdr:col>15</xdr:col>
      <xdr:colOff>101600</xdr:colOff>
      <xdr:row>83</xdr:row>
      <xdr:rowOff>7620</xdr:rowOff>
    </xdr:to>
    <xdr:sp macro="" textlink="">
      <xdr:nvSpPr>
        <xdr:cNvPr id="208" name="楕円 207">
          <a:extLst>
            <a:ext uri="{FF2B5EF4-FFF2-40B4-BE49-F238E27FC236}">
              <a16:creationId xmlns:a16="http://schemas.microsoft.com/office/drawing/2014/main" id="{58C2BD8C-71D2-4A15-BED0-6E232040F2D4}"/>
            </a:ext>
          </a:extLst>
        </xdr:cNvPr>
        <xdr:cNvSpPr/>
      </xdr:nvSpPr>
      <xdr:spPr>
        <a:xfrm>
          <a:off x="28575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128270</xdr:rowOff>
    </xdr:from>
    <xdr:to>
      <xdr:col>19</xdr:col>
      <xdr:colOff>177800</xdr:colOff>
      <xdr:row>82</xdr:row>
      <xdr:rowOff>166370</xdr:rowOff>
    </xdr:to>
    <xdr:cxnSp macro="">
      <xdr:nvCxnSpPr>
        <xdr:cNvPr id="209" name="直線コネクタ 208">
          <a:extLst>
            <a:ext uri="{FF2B5EF4-FFF2-40B4-BE49-F238E27FC236}">
              <a16:creationId xmlns:a16="http://schemas.microsoft.com/office/drawing/2014/main" id="{4631DE3E-1963-474E-9BB3-F7B4CDDE03F5}"/>
            </a:ext>
          </a:extLst>
        </xdr:cNvPr>
        <xdr:cNvCxnSpPr/>
      </xdr:nvCxnSpPr>
      <xdr:spPr>
        <a:xfrm>
          <a:off x="2908300" y="1418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39370</xdr:rowOff>
    </xdr:from>
    <xdr:to>
      <xdr:col>10</xdr:col>
      <xdr:colOff>165100</xdr:colOff>
      <xdr:row>82</xdr:row>
      <xdr:rowOff>140970</xdr:rowOff>
    </xdr:to>
    <xdr:sp macro="" textlink="">
      <xdr:nvSpPr>
        <xdr:cNvPr id="210" name="楕円 209">
          <a:extLst>
            <a:ext uri="{FF2B5EF4-FFF2-40B4-BE49-F238E27FC236}">
              <a16:creationId xmlns:a16="http://schemas.microsoft.com/office/drawing/2014/main" id="{896C57EF-F179-4D7E-89D0-00C8A668AF72}"/>
            </a:ext>
          </a:extLst>
        </xdr:cNvPr>
        <xdr:cNvSpPr/>
      </xdr:nvSpPr>
      <xdr:spPr>
        <a:xfrm>
          <a:off x="1968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90170</xdr:rowOff>
    </xdr:from>
    <xdr:to>
      <xdr:col>15</xdr:col>
      <xdr:colOff>50800</xdr:colOff>
      <xdr:row>82</xdr:row>
      <xdr:rowOff>128270</xdr:rowOff>
    </xdr:to>
    <xdr:cxnSp macro="">
      <xdr:nvCxnSpPr>
        <xdr:cNvPr id="211" name="直線コネクタ 210">
          <a:extLst>
            <a:ext uri="{FF2B5EF4-FFF2-40B4-BE49-F238E27FC236}">
              <a16:creationId xmlns:a16="http://schemas.microsoft.com/office/drawing/2014/main" id="{E07920A3-385D-4339-9491-E92634B49F63}"/>
            </a:ext>
          </a:extLst>
        </xdr:cNvPr>
        <xdr:cNvCxnSpPr/>
      </xdr:nvCxnSpPr>
      <xdr:spPr>
        <a:xfrm>
          <a:off x="2019300" y="14149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0</xdr:rowOff>
    </xdr:from>
    <xdr:to>
      <xdr:col>6</xdr:col>
      <xdr:colOff>38100</xdr:colOff>
      <xdr:row>82</xdr:row>
      <xdr:rowOff>101600</xdr:rowOff>
    </xdr:to>
    <xdr:sp macro="" textlink="">
      <xdr:nvSpPr>
        <xdr:cNvPr id="212" name="楕円 211">
          <a:extLst>
            <a:ext uri="{FF2B5EF4-FFF2-40B4-BE49-F238E27FC236}">
              <a16:creationId xmlns:a16="http://schemas.microsoft.com/office/drawing/2014/main" id="{3AAC925F-F8B3-43F6-BA42-FFD7DD529671}"/>
            </a:ext>
          </a:extLst>
        </xdr:cNvPr>
        <xdr:cNvSpPr/>
      </xdr:nvSpPr>
      <xdr:spPr>
        <a:xfrm>
          <a:off x="1079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50800</xdr:rowOff>
    </xdr:from>
    <xdr:to>
      <xdr:col>10</xdr:col>
      <xdr:colOff>114300</xdr:colOff>
      <xdr:row>82</xdr:row>
      <xdr:rowOff>90170</xdr:rowOff>
    </xdr:to>
    <xdr:cxnSp macro="">
      <xdr:nvCxnSpPr>
        <xdr:cNvPr id="213" name="直線コネクタ 212">
          <a:extLst>
            <a:ext uri="{FF2B5EF4-FFF2-40B4-BE49-F238E27FC236}">
              <a16:creationId xmlns:a16="http://schemas.microsoft.com/office/drawing/2014/main" id="{8AAD3545-233F-47FE-88EF-45D221F3506D}"/>
            </a:ext>
          </a:extLst>
        </xdr:cNvPr>
        <xdr:cNvCxnSpPr/>
      </xdr:nvCxnSpPr>
      <xdr:spPr>
        <a:xfrm>
          <a:off x="1130300" y="141097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797FC0BC-B374-472A-A60B-B6618A0E0749}"/>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41AF74B-84EC-4CF7-A4BE-1B57179CE349}"/>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3833BD36-F134-491B-9437-D8E6E90F97F4}"/>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36F98D20-E280-4EBA-9655-0683AE8C7993}"/>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36847</xdr:rowOff>
    </xdr:from>
    <xdr:ext cx="405111" cy="259045"/>
    <xdr:sp macro="" textlink="">
      <xdr:nvSpPr>
        <xdr:cNvPr id="218" name="n_1mainValue【福祉施設】&#10;有形固定資産減価償却率">
          <a:extLst>
            <a:ext uri="{FF2B5EF4-FFF2-40B4-BE49-F238E27FC236}">
              <a16:creationId xmlns:a16="http://schemas.microsoft.com/office/drawing/2014/main" id="{4B3640C7-0006-424A-BAF0-389737A68FAD}"/>
            </a:ext>
          </a:extLst>
        </xdr:cNvPr>
        <xdr:cNvSpPr txBox="1"/>
      </xdr:nvSpPr>
      <xdr:spPr>
        <a:xfrm>
          <a:off x="35820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170197</xdr:rowOff>
    </xdr:from>
    <xdr:ext cx="405111" cy="259045"/>
    <xdr:sp macro="" textlink="">
      <xdr:nvSpPr>
        <xdr:cNvPr id="219" name="n_2mainValue【福祉施設】&#10;有形固定資産減価償却率">
          <a:extLst>
            <a:ext uri="{FF2B5EF4-FFF2-40B4-BE49-F238E27FC236}">
              <a16:creationId xmlns:a16="http://schemas.microsoft.com/office/drawing/2014/main" id="{F87B9EC5-BBF7-4EA2-93F5-415B0B494F19}"/>
            </a:ext>
          </a:extLst>
        </xdr:cNvPr>
        <xdr:cNvSpPr txBox="1"/>
      </xdr:nvSpPr>
      <xdr:spPr>
        <a:xfrm>
          <a:off x="2705744"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132097</xdr:rowOff>
    </xdr:from>
    <xdr:ext cx="405111" cy="259045"/>
    <xdr:sp macro="" textlink="">
      <xdr:nvSpPr>
        <xdr:cNvPr id="220" name="n_3mainValue【福祉施設】&#10;有形固定資産減価償却率">
          <a:extLst>
            <a:ext uri="{FF2B5EF4-FFF2-40B4-BE49-F238E27FC236}">
              <a16:creationId xmlns:a16="http://schemas.microsoft.com/office/drawing/2014/main" id="{7E36C772-E079-4BE0-AF24-590D7A618444}"/>
            </a:ext>
          </a:extLst>
        </xdr:cNvPr>
        <xdr:cNvSpPr txBox="1"/>
      </xdr:nvSpPr>
      <xdr:spPr>
        <a:xfrm>
          <a:off x="1816744"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92727</xdr:rowOff>
    </xdr:from>
    <xdr:ext cx="405111" cy="259045"/>
    <xdr:sp macro="" textlink="">
      <xdr:nvSpPr>
        <xdr:cNvPr id="221" name="n_4mainValue【福祉施設】&#10;有形固定資産減価償却率">
          <a:extLst>
            <a:ext uri="{FF2B5EF4-FFF2-40B4-BE49-F238E27FC236}">
              <a16:creationId xmlns:a16="http://schemas.microsoft.com/office/drawing/2014/main" id="{BA8C6C34-BCF2-4893-BA23-818969AD9B08}"/>
            </a:ext>
          </a:extLst>
        </xdr:cNvPr>
        <xdr:cNvSpPr txBox="1"/>
      </xdr:nvSpPr>
      <xdr:spPr>
        <a:xfrm>
          <a:off x="927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EF21FEB6-9B2A-45A5-9059-C046AB5170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7E2F6345-8490-49A9-A015-BB582F87E2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CA02EB20-8C59-47CC-9020-09B6D69585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D0A59901-044A-46A0-A889-D9754687D4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462CB971-3F59-4E47-B1CD-BC4E95138E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81F3ED6F-BE49-4E36-97DF-C961CA086B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11EF3729-8022-4BAF-A3D0-37FD018726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9D5BFC6C-1AE1-47C6-8198-9850527726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6D972BF-D3C4-4B0E-A590-549091AAAC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A05F5B1B-71C5-4FAE-BBC7-219817E491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9F1606EA-0966-4AAF-A454-D8EEB2CF9AC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7CD6C662-1911-474D-A617-B28180B404D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9719B19A-5023-4ABF-AF2D-75B24CA4C60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F2A5D979-75E5-46BA-B8FA-65B73421536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ABDC4B38-2246-4F5B-BB8C-AA178600DC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B4F8BF4E-9C1D-4ED5-8688-50C192CEEC0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4C80246-35F4-4702-8729-8A146274BD3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59E3E186-56C5-45B0-B67F-446520E984C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F59A67F5-D006-4AAE-BB50-045DF7D5608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51552150-250D-4CC0-95E0-17E00190D92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E57142FC-E063-4700-92BA-2A442EE275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262A5307-651C-4C6A-A34F-E2B78117EFD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58E36767-5123-45D6-B1A8-171313B986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7FED8EA6-3699-4A12-8544-2E11E35D1A11}"/>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86088465-C615-4672-97B7-34627E473D41}"/>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D345D34A-851E-457A-A5C7-27C43C9B2D66}"/>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7B736B73-3A48-49DE-B0FD-2F04C439CD75}"/>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82873-0ED2-434F-B47F-E1B20FAC9095}"/>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BB9548C2-09FA-429D-8364-BC52EBFAC103}"/>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B8C92100-A961-48D3-8DB3-469E624CB8BE}"/>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62770AAA-ABD0-4C7D-A51B-F5E15FA20B58}"/>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C6038884-C7AD-4958-8BEB-576A24C64151}"/>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D1DFB8C0-58B9-4E2D-A429-7B32D6227649}"/>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7FFC792C-3AB3-46AF-8B29-BDB11BDE631D}"/>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BED6A3F-4DCE-444A-BED0-5C60172471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FB385DE-B87D-4733-BD01-78AFCBE6A6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E6F297C-5996-493F-8B5D-EB397F700E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7A872F9-9A46-40BB-A447-232FCC27F0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228808D-5A5E-4D08-A493-9D988B21A5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162750</xdr:rowOff>
    </xdr:from>
    <xdr:to>
      <xdr:col>55</xdr:col>
      <xdr:colOff>50800</xdr:colOff>
      <xdr:row>86</xdr:row>
      <xdr:rowOff>92900</xdr:rowOff>
    </xdr:to>
    <xdr:sp macro="" textlink="">
      <xdr:nvSpPr>
        <xdr:cNvPr id="261" name="楕円 260">
          <a:extLst>
            <a:ext uri="{FF2B5EF4-FFF2-40B4-BE49-F238E27FC236}">
              <a16:creationId xmlns:a16="http://schemas.microsoft.com/office/drawing/2014/main" id="{3C26C4A0-EA31-4BD1-AE5B-83656A45C3E7}"/>
            </a:ext>
          </a:extLst>
        </xdr:cNvPr>
        <xdr:cNvSpPr/>
      </xdr:nvSpPr>
      <xdr:spPr>
        <a:xfrm>
          <a:off x="10426700" y="147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77677</xdr:rowOff>
    </xdr:from>
    <xdr:ext cx="469744" cy="259045"/>
    <xdr:sp macro="" textlink="">
      <xdr:nvSpPr>
        <xdr:cNvPr id="262" name="【福祉施設】&#10;一人当たり面積該当値テキスト">
          <a:extLst>
            <a:ext uri="{FF2B5EF4-FFF2-40B4-BE49-F238E27FC236}">
              <a16:creationId xmlns:a16="http://schemas.microsoft.com/office/drawing/2014/main" id="{8ADF49F8-A89F-42FA-9836-07DDDDFB632D}"/>
            </a:ext>
          </a:extLst>
        </xdr:cNvPr>
        <xdr:cNvSpPr txBox="1"/>
      </xdr:nvSpPr>
      <xdr:spPr>
        <a:xfrm>
          <a:off x="10515600" y="146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164275</xdr:rowOff>
    </xdr:from>
    <xdr:to>
      <xdr:col>50</xdr:col>
      <xdr:colOff>165100</xdr:colOff>
      <xdr:row>86</xdr:row>
      <xdr:rowOff>94425</xdr:rowOff>
    </xdr:to>
    <xdr:sp macro="" textlink="">
      <xdr:nvSpPr>
        <xdr:cNvPr id="263" name="楕円 262">
          <a:extLst>
            <a:ext uri="{FF2B5EF4-FFF2-40B4-BE49-F238E27FC236}">
              <a16:creationId xmlns:a16="http://schemas.microsoft.com/office/drawing/2014/main" id="{B677F317-FAF2-4C34-A4AB-9745870A4944}"/>
            </a:ext>
          </a:extLst>
        </xdr:cNvPr>
        <xdr:cNvSpPr/>
      </xdr:nvSpPr>
      <xdr:spPr>
        <a:xfrm>
          <a:off x="9588500" y="147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42100</xdr:rowOff>
    </xdr:from>
    <xdr:to>
      <xdr:col>55</xdr:col>
      <xdr:colOff>0</xdr:colOff>
      <xdr:row>86</xdr:row>
      <xdr:rowOff>43625</xdr:rowOff>
    </xdr:to>
    <xdr:cxnSp macro="">
      <xdr:nvCxnSpPr>
        <xdr:cNvPr id="264" name="直線コネクタ 263">
          <a:extLst>
            <a:ext uri="{FF2B5EF4-FFF2-40B4-BE49-F238E27FC236}">
              <a16:creationId xmlns:a16="http://schemas.microsoft.com/office/drawing/2014/main" id="{C518BD83-00EB-42D3-BE07-875259388664}"/>
            </a:ext>
          </a:extLst>
        </xdr:cNvPr>
        <xdr:cNvCxnSpPr/>
      </xdr:nvCxnSpPr>
      <xdr:spPr>
        <a:xfrm flipV="1">
          <a:off x="9639300" y="14786800"/>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167323</xdr:rowOff>
    </xdr:from>
    <xdr:to>
      <xdr:col>46</xdr:col>
      <xdr:colOff>38100</xdr:colOff>
      <xdr:row>86</xdr:row>
      <xdr:rowOff>97473</xdr:rowOff>
    </xdr:to>
    <xdr:sp macro="" textlink="">
      <xdr:nvSpPr>
        <xdr:cNvPr id="265" name="楕円 264">
          <a:extLst>
            <a:ext uri="{FF2B5EF4-FFF2-40B4-BE49-F238E27FC236}">
              <a16:creationId xmlns:a16="http://schemas.microsoft.com/office/drawing/2014/main" id="{D614AF5E-11D4-44AA-B524-8A14AC12963C}"/>
            </a:ext>
          </a:extLst>
        </xdr:cNvPr>
        <xdr:cNvSpPr/>
      </xdr:nvSpPr>
      <xdr:spPr>
        <a:xfrm>
          <a:off x="8699500" y="147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43625</xdr:rowOff>
    </xdr:from>
    <xdr:to>
      <xdr:col>50</xdr:col>
      <xdr:colOff>114300</xdr:colOff>
      <xdr:row>86</xdr:row>
      <xdr:rowOff>46673</xdr:rowOff>
    </xdr:to>
    <xdr:cxnSp macro="">
      <xdr:nvCxnSpPr>
        <xdr:cNvPr id="266" name="直線コネクタ 265">
          <a:extLst>
            <a:ext uri="{FF2B5EF4-FFF2-40B4-BE49-F238E27FC236}">
              <a16:creationId xmlns:a16="http://schemas.microsoft.com/office/drawing/2014/main" id="{823B846F-1348-4496-A09C-E4D1ED18EF40}"/>
            </a:ext>
          </a:extLst>
        </xdr:cNvPr>
        <xdr:cNvCxnSpPr/>
      </xdr:nvCxnSpPr>
      <xdr:spPr>
        <a:xfrm flipV="1">
          <a:off x="8750300" y="147883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169227</xdr:rowOff>
    </xdr:from>
    <xdr:to>
      <xdr:col>41</xdr:col>
      <xdr:colOff>101600</xdr:colOff>
      <xdr:row>86</xdr:row>
      <xdr:rowOff>99377</xdr:rowOff>
    </xdr:to>
    <xdr:sp macro="" textlink="">
      <xdr:nvSpPr>
        <xdr:cNvPr id="267" name="楕円 266">
          <a:extLst>
            <a:ext uri="{FF2B5EF4-FFF2-40B4-BE49-F238E27FC236}">
              <a16:creationId xmlns:a16="http://schemas.microsoft.com/office/drawing/2014/main" id="{05A5089A-8DF3-420D-AC65-39D569B05746}"/>
            </a:ext>
          </a:extLst>
        </xdr:cNvPr>
        <xdr:cNvSpPr/>
      </xdr:nvSpPr>
      <xdr:spPr>
        <a:xfrm>
          <a:off x="7810500" y="147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46673</xdr:rowOff>
    </xdr:from>
    <xdr:to>
      <xdr:col>45</xdr:col>
      <xdr:colOff>177800</xdr:colOff>
      <xdr:row>86</xdr:row>
      <xdr:rowOff>48577</xdr:rowOff>
    </xdr:to>
    <xdr:cxnSp macro="">
      <xdr:nvCxnSpPr>
        <xdr:cNvPr id="268" name="直線コネクタ 267">
          <a:extLst>
            <a:ext uri="{FF2B5EF4-FFF2-40B4-BE49-F238E27FC236}">
              <a16:creationId xmlns:a16="http://schemas.microsoft.com/office/drawing/2014/main" id="{A7C86F70-A43A-4BC3-8129-4ECB06999588}"/>
            </a:ext>
          </a:extLst>
        </xdr:cNvPr>
        <xdr:cNvCxnSpPr/>
      </xdr:nvCxnSpPr>
      <xdr:spPr>
        <a:xfrm flipV="1">
          <a:off x="7861300" y="1479137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170562</xdr:rowOff>
    </xdr:from>
    <xdr:to>
      <xdr:col>36</xdr:col>
      <xdr:colOff>165100</xdr:colOff>
      <xdr:row>86</xdr:row>
      <xdr:rowOff>100712</xdr:rowOff>
    </xdr:to>
    <xdr:sp macro="" textlink="">
      <xdr:nvSpPr>
        <xdr:cNvPr id="269" name="楕円 268">
          <a:extLst>
            <a:ext uri="{FF2B5EF4-FFF2-40B4-BE49-F238E27FC236}">
              <a16:creationId xmlns:a16="http://schemas.microsoft.com/office/drawing/2014/main" id="{52A94E67-FE6E-406F-9250-51D98A262539}"/>
            </a:ext>
          </a:extLst>
        </xdr:cNvPr>
        <xdr:cNvSpPr/>
      </xdr:nvSpPr>
      <xdr:spPr>
        <a:xfrm>
          <a:off x="6921500" y="14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48577</xdr:rowOff>
    </xdr:from>
    <xdr:to>
      <xdr:col>41</xdr:col>
      <xdr:colOff>50800</xdr:colOff>
      <xdr:row>86</xdr:row>
      <xdr:rowOff>49912</xdr:rowOff>
    </xdr:to>
    <xdr:cxnSp macro="">
      <xdr:nvCxnSpPr>
        <xdr:cNvPr id="270" name="直線コネクタ 269">
          <a:extLst>
            <a:ext uri="{FF2B5EF4-FFF2-40B4-BE49-F238E27FC236}">
              <a16:creationId xmlns:a16="http://schemas.microsoft.com/office/drawing/2014/main" id="{E6F26B02-1A51-4EA2-BB6D-59A835E6794F}"/>
            </a:ext>
          </a:extLst>
        </xdr:cNvPr>
        <xdr:cNvCxnSpPr/>
      </xdr:nvCxnSpPr>
      <xdr:spPr>
        <a:xfrm flipV="1">
          <a:off x="6972300" y="1479327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AB7BD228-578E-4EA4-AFA2-A73CF9D9CDFF}"/>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BD221010-8BA3-4D44-8D3D-F921EB0AB769}"/>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5C2077CB-D604-4536-B7B0-20AD1E3F8B45}"/>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ABF97615-AB15-421A-A4A2-A6C388DD4F82}"/>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85552</xdr:rowOff>
    </xdr:from>
    <xdr:ext cx="469744" cy="259045"/>
    <xdr:sp macro="" textlink="">
      <xdr:nvSpPr>
        <xdr:cNvPr id="275" name="n_1mainValue【福祉施設】&#10;一人当たり面積">
          <a:extLst>
            <a:ext uri="{FF2B5EF4-FFF2-40B4-BE49-F238E27FC236}">
              <a16:creationId xmlns:a16="http://schemas.microsoft.com/office/drawing/2014/main" id="{FF4901C7-8F27-4182-8EF4-1313EE7E1A37}"/>
            </a:ext>
          </a:extLst>
        </xdr:cNvPr>
        <xdr:cNvSpPr txBox="1"/>
      </xdr:nvSpPr>
      <xdr:spPr>
        <a:xfrm>
          <a:off x="9391727" y="1483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88600</xdr:rowOff>
    </xdr:from>
    <xdr:ext cx="469744" cy="259045"/>
    <xdr:sp macro="" textlink="">
      <xdr:nvSpPr>
        <xdr:cNvPr id="276" name="n_2mainValue【福祉施設】&#10;一人当たり面積">
          <a:extLst>
            <a:ext uri="{FF2B5EF4-FFF2-40B4-BE49-F238E27FC236}">
              <a16:creationId xmlns:a16="http://schemas.microsoft.com/office/drawing/2014/main" id="{06944ABE-2C49-418F-9A75-B57666A1F80C}"/>
            </a:ext>
          </a:extLst>
        </xdr:cNvPr>
        <xdr:cNvSpPr txBox="1"/>
      </xdr:nvSpPr>
      <xdr:spPr>
        <a:xfrm>
          <a:off x="8515427" y="148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90504</xdr:rowOff>
    </xdr:from>
    <xdr:ext cx="469744" cy="259045"/>
    <xdr:sp macro="" textlink="">
      <xdr:nvSpPr>
        <xdr:cNvPr id="277" name="n_3mainValue【福祉施設】&#10;一人当たり面積">
          <a:extLst>
            <a:ext uri="{FF2B5EF4-FFF2-40B4-BE49-F238E27FC236}">
              <a16:creationId xmlns:a16="http://schemas.microsoft.com/office/drawing/2014/main" id="{6E9A0998-1E32-4B16-A980-08ED6BC9418A}"/>
            </a:ext>
          </a:extLst>
        </xdr:cNvPr>
        <xdr:cNvSpPr txBox="1"/>
      </xdr:nvSpPr>
      <xdr:spPr>
        <a:xfrm>
          <a:off x="7626427" y="1483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91839</xdr:rowOff>
    </xdr:from>
    <xdr:ext cx="469744" cy="259045"/>
    <xdr:sp macro="" textlink="">
      <xdr:nvSpPr>
        <xdr:cNvPr id="278" name="n_4mainValue【福祉施設】&#10;一人当たり面積">
          <a:extLst>
            <a:ext uri="{FF2B5EF4-FFF2-40B4-BE49-F238E27FC236}">
              <a16:creationId xmlns:a16="http://schemas.microsoft.com/office/drawing/2014/main" id="{C418463D-B0B9-4711-ACB7-EBCCAA01ECD4}"/>
            </a:ext>
          </a:extLst>
        </xdr:cNvPr>
        <xdr:cNvSpPr txBox="1"/>
      </xdr:nvSpPr>
      <xdr:spPr>
        <a:xfrm>
          <a:off x="6737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D9FAA314-377C-4C6B-A554-B235966CDB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D80A301-23F4-4968-9413-BEB3CA0545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F51702D9-4273-43B6-825D-EAE207FE19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EFD9E12F-4075-4AB2-9CFF-1374AF918A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1531F6C-0096-4D4A-AB00-2A9FB1D3D2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AE795015-3924-4DDA-809D-DCD975C221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2781F2F8-4746-4E5D-9FCC-A0D449CC5E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90C3220-9743-4058-B124-4971A43048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655E2E1-64FD-47DE-A0F7-D820352CCE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137C468D-0B5B-42D7-9753-877506736E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6C091C58-15AE-452E-9316-B7E3A4B490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F1D3565E-1023-4DE5-8AAB-E9F6CF6194D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62FC0224-CE8E-4C8C-97A3-75752F62C83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4CCC1EB0-14F3-4FB5-8ADE-70829321A00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3242E3E2-32B7-4DFD-B112-F4EC33E9B58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7C00ED1A-C740-4F2A-8562-70433173B33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ACB2CFD7-94F7-446A-9F16-1C9E638515D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D1ED0A1B-56B1-4398-9A15-BAB5BC90D9E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76E5BA10-7443-41A1-855F-B8220E7A10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9F9E605F-4876-4B4C-BF96-2EDD01131F2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8EAEE69A-AF66-4BAB-AAFC-4D7D9160240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20B38535-27C5-493B-A4F0-E94853D0DE1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7B2D90CC-F36F-4C72-8FA0-07A925845F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94F705A5-5CAC-4762-AB65-E241D6F8FFD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797D93CB-2505-407D-A18E-1998D84AB43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C2FE5260-8E73-4360-921B-9C031D54A31E}"/>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75857467-27A2-4ED4-844B-1107C4C623F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7139C663-2920-489A-82D2-AD5B2036C5D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F9A6C755-767A-4A70-8E61-5E50551F592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8B3EDC2D-12FD-4D55-A652-3EEBFA1C9493}"/>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164A7981-97BF-42D2-A961-F49DF12FA2FF}"/>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94E6A402-5808-4575-9D5C-819E5F01F5B6}"/>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E16BB3F3-FC79-4606-98A2-A21EFB439193}"/>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9AF6A47C-7A47-48E0-B4C2-B0F277EC42CB}"/>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2F8569D8-52A6-4E44-96CD-037F16FCB94B}"/>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F8E8653B-96EC-434C-91E1-5FFA12E84F16}"/>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84CABD0-7043-4AE3-91E3-E53FAB3B02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9AEE691-E087-40BD-8FD4-9525A22B90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EFCB8FB-632E-4739-B5CD-777D99DFE8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D85EBB2-C898-4806-AA39-AC7A5C8BBE6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BC3C90A-D5AB-4334-A797-7F81DA08FB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110308</xdr:rowOff>
    </xdr:from>
    <xdr:to>
      <xdr:col>24</xdr:col>
      <xdr:colOff>114300</xdr:colOff>
      <xdr:row>108</xdr:row>
      <xdr:rowOff>40458</xdr:rowOff>
    </xdr:to>
    <xdr:sp macro="" textlink="">
      <xdr:nvSpPr>
        <xdr:cNvPr id="320" name="楕円 319">
          <a:extLst>
            <a:ext uri="{FF2B5EF4-FFF2-40B4-BE49-F238E27FC236}">
              <a16:creationId xmlns:a16="http://schemas.microsoft.com/office/drawing/2014/main" id="{8855286D-0327-4994-851B-F6B43511D4D6}"/>
            </a:ext>
          </a:extLst>
        </xdr:cNvPr>
        <xdr:cNvSpPr/>
      </xdr:nvSpPr>
      <xdr:spPr>
        <a:xfrm>
          <a:off x="4584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88735</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F105442-5458-4E35-84BB-F14A4C90DB66}"/>
            </a:ext>
          </a:extLst>
        </xdr:cNvPr>
        <xdr:cNvSpPr txBox="1"/>
      </xdr:nvSpPr>
      <xdr:spPr>
        <a:xfrm>
          <a:off x="4673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84182</xdr:rowOff>
    </xdr:from>
    <xdr:to>
      <xdr:col>20</xdr:col>
      <xdr:colOff>38100</xdr:colOff>
      <xdr:row>108</xdr:row>
      <xdr:rowOff>14332</xdr:rowOff>
    </xdr:to>
    <xdr:sp macro="" textlink="">
      <xdr:nvSpPr>
        <xdr:cNvPr id="322" name="楕円 321">
          <a:extLst>
            <a:ext uri="{FF2B5EF4-FFF2-40B4-BE49-F238E27FC236}">
              <a16:creationId xmlns:a16="http://schemas.microsoft.com/office/drawing/2014/main" id="{FEAB2666-C88C-4425-8F9A-195C30A16427}"/>
            </a:ext>
          </a:extLst>
        </xdr:cNvPr>
        <xdr:cNvSpPr/>
      </xdr:nvSpPr>
      <xdr:spPr>
        <a:xfrm>
          <a:off x="3746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134982</xdr:rowOff>
    </xdr:from>
    <xdr:to>
      <xdr:col>24</xdr:col>
      <xdr:colOff>63500</xdr:colOff>
      <xdr:row>107</xdr:row>
      <xdr:rowOff>161108</xdr:rowOff>
    </xdr:to>
    <xdr:cxnSp macro="">
      <xdr:nvCxnSpPr>
        <xdr:cNvPr id="323" name="直線コネクタ 322">
          <a:extLst>
            <a:ext uri="{FF2B5EF4-FFF2-40B4-BE49-F238E27FC236}">
              <a16:creationId xmlns:a16="http://schemas.microsoft.com/office/drawing/2014/main" id="{9F4B6281-FFDD-49CF-B329-57EC67E3BC63}"/>
            </a:ext>
          </a:extLst>
        </xdr:cNvPr>
        <xdr:cNvCxnSpPr/>
      </xdr:nvCxnSpPr>
      <xdr:spPr>
        <a:xfrm>
          <a:off x="3797300" y="1848013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59689</xdr:rowOff>
    </xdr:from>
    <xdr:to>
      <xdr:col>15</xdr:col>
      <xdr:colOff>101600</xdr:colOff>
      <xdr:row>107</xdr:row>
      <xdr:rowOff>161289</xdr:rowOff>
    </xdr:to>
    <xdr:sp macro="" textlink="">
      <xdr:nvSpPr>
        <xdr:cNvPr id="324" name="楕円 323">
          <a:extLst>
            <a:ext uri="{FF2B5EF4-FFF2-40B4-BE49-F238E27FC236}">
              <a16:creationId xmlns:a16="http://schemas.microsoft.com/office/drawing/2014/main" id="{35C7F7A4-7905-495F-B4ED-BE7AE0F1F949}"/>
            </a:ext>
          </a:extLst>
        </xdr:cNvPr>
        <xdr:cNvSpPr/>
      </xdr:nvSpPr>
      <xdr:spPr>
        <a:xfrm>
          <a:off x="2857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110489</xdr:rowOff>
    </xdr:from>
    <xdr:to>
      <xdr:col>19</xdr:col>
      <xdr:colOff>177800</xdr:colOff>
      <xdr:row>107</xdr:row>
      <xdr:rowOff>134982</xdr:rowOff>
    </xdr:to>
    <xdr:cxnSp macro="">
      <xdr:nvCxnSpPr>
        <xdr:cNvPr id="325" name="直線コネクタ 324">
          <a:extLst>
            <a:ext uri="{FF2B5EF4-FFF2-40B4-BE49-F238E27FC236}">
              <a16:creationId xmlns:a16="http://schemas.microsoft.com/office/drawing/2014/main" id="{EADDDB41-22C8-4679-BE94-3E835E2D51E0}"/>
            </a:ext>
          </a:extLst>
        </xdr:cNvPr>
        <xdr:cNvCxnSpPr/>
      </xdr:nvCxnSpPr>
      <xdr:spPr>
        <a:xfrm>
          <a:off x="2908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31931</xdr:rowOff>
    </xdr:from>
    <xdr:to>
      <xdr:col>10</xdr:col>
      <xdr:colOff>165100</xdr:colOff>
      <xdr:row>107</xdr:row>
      <xdr:rowOff>133531</xdr:rowOff>
    </xdr:to>
    <xdr:sp macro="" textlink="">
      <xdr:nvSpPr>
        <xdr:cNvPr id="326" name="楕円 325">
          <a:extLst>
            <a:ext uri="{FF2B5EF4-FFF2-40B4-BE49-F238E27FC236}">
              <a16:creationId xmlns:a16="http://schemas.microsoft.com/office/drawing/2014/main" id="{3E98AB74-9868-434C-8094-72D55D2B96DB}"/>
            </a:ext>
          </a:extLst>
        </xdr:cNvPr>
        <xdr:cNvSpPr/>
      </xdr:nvSpPr>
      <xdr:spPr>
        <a:xfrm>
          <a:off x="1968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82731</xdr:rowOff>
    </xdr:from>
    <xdr:to>
      <xdr:col>15</xdr:col>
      <xdr:colOff>50800</xdr:colOff>
      <xdr:row>107</xdr:row>
      <xdr:rowOff>110489</xdr:rowOff>
    </xdr:to>
    <xdr:cxnSp macro="">
      <xdr:nvCxnSpPr>
        <xdr:cNvPr id="327" name="直線コネクタ 326">
          <a:extLst>
            <a:ext uri="{FF2B5EF4-FFF2-40B4-BE49-F238E27FC236}">
              <a16:creationId xmlns:a16="http://schemas.microsoft.com/office/drawing/2014/main" id="{233DE93F-9B89-4A41-9CA4-05B35CD72A32}"/>
            </a:ext>
          </a:extLst>
        </xdr:cNvPr>
        <xdr:cNvCxnSpPr/>
      </xdr:nvCxnSpPr>
      <xdr:spPr>
        <a:xfrm>
          <a:off x="2019300" y="1842788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2539</xdr:rowOff>
    </xdr:from>
    <xdr:to>
      <xdr:col>6</xdr:col>
      <xdr:colOff>38100</xdr:colOff>
      <xdr:row>107</xdr:row>
      <xdr:rowOff>104139</xdr:rowOff>
    </xdr:to>
    <xdr:sp macro="" textlink="">
      <xdr:nvSpPr>
        <xdr:cNvPr id="328" name="楕円 327">
          <a:extLst>
            <a:ext uri="{FF2B5EF4-FFF2-40B4-BE49-F238E27FC236}">
              <a16:creationId xmlns:a16="http://schemas.microsoft.com/office/drawing/2014/main" id="{5396BCE8-F6FE-4960-8336-1ED283BE970E}"/>
            </a:ext>
          </a:extLst>
        </xdr:cNvPr>
        <xdr:cNvSpPr/>
      </xdr:nvSpPr>
      <xdr:spPr>
        <a:xfrm>
          <a:off x="107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53339</xdr:rowOff>
    </xdr:from>
    <xdr:to>
      <xdr:col>10</xdr:col>
      <xdr:colOff>114300</xdr:colOff>
      <xdr:row>107</xdr:row>
      <xdr:rowOff>82731</xdr:rowOff>
    </xdr:to>
    <xdr:cxnSp macro="">
      <xdr:nvCxnSpPr>
        <xdr:cNvPr id="329" name="直線コネクタ 328">
          <a:extLst>
            <a:ext uri="{FF2B5EF4-FFF2-40B4-BE49-F238E27FC236}">
              <a16:creationId xmlns:a16="http://schemas.microsoft.com/office/drawing/2014/main" id="{839C1838-0E22-4E09-844F-3A78349779A1}"/>
            </a:ext>
          </a:extLst>
        </xdr:cNvPr>
        <xdr:cNvCxnSpPr/>
      </xdr:nvCxnSpPr>
      <xdr:spPr>
        <a:xfrm>
          <a:off x="1130300" y="18398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B85EA23A-2C98-4506-B3B3-953F04C922B2}"/>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4622E6F3-8950-4907-B223-286B8245DB4E}"/>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a:extLst>
            <a:ext uri="{FF2B5EF4-FFF2-40B4-BE49-F238E27FC236}">
              <a16:creationId xmlns:a16="http://schemas.microsoft.com/office/drawing/2014/main" id="{5C0EAFB4-A6DC-4AD3-8AF8-8081F128845E}"/>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a:extLst>
            <a:ext uri="{FF2B5EF4-FFF2-40B4-BE49-F238E27FC236}">
              <a16:creationId xmlns:a16="http://schemas.microsoft.com/office/drawing/2014/main" id="{A9E12CF5-944A-4A04-A2F8-1E7AF1F038C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5459</xdr:rowOff>
    </xdr:from>
    <xdr:ext cx="405111" cy="259045"/>
    <xdr:sp macro="" textlink="">
      <xdr:nvSpPr>
        <xdr:cNvPr id="334" name="n_1mainValue【市民会館】&#10;有形固定資産減価償却率">
          <a:extLst>
            <a:ext uri="{FF2B5EF4-FFF2-40B4-BE49-F238E27FC236}">
              <a16:creationId xmlns:a16="http://schemas.microsoft.com/office/drawing/2014/main" id="{848BBD8A-A2C2-455D-A568-6A9A8D97F5D6}"/>
            </a:ext>
          </a:extLst>
        </xdr:cNvPr>
        <xdr:cNvSpPr txBox="1"/>
      </xdr:nvSpPr>
      <xdr:spPr>
        <a:xfrm>
          <a:off x="3582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152416</xdr:rowOff>
    </xdr:from>
    <xdr:ext cx="405111" cy="259045"/>
    <xdr:sp macro="" textlink="">
      <xdr:nvSpPr>
        <xdr:cNvPr id="335" name="n_2mainValue【市民会館】&#10;有形固定資産減価償却率">
          <a:extLst>
            <a:ext uri="{FF2B5EF4-FFF2-40B4-BE49-F238E27FC236}">
              <a16:creationId xmlns:a16="http://schemas.microsoft.com/office/drawing/2014/main" id="{E2042A8E-4785-439A-A09C-B8C4C7B4A59E}"/>
            </a:ext>
          </a:extLst>
        </xdr:cNvPr>
        <xdr:cNvSpPr txBox="1"/>
      </xdr:nvSpPr>
      <xdr:spPr>
        <a:xfrm>
          <a:off x="2705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124658</xdr:rowOff>
    </xdr:from>
    <xdr:ext cx="405111" cy="259045"/>
    <xdr:sp macro="" textlink="">
      <xdr:nvSpPr>
        <xdr:cNvPr id="336" name="n_3mainValue【市民会館】&#10;有形固定資産減価償却率">
          <a:extLst>
            <a:ext uri="{FF2B5EF4-FFF2-40B4-BE49-F238E27FC236}">
              <a16:creationId xmlns:a16="http://schemas.microsoft.com/office/drawing/2014/main" id="{F8D50189-D0D0-4730-8BEC-11E6832B0E7C}"/>
            </a:ext>
          </a:extLst>
        </xdr:cNvPr>
        <xdr:cNvSpPr txBox="1"/>
      </xdr:nvSpPr>
      <xdr:spPr>
        <a:xfrm>
          <a:off x="1816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95266</xdr:rowOff>
    </xdr:from>
    <xdr:ext cx="405111" cy="259045"/>
    <xdr:sp macro="" textlink="">
      <xdr:nvSpPr>
        <xdr:cNvPr id="337" name="n_4mainValue【市民会館】&#10;有形固定資産減価償却率">
          <a:extLst>
            <a:ext uri="{FF2B5EF4-FFF2-40B4-BE49-F238E27FC236}">
              <a16:creationId xmlns:a16="http://schemas.microsoft.com/office/drawing/2014/main" id="{B24E1B9D-8335-45A5-A42D-B420A51CBFBB}"/>
            </a:ext>
          </a:extLst>
        </xdr:cNvPr>
        <xdr:cNvSpPr txBox="1"/>
      </xdr:nvSpPr>
      <xdr:spPr>
        <a:xfrm>
          <a:off x="927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3A6342A5-1484-4F60-AF23-004DA3B08E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E1983ED1-4431-42B0-9F27-29F9E882C6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87AD8EA3-A3F7-483B-AF93-EEF3381652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5CFA0F78-7ADE-4D3F-BE5F-C50089F3D5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D262DDF2-BDFA-4D48-A39A-CA2A07BCAD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146C4BB1-57F6-44A4-99DB-6F71B86BC2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9AD620BB-2DE7-4377-A6AD-F7720AB721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49BA496-D3AE-4A11-8105-7902156CA5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64CD860E-1B7E-4191-B773-367DBB75000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CF23C547-8339-42D3-994E-36927E126F6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761C4FF6-89EB-45DF-B6D2-7063D91EC95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90BAE17E-8ED9-495B-91A2-38284D477CE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FCC3EA36-142A-485B-9A32-951EBA0BC71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783F1FCA-5B1F-4C56-A0BF-86140A7359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A20F8760-C9F3-4F30-8D63-411C5FA5972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BEE31B03-0B39-4063-9AD3-19D72DB9EA4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245F822C-D3E9-4C5F-BA10-11ED92192D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F5571944-1F07-44FC-BD3D-CFC6F865192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75124A0-D9EB-4BDB-8CA1-7647629568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A51DB4CB-1756-4477-996F-EB7604808A1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932A8646-1D0A-4E7E-8325-B6302D652DB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BC6ED84-451C-45AC-B800-223E1CDB9B4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990F257E-13C9-479F-BB28-6DA4CD685E7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082AE842-7749-4517-AC7A-DFC8A049E75E}"/>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BFBE4016-711A-4DA2-8D2E-53A00720A227}"/>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E2A6CACB-7845-4F05-B599-0F56AFE7E5A3}"/>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65CC6642-680E-4A18-8A87-9074B8897769}"/>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171A239B-C8EE-4BD0-B87A-90ED3BBBA9E3}"/>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BE5393DD-7C19-4040-B82C-078263E0F167}"/>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A57909F0-DC1B-4B52-919B-59E3C1FB1FF4}"/>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1BAD9D6C-0038-444A-ADB9-43B2F0AB8174}"/>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C2E6FD38-9773-4C74-9CA6-955B7B827C86}"/>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4B661CFF-CE5E-4B36-85A2-A1F294636D2F}"/>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1A727840-E457-4CF4-8FE9-8F3E880724A3}"/>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58E9948-3868-43A4-92B8-EE9BC360A4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F0E6CC7-804C-4225-95D3-33238A3A6B8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BDD1E33-07E5-4CF8-ADC2-BE612FFC607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13C2A92-2726-46F4-BBE4-88AF8A2033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924E3B-BA46-4AF5-A76F-591DF682ED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170942</xdr:rowOff>
    </xdr:from>
    <xdr:to>
      <xdr:col>55</xdr:col>
      <xdr:colOff>50800</xdr:colOff>
      <xdr:row>105</xdr:row>
      <xdr:rowOff>101092</xdr:rowOff>
    </xdr:to>
    <xdr:sp macro="" textlink="">
      <xdr:nvSpPr>
        <xdr:cNvPr id="377" name="楕円 376">
          <a:extLst>
            <a:ext uri="{FF2B5EF4-FFF2-40B4-BE49-F238E27FC236}">
              <a16:creationId xmlns:a16="http://schemas.microsoft.com/office/drawing/2014/main" id="{CD140F3E-8C51-4888-81B0-C50C34BA4423}"/>
            </a:ext>
          </a:extLst>
        </xdr:cNvPr>
        <xdr:cNvSpPr/>
      </xdr:nvSpPr>
      <xdr:spPr>
        <a:xfrm>
          <a:off x="10426700" y="180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22369</xdr:rowOff>
    </xdr:from>
    <xdr:ext cx="469744" cy="259045"/>
    <xdr:sp macro="" textlink="">
      <xdr:nvSpPr>
        <xdr:cNvPr id="378" name="【市民会館】&#10;一人当たり面積該当値テキスト">
          <a:extLst>
            <a:ext uri="{FF2B5EF4-FFF2-40B4-BE49-F238E27FC236}">
              <a16:creationId xmlns:a16="http://schemas.microsoft.com/office/drawing/2014/main" id="{9020A89F-C28E-4219-9D04-F5C56A636504}"/>
            </a:ext>
          </a:extLst>
        </xdr:cNvPr>
        <xdr:cNvSpPr txBox="1"/>
      </xdr:nvSpPr>
      <xdr:spPr>
        <a:xfrm>
          <a:off x="10515600"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12064</xdr:rowOff>
    </xdr:from>
    <xdr:to>
      <xdr:col>50</xdr:col>
      <xdr:colOff>165100</xdr:colOff>
      <xdr:row>105</xdr:row>
      <xdr:rowOff>113664</xdr:rowOff>
    </xdr:to>
    <xdr:sp macro="" textlink="">
      <xdr:nvSpPr>
        <xdr:cNvPr id="379" name="楕円 378">
          <a:extLst>
            <a:ext uri="{FF2B5EF4-FFF2-40B4-BE49-F238E27FC236}">
              <a16:creationId xmlns:a16="http://schemas.microsoft.com/office/drawing/2014/main" id="{B51211DD-C7E3-42CD-8881-59F2CDE4D980}"/>
            </a:ext>
          </a:extLst>
        </xdr:cNvPr>
        <xdr:cNvSpPr/>
      </xdr:nvSpPr>
      <xdr:spPr>
        <a:xfrm>
          <a:off x="9588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50292</xdr:rowOff>
    </xdr:from>
    <xdr:to>
      <xdr:col>55</xdr:col>
      <xdr:colOff>0</xdr:colOff>
      <xdr:row>105</xdr:row>
      <xdr:rowOff>62864</xdr:rowOff>
    </xdr:to>
    <xdr:cxnSp macro="">
      <xdr:nvCxnSpPr>
        <xdr:cNvPr id="380" name="直線コネクタ 379">
          <a:extLst>
            <a:ext uri="{FF2B5EF4-FFF2-40B4-BE49-F238E27FC236}">
              <a16:creationId xmlns:a16="http://schemas.microsoft.com/office/drawing/2014/main" id="{16C8DF86-0065-4318-A1E6-018C8EEA88FC}"/>
            </a:ext>
          </a:extLst>
        </xdr:cNvPr>
        <xdr:cNvCxnSpPr/>
      </xdr:nvCxnSpPr>
      <xdr:spPr>
        <a:xfrm flipV="1">
          <a:off x="9639300" y="18052542"/>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38354</xdr:rowOff>
    </xdr:from>
    <xdr:to>
      <xdr:col>46</xdr:col>
      <xdr:colOff>38100</xdr:colOff>
      <xdr:row>105</xdr:row>
      <xdr:rowOff>139954</xdr:rowOff>
    </xdr:to>
    <xdr:sp macro="" textlink="">
      <xdr:nvSpPr>
        <xdr:cNvPr id="381" name="楕円 380">
          <a:extLst>
            <a:ext uri="{FF2B5EF4-FFF2-40B4-BE49-F238E27FC236}">
              <a16:creationId xmlns:a16="http://schemas.microsoft.com/office/drawing/2014/main" id="{EB4AF08A-BA49-41C4-8D44-DB668B07D8D4}"/>
            </a:ext>
          </a:extLst>
        </xdr:cNvPr>
        <xdr:cNvSpPr/>
      </xdr:nvSpPr>
      <xdr:spPr>
        <a:xfrm>
          <a:off x="8699500" y="180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62864</xdr:rowOff>
    </xdr:from>
    <xdr:to>
      <xdr:col>50</xdr:col>
      <xdr:colOff>114300</xdr:colOff>
      <xdr:row>105</xdr:row>
      <xdr:rowOff>89154</xdr:rowOff>
    </xdr:to>
    <xdr:cxnSp macro="">
      <xdr:nvCxnSpPr>
        <xdr:cNvPr id="382" name="直線コネクタ 381">
          <a:extLst>
            <a:ext uri="{FF2B5EF4-FFF2-40B4-BE49-F238E27FC236}">
              <a16:creationId xmlns:a16="http://schemas.microsoft.com/office/drawing/2014/main" id="{2C9B7258-55EE-471A-B8D7-6B008657F233}"/>
            </a:ext>
          </a:extLst>
        </xdr:cNvPr>
        <xdr:cNvCxnSpPr/>
      </xdr:nvCxnSpPr>
      <xdr:spPr>
        <a:xfrm flipV="1">
          <a:off x="8750300" y="18065114"/>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54738</xdr:rowOff>
    </xdr:from>
    <xdr:to>
      <xdr:col>41</xdr:col>
      <xdr:colOff>101600</xdr:colOff>
      <xdr:row>105</xdr:row>
      <xdr:rowOff>156338</xdr:rowOff>
    </xdr:to>
    <xdr:sp macro="" textlink="">
      <xdr:nvSpPr>
        <xdr:cNvPr id="383" name="楕円 382">
          <a:extLst>
            <a:ext uri="{FF2B5EF4-FFF2-40B4-BE49-F238E27FC236}">
              <a16:creationId xmlns:a16="http://schemas.microsoft.com/office/drawing/2014/main" id="{5FBE1437-F413-427D-B074-8B1EE4C0C3C9}"/>
            </a:ext>
          </a:extLst>
        </xdr:cNvPr>
        <xdr:cNvSpPr/>
      </xdr:nvSpPr>
      <xdr:spPr>
        <a:xfrm>
          <a:off x="7810500" y="180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89154</xdr:rowOff>
    </xdr:from>
    <xdr:to>
      <xdr:col>45</xdr:col>
      <xdr:colOff>177800</xdr:colOff>
      <xdr:row>105</xdr:row>
      <xdr:rowOff>105538</xdr:rowOff>
    </xdr:to>
    <xdr:cxnSp macro="">
      <xdr:nvCxnSpPr>
        <xdr:cNvPr id="384" name="直線コネクタ 383">
          <a:extLst>
            <a:ext uri="{FF2B5EF4-FFF2-40B4-BE49-F238E27FC236}">
              <a16:creationId xmlns:a16="http://schemas.microsoft.com/office/drawing/2014/main" id="{1A575B9C-5B54-4A89-8911-A3969C3B1B74}"/>
            </a:ext>
          </a:extLst>
        </xdr:cNvPr>
        <xdr:cNvCxnSpPr/>
      </xdr:nvCxnSpPr>
      <xdr:spPr>
        <a:xfrm flipV="1">
          <a:off x="7861300" y="18091404"/>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66167</xdr:rowOff>
    </xdr:from>
    <xdr:to>
      <xdr:col>36</xdr:col>
      <xdr:colOff>165100</xdr:colOff>
      <xdr:row>105</xdr:row>
      <xdr:rowOff>167767</xdr:rowOff>
    </xdr:to>
    <xdr:sp macro="" textlink="">
      <xdr:nvSpPr>
        <xdr:cNvPr id="385" name="楕円 384">
          <a:extLst>
            <a:ext uri="{FF2B5EF4-FFF2-40B4-BE49-F238E27FC236}">
              <a16:creationId xmlns:a16="http://schemas.microsoft.com/office/drawing/2014/main" id="{C6EC0565-2AFC-4A32-B349-5CDEC304834C}"/>
            </a:ext>
          </a:extLst>
        </xdr:cNvPr>
        <xdr:cNvSpPr/>
      </xdr:nvSpPr>
      <xdr:spPr>
        <a:xfrm>
          <a:off x="6921500" y="180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105538</xdr:rowOff>
    </xdr:from>
    <xdr:to>
      <xdr:col>41</xdr:col>
      <xdr:colOff>50800</xdr:colOff>
      <xdr:row>105</xdr:row>
      <xdr:rowOff>116967</xdr:rowOff>
    </xdr:to>
    <xdr:cxnSp macro="">
      <xdr:nvCxnSpPr>
        <xdr:cNvPr id="386" name="直線コネクタ 385">
          <a:extLst>
            <a:ext uri="{FF2B5EF4-FFF2-40B4-BE49-F238E27FC236}">
              <a16:creationId xmlns:a16="http://schemas.microsoft.com/office/drawing/2014/main" id="{A4D67195-DC43-45D7-890D-90F90748F985}"/>
            </a:ext>
          </a:extLst>
        </xdr:cNvPr>
        <xdr:cNvCxnSpPr/>
      </xdr:nvCxnSpPr>
      <xdr:spPr>
        <a:xfrm flipV="1">
          <a:off x="6972300" y="1810778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8FB15BDB-6DD8-4ADB-8712-CF2E2349B191}"/>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EEB29F98-5024-4313-8E13-CF931974B70B}"/>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389" name="n_3aveValue【市民会館】&#10;一人当たり面積">
          <a:extLst>
            <a:ext uri="{FF2B5EF4-FFF2-40B4-BE49-F238E27FC236}">
              <a16:creationId xmlns:a16="http://schemas.microsoft.com/office/drawing/2014/main" id="{3151D2F1-426B-45F7-959B-8817F4F45BEE}"/>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390" name="n_4aveValue【市民会館】&#10;一人当たり面積">
          <a:extLst>
            <a:ext uri="{FF2B5EF4-FFF2-40B4-BE49-F238E27FC236}">
              <a16:creationId xmlns:a16="http://schemas.microsoft.com/office/drawing/2014/main" id="{1536C4A4-0BD9-47E0-AC89-405E7E31BA3B}"/>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130191</xdr:rowOff>
    </xdr:from>
    <xdr:ext cx="469744" cy="259045"/>
    <xdr:sp macro="" textlink="">
      <xdr:nvSpPr>
        <xdr:cNvPr id="391" name="n_1mainValue【市民会館】&#10;一人当たり面積">
          <a:extLst>
            <a:ext uri="{FF2B5EF4-FFF2-40B4-BE49-F238E27FC236}">
              <a16:creationId xmlns:a16="http://schemas.microsoft.com/office/drawing/2014/main" id="{91F490C0-FC36-426A-AD8C-FA029E70AA08}"/>
            </a:ext>
          </a:extLst>
        </xdr:cNvPr>
        <xdr:cNvSpPr txBox="1"/>
      </xdr:nvSpPr>
      <xdr:spPr>
        <a:xfrm>
          <a:off x="9391727"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156481</xdr:rowOff>
    </xdr:from>
    <xdr:ext cx="469744" cy="259045"/>
    <xdr:sp macro="" textlink="">
      <xdr:nvSpPr>
        <xdr:cNvPr id="392" name="n_2mainValue【市民会館】&#10;一人当たり面積">
          <a:extLst>
            <a:ext uri="{FF2B5EF4-FFF2-40B4-BE49-F238E27FC236}">
              <a16:creationId xmlns:a16="http://schemas.microsoft.com/office/drawing/2014/main" id="{CF4E76A7-D511-45F3-A725-63539DEB3B35}"/>
            </a:ext>
          </a:extLst>
        </xdr:cNvPr>
        <xdr:cNvSpPr txBox="1"/>
      </xdr:nvSpPr>
      <xdr:spPr>
        <a:xfrm>
          <a:off x="8515427" y="1781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1415</xdr:rowOff>
    </xdr:from>
    <xdr:ext cx="469744" cy="259045"/>
    <xdr:sp macro="" textlink="">
      <xdr:nvSpPr>
        <xdr:cNvPr id="393" name="n_3mainValue【市民会館】&#10;一人当たり面積">
          <a:extLst>
            <a:ext uri="{FF2B5EF4-FFF2-40B4-BE49-F238E27FC236}">
              <a16:creationId xmlns:a16="http://schemas.microsoft.com/office/drawing/2014/main" id="{12EB03D9-94CD-4D75-9928-A7A3FB4352C2}"/>
            </a:ext>
          </a:extLst>
        </xdr:cNvPr>
        <xdr:cNvSpPr txBox="1"/>
      </xdr:nvSpPr>
      <xdr:spPr>
        <a:xfrm>
          <a:off x="7626427" y="1783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12844</xdr:rowOff>
    </xdr:from>
    <xdr:ext cx="469744" cy="259045"/>
    <xdr:sp macro="" textlink="">
      <xdr:nvSpPr>
        <xdr:cNvPr id="394" name="n_4mainValue【市民会館】&#10;一人当たり面積">
          <a:extLst>
            <a:ext uri="{FF2B5EF4-FFF2-40B4-BE49-F238E27FC236}">
              <a16:creationId xmlns:a16="http://schemas.microsoft.com/office/drawing/2014/main" id="{07A72646-F258-4FBB-AC4A-22A87662F2CA}"/>
            </a:ext>
          </a:extLst>
        </xdr:cNvPr>
        <xdr:cNvSpPr txBox="1"/>
      </xdr:nvSpPr>
      <xdr:spPr>
        <a:xfrm>
          <a:off x="6737427" y="178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F6C0A97-4C9A-4C58-8BB9-A46E85649B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150A4BB-E946-4A6C-AE43-92D75B7D8B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6F11CDF-CE96-4304-BEEB-6F8BF22E2F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27F2F7A-1494-44A0-827E-B51BC25835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BF92B4C-9AC3-4468-9352-581B049EF5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C3EB40B-6DEE-43AF-94EC-827E8643ED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F7541C6-C3B0-4864-B3A2-31BBC40684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DA0D757-1302-400E-8D98-5760B080F2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3F489B2-0B58-4534-82D4-AF3D8A38FB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B14636C-CC11-45E8-A626-55299A2C17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EB2D20F-644D-46CE-8CF3-B5C7D618AA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119D3A2-5935-47CD-9BCE-1417565E24B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4AAD8ECC-807D-411C-A223-AD123C5A2C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F05ECB7-70AF-4E8F-9516-D5602887594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05E9056-5AA4-41C1-B673-0CEF35FEBA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91DEE95-F7BB-45CE-90C5-669DD6A672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BD71C7A-62B2-40A2-A963-488E3D8230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78373150-D4D3-4295-9CE0-123D07F5BC9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D354DCE-EE43-4AA3-A74A-DA9D2EF3E0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7C920C5-2C89-4E59-8552-9E85AC43FE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A8684016-CF5A-4F03-8862-BF069DE10E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7F39663-F116-46A6-8478-7E69379781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B5D02C0-1F6D-48B1-B0BA-A62FA6175CC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EED67654-15A0-43AB-AE08-0AE8E44C5E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63F366AE-03B8-4187-8D13-35E6A27EDFF5}"/>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A4F6AEAC-B9D9-49CD-90BA-7D0F9F4A30B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C97C654B-9159-4B9C-B2E6-3FC0F41B4A4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AFD0897B-1337-4595-9523-73AE241B9309}"/>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A78C881C-5283-4C19-AD6B-36391D29B296}"/>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3F1DBF15-E00D-416A-BB37-3D3FE1044D69}"/>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2D41150B-2836-4B95-A587-924CF70CDD84}"/>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907A55D8-F04F-415F-9BD8-84A8C986D94E}"/>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7E795DB5-0746-48F0-95D6-244DA04322F7}"/>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a:extLst>
            <a:ext uri="{FF2B5EF4-FFF2-40B4-BE49-F238E27FC236}">
              <a16:creationId xmlns:a16="http://schemas.microsoft.com/office/drawing/2014/main" id="{408B5C52-4E7B-4846-9F96-9344A428BFC4}"/>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97C6FD1C-9158-40F6-B48F-73F4703C386F}"/>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887510B-3A2B-4182-A3B3-D103D1670D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97C83A-2346-4BB1-AC34-43871AFCD5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10520FD-0248-4242-BED0-40E1738A99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5CB0F9F-D4CB-46C4-A34C-30E21500DB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6666856-D2BA-442C-8672-99D8665BF5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435" name="楕円 434">
          <a:extLst>
            <a:ext uri="{FF2B5EF4-FFF2-40B4-BE49-F238E27FC236}">
              <a16:creationId xmlns:a16="http://schemas.microsoft.com/office/drawing/2014/main" id="{B00B6622-D845-4737-98C7-B6922EF95881}"/>
            </a:ext>
          </a:extLst>
        </xdr:cNvPr>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D15BA919-03BC-4877-938F-CF54A5077FE5}"/>
            </a:ext>
          </a:extLst>
        </xdr:cNvPr>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437" name="楕円 436">
          <a:extLst>
            <a:ext uri="{FF2B5EF4-FFF2-40B4-BE49-F238E27FC236}">
              <a16:creationId xmlns:a16="http://schemas.microsoft.com/office/drawing/2014/main" id="{8091164B-BC34-49EA-868E-28629544C9CB}"/>
            </a:ext>
          </a:extLst>
        </xdr:cNvPr>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53340</xdr:rowOff>
    </xdr:to>
    <xdr:cxnSp macro="">
      <xdr:nvCxnSpPr>
        <xdr:cNvPr id="438" name="直線コネクタ 437">
          <a:extLst>
            <a:ext uri="{FF2B5EF4-FFF2-40B4-BE49-F238E27FC236}">
              <a16:creationId xmlns:a16="http://schemas.microsoft.com/office/drawing/2014/main" id="{8A7741E8-8237-4AB4-8CAD-AA1C9F4615D8}"/>
            </a:ext>
          </a:extLst>
        </xdr:cNvPr>
        <xdr:cNvCxnSpPr/>
      </xdr:nvCxnSpPr>
      <xdr:spPr>
        <a:xfrm flipV="1">
          <a:off x="15481300" y="7048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439" name="楕円 438">
          <a:extLst>
            <a:ext uri="{FF2B5EF4-FFF2-40B4-BE49-F238E27FC236}">
              <a16:creationId xmlns:a16="http://schemas.microsoft.com/office/drawing/2014/main" id="{57F21F9A-79FE-41D3-BEF1-FF3D35E1396C}"/>
            </a:ext>
          </a:extLst>
        </xdr:cNvPr>
        <xdr:cNvSpPr/>
      </xdr:nvSpPr>
      <xdr:spPr>
        <a:xfrm>
          <a:off x="14541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53340</xdr:rowOff>
    </xdr:from>
    <xdr:to>
      <xdr:col>81</xdr:col>
      <xdr:colOff>50800</xdr:colOff>
      <xdr:row>41</xdr:row>
      <xdr:rowOff>59055</xdr:rowOff>
    </xdr:to>
    <xdr:cxnSp macro="">
      <xdr:nvCxnSpPr>
        <xdr:cNvPr id="440" name="直線コネクタ 439">
          <a:extLst>
            <a:ext uri="{FF2B5EF4-FFF2-40B4-BE49-F238E27FC236}">
              <a16:creationId xmlns:a16="http://schemas.microsoft.com/office/drawing/2014/main" id="{649A8502-A02D-4A8B-AA30-890D7136CCE3}"/>
            </a:ext>
          </a:extLst>
        </xdr:cNvPr>
        <xdr:cNvCxnSpPr/>
      </xdr:nvCxnSpPr>
      <xdr:spPr>
        <a:xfrm flipV="1">
          <a:off x="14592300" y="7082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441" name="楕円 440">
          <a:extLst>
            <a:ext uri="{FF2B5EF4-FFF2-40B4-BE49-F238E27FC236}">
              <a16:creationId xmlns:a16="http://schemas.microsoft.com/office/drawing/2014/main" id="{62BB33FC-129A-486A-8353-8BADDDC3BA7A}"/>
            </a:ext>
          </a:extLst>
        </xdr:cNvPr>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59055</xdr:rowOff>
    </xdr:to>
    <xdr:cxnSp macro="">
      <xdr:nvCxnSpPr>
        <xdr:cNvPr id="442" name="直線コネクタ 441">
          <a:extLst>
            <a:ext uri="{FF2B5EF4-FFF2-40B4-BE49-F238E27FC236}">
              <a16:creationId xmlns:a16="http://schemas.microsoft.com/office/drawing/2014/main" id="{C9B3A427-090B-49D2-AD03-679A94D432D8}"/>
            </a:ext>
          </a:extLst>
        </xdr:cNvPr>
        <xdr:cNvCxnSpPr/>
      </xdr:nvCxnSpPr>
      <xdr:spPr>
        <a:xfrm>
          <a:off x="13703300" y="7059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443" name="楕円 442">
          <a:extLst>
            <a:ext uri="{FF2B5EF4-FFF2-40B4-BE49-F238E27FC236}">
              <a16:creationId xmlns:a16="http://schemas.microsoft.com/office/drawing/2014/main" id="{5B263C3F-EBC1-4624-A992-FAF82030611B}"/>
            </a:ext>
          </a:extLst>
        </xdr:cNvPr>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30480</xdr:rowOff>
    </xdr:to>
    <xdr:cxnSp macro="">
      <xdr:nvCxnSpPr>
        <xdr:cNvPr id="444" name="直線コネクタ 443">
          <a:extLst>
            <a:ext uri="{FF2B5EF4-FFF2-40B4-BE49-F238E27FC236}">
              <a16:creationId xmlns:a16="http://schemas.microsoft.com/office/drawing/2014/main" id="{A43EE08C-A705-4586-A3E0-39DEA94793F2}"/>
            </a:ext>
          </a:extLst>
        </xdr:cNvPr>
        <xdr:cNvCxnSpPr/>
      </xdr:nvCxnSpPr>
      <xdr:spPr>
        <a:xfrm>
          <a:off x="12814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CC792020-C6FB-40F1-B7AC-823FAD080639}"/>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E03C8A8A-542B-4923-B261-71587C5EF852}"/>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FBEC2604-E4F9-4458-8512-60019629F124}"/>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58857844-1A9A-477D-BAB2-7AEB420B43A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D636851-10ED-480E-8AB8-1B6CF864E7EB}"/>
            </a:ext>
          </a:extLst>
        </xdr:cNvPr>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AADC7E9D-BAE2-4271-B605-BBA730B0B9F4}"/>
            </a:ext>
          </a:extLst>
        </xdr:cNvPr>
        <xdr:cNvSpPr txBox="1"/>
      </xdr:nvSpPr>
      <xdr:spPr>
        <a:xfrm>
          <a:off x="14389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7D814F53-5FAF-4FA7-AFCC-30FE0DB4DB55}"/>
            </a:ext>
          </a:extLst>
        </xdr:cNvPr>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E1277BC1-534B-42B6-A7BB-2A0FFEB6452E}"/>
            </a:ext>
          </a:extLst>
        </xdr:cNvPr>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AA0CF18-920B-4F27-8F02-FEDC5DE6F5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F6A0417-84C1-4D69-9E01-E0CCF679A6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962D72E-8E95-45A7-93CB-9F7E68E308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EE4114E-5E94-45EF-B576-70512AF570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A7555F0-AE5D-4FDD-8E38-3403CB609A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510BF2D-5F11-4BB1-B0BA-75406CADE5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7475CAF-CD6D-4520-B94C-C40660AD12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D8F7D42-A062-4A54-A8F7-F400B63737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00F5F76-D02B-47CB-A6DB-1847F7D2C3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98DC9AF-FCEA-480B-B739-473B2A60B9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B30A5970-1DD5-4247-9AA7-58EE6A04278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BA25823E-1C48-46D8-AD58-1CDEC2064F5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A226E594-84D0-47AE-9C73-BCED9F1C276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F019B6B5-88EE-4DA7-81AE-106A5A72451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7ECF8C7-C1A2-4D1B-82E5-CC220531ABF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44EE8DA6-7CBB-46E6-BEF9-F52801DB03C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5A692E4A-445D-4380-8ABA-7E1AAA0C1A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CB626171-9E27-429E-9667-DB7C412A28E4}"/>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3042B64-8AA0-468C-BE4A-8CBB708F66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24DDA8C6-748A-46E7-A101-0D89A414090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D11CF6C8-6600-4E9C-B8BE-B8B0BFCE19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FC268302-E715-4402-A6A5-044394E9BF14}"/>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5F4CBA4-806F-4EFF-9002-188EBF65710A}"/>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ED72E505-7FC8-4166-86FF-12DC927771B3}"/>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2B9EAB45-A0C7-4C37-92C8-AAD3C2C750F5}"/>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7B50D1C2-983D-4011-AB5A-FF43D82AA201}"/>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C885997C-7F02-4AD4-BFC9-2DCF8709E5B8}"/>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03658029-553F-4164-A07D-8E657D1988DF}"/>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2132AB42-38F1-4C89-BBFC-C6B990F65C62}"/>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2EFAF0B7-515F-4255-80E5-2F789AB203B2}"/>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9CC3CC73-54F9-4BAB-9FA8-85B53A93EA61}"/>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a:extLst>
            <a:ext uri="{FF2B5EF4-FFF2-40B4-BE49-F238E27FC236}">
              <a16:creationId xmlns:a16="http://schemas.microsoft.com/office/drawing/2014/main" id="{A337C85F-02D5-44FE-8877-88FA4826EE66}"/>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4D30711-F863-421F-ACDC-EEE477D264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419314E-90E8-4A8C-B352-746787AEFA1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3DE095E-F771-4CBE-B0D7-9A24406A50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98FDE0-D676-4B03-8BEA-9053A8DE7F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BE62F12-4722-4D1D-B36D-5EC26237D5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139636</xdr:rowOff>
    </xdr:from>
    <xdr:to>
      <xdr:col>116</xdr:col>
      <xdr:colOff>114300</xdr:colOff>
      <xdr:row>41</xdr:row>
      <xdr:rowOff>69786</xdr:rowOff>
    </xdr:to>
    <xdr:sp macro="" textlink="">
      <xdr:nvSpPr>
        <xdr:cNvPr id="490" name="楕円 489">
          <a:extLst>
            <a:ext uri="{FF2B5EF4-FFF2-40B4-BE49-F238E27FC236}">
              <a16:creationId xmlns:a16="http://schemas.microsoft.com/office/drawing/2014/main" id="{31ACBC50-07E7-419A-95A4-94F33F67E3C5}"/>
            </a:ext>
          </a:extLst>
        </xdr:cNvPr>
        <xdr:cNvSpPr/>
      </xdr:nvSpPr>
      <xdr:spPr>
        <a:xfrm>
          <a:off x="22110700" y="69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5BFB413D-2AC1-483C-ABD6-E07438EE372F}"/>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150020</xdr:rowOff>
    </xdr:from>
    <xdr:to>
      <xdr:col>112</xdr:col>
      <xdr:colOff>38100</xdr:colOff>
      <xdr:row>41</xdr:row>
      <xdr:rowOff>80170</xdr:rowOff>
    </xdr:to>
    <xdr:sp macro="" textlink="">
      <xdr:nvSpPr>
        <xdr:cNvPr id="492" name="楕円 491">
          <a:extLst>
            <a:ext uri="{FF2B5EF4-FFF2-40B4-BE49-F238E27FC236}">
              <a16:creationId xmlns:a16="http://schemas.microsoft.com/office/drawing/2014/main" id="{CC028DB1-2A63-4E6D-8B34-A76234F1504A}"/>
            </a:ext>
          </a:extLst>
        </xdr:cNvPr>
        <xdr:cNvSpPr/>
      </xdr:nvSpPr>
      <xdr:spPr>
        <a:xfrm>
          <a:off x="21272500" y="70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18986</xdr:rowOff>
    </xdr:from>
    <xdr:to>
      <xdr:col>116</xdr:col>
      <xdr:colOff>63500</xdr:colOff>
      <xdr:row>41</xdr:row>
      <xdr:rowOff>29370</xdr:rowOff>
    </xdr:to>
    <xdr:cxnSp macro="">
      <xdr:nvCxnSpPr>
        <xdr:cNvPr id="493" name="直線コネクタ 492">
          <a:extLst>
            <a:ext uri="{FF2B5EF4-FFF2-40B4-BE49-F238E27FC236}">
              <a16:creationId xmlns:a16="http://schemas.microsoft.com/office/drawing/2014/main" id="{06FF60DC-C096-4724-87AD-CAC7F5FDA234}"/>
            </a:ext>
          </a:extLst>
        </xdr:cNvPr>
        <xdr:cNvCxnSpPr/>
      </xdr:nvCxnSpPr>
      <xdr:spPr>
        <a:xfrm flipV="1">
          <a:off x="21323300" y="7048436"/>
          <a:ext cx="8382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164945</xdr:rowOff>
    </xdr:from>
    <xdr:to>
      <xdr:col>107</xdr:col>
      <xdr:colOff>101600</xdr:colOff>
      <xdr:row>41</xdr:row>
      <xdr:rowOff>95095</xdr:rowOff>
    </xdr:to>
    <xdr:sp macro="" textlink="">
      <xdr:nvSpPr>
        <xdr:cNvPr id="494" name="楕円 493">
          <a:extLst>
            <a:ext uri="{FF2B5EF4-FFF2-40B4-BE49-F238E27FC236}">
              <a16:creationId xmlns:a16="http://schemas.microsoft.com/office/drawing/2014/main" id="{63789F6B-DC04-407C-8A6C-4F7277EB1E8D}"/>
            </a:ext>
          </a:extLst>
        </xdr:cNvPr>
        <xdr:cNvSpPr/>
      </xdr:nvSpPr>
      <xdr:spPr>
        <a:xfrm>
          <a:off x="20383500" y="70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29370</xdr:rowOff>
    </xdr:from>
    <xdr:to>
      <xdr:col>111</xdr:col>
      <xdr:colOff>177800</xdr:colOff>
      <xdr:row>41</xdr:row>
      <xdr:rowOff>44295</xdr:rowOff>
    </xdr:to>
    <xdr:cxnSp macro="">
      <xdr:nvCxnSpPr>
        <xdr:cNvPr id="495" name="直線コネクタ 494">
          <a:extLst>
            <a:ext uri="{FF2B5EF4-FFF2-40B4-BE49-F238E27FC236}">
              <a16:creationId xmlns:a16="http://schemas.microsoft.com/office/drawing/2014/main" id="{3C450E85-714B-4C52-8EE2-944682B75AD8}"/>
            </a:ext>
          </a:extLst>
        </xdr:cNvPr>
        <xdr:cNvCxnSpPr/>
      </xdr:nvCxnSpPr>
      <xdr:spPr>
        <a:xfrm flipV="1">
          <a:off x="20434300" y="7058820"/>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168625</xdr:rowOff>
    </xdr:from>
    <xdr:to>
      <xdr:col>102</xdr:col>
      <xdr:colOff>165100</xdr:colOff>
      <xdr:row>41</xdr:row>
      <xdr:rowOff>98775</xdr:rowOff>
    </xdr:to>
    <xdr:sp macro="" textlink="">
      <xdr:nvSpPr>
        <xdr:cNvPr id="496" name="楕円 495">
          <a:extLst>
            <a:ext uri="{FF2B5EF4-FFF2-40B4-BE49-F238E27FC236}">
              <a16:creationId xmlns:a16="http://schemas.microsoft.com/office/drawing/2014/main" id="{234509C8-AE41-4858-B526-6FE540856911}"/>
            </a:ext>
          </a:extLst>
        </xdr:cNvPr>
        <xdr:cNvSpPr/>
      </xdr:nvSpPr>
      <xdr:spPr>
        <a:xfrm>
          <a:off x="19494500" y="70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44295</xdr:rowOff>
    </xdr:from>
    <xdr:to>
      <xdr:col>107</xdr:col>
      <xdr:colOff>50800</xdr:colOff>
      <xdr:row>41</xdr:row>
      <xdr:rowOff>47975</xdr:rowOff>
    </xdr:to>
    <xdr:cxnSp macro="">
      <xdr:nvCxnSpPr>
        <xdr:cNvPr id="497" name="直線コネクタ 496">
          <a:extLst>
            <a:ext uri="{FF2B5EF4-FFF2-40B4-BE49-F238E27FC236}">
              <a16:creationId xmlns:a16="http://schemas.microsoft.com/office/drawing/2014/main" id="{69A7CA40-0028-44D5-947A-9E4CF9E0428F}"/>
            </a:ext>
          </a:extLst>
        </xdr:cNvPr>
        <xdr:cNvCxnSpPr/>
      </xdr:nvCxnSpPr>
      <xdr:spPr>
        <a:xfrm flipV="1">
          <a:off x="19545300" y="7073745"/>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170263</xdr:rowOff>
    </xdr:from>
    <xdr:to>
      <xdr:col>98</xdr:col>
      <xdr:colOff>38100</xdr:colOff>
      <xdr:row>41</xdr:row>
      <xdr:rowOff>100413</xdr:rowOff>
    </xdr:to>
    <xdr:sp macro="" textlink="">
      <xdr:nvSpPr>
        <xdr:cNvPr id="498" name="楕円 497">
          <a:extLst>
            <a:ext uri="{FF2B5EF4-FFF2-40B4-BE49-F238E27FC236}">
              <a16:creationId xmlns:a16="http://schemas.microsoft.com/office/drawing/2014/main" id="{6D2BD6C6-44CD-496C-8357-347120101846}"/>
            </a:ext>
          </a:extLst>
        </xdr:cNvPr>
        <xdr:cNvSpPr/>
      </xdr:nvSpPr>
      <xdr:spPr>
        <a:xfrm>
          <a:off x="18605500" y="7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47975</xdr:rowOff>
    </xdr:from>
    <xdr:to>
      <xdr:col>102</xdr:col>
      <xdr:colOff>114300</xdr:colOff>
      <xdr:row>41</xdr:row>
      <xdr:rowOff>49613</xdr:rowOff>
    </xdr:to>
    <xdr:cxnSp macro="">
      <xdr:nvCxnSpPr>
        <xdr:cNvPr id="499" name="直線コネクタ 498">
          <a:extLst>
            <a:ext uri="{FF2B5EF4-FFF2-40B4-BE49-F238E27FC236}">
              <a16:creationId xmlns:a16="http://schemas.microsoft.com/office/drawing/2014/main" id="{5C8AD5D6-EB75-4AF3-8BA1-4BD856994BD8}"/>
            </a:ext>
          </a:extLst>
        </xdr:cNvPr>
        <xdr:cNvCxnSpPr/>
      </xdr:nvCxnSpPr>
      <xdr:spPr>
        <a:xfrm flipV="1">
          <a:off x="18656300" y="707742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F0B12C6-3585-42F5-AFBC-C254FBBFA298}"/>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98B00404-A147-4DEE-A72C-C195308B8E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4DAB2D4A-5CBA-43FD-8412-09F067AAE9E4}"/>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862E0988-8E0C-4F1C-84C4-8AE00DD0C5EE}"/>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71297</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8D28FC47-60FE-455C-A53E-097859865825}"/>
            </a:ext>
          </a:extLst>
        </xdr:cNvPr>
        <xdr:cNvSpPr txBox="1"/>
      </xdr:nvSpPr>
      <xdr:spPr>
        <a:xfrm>
          <a:off x="21011095" y="710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86222</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FEDF4370-2576-4912-AE91-A0ADEF577DEE}"/>
            </a:ext>
          </a:extLst>
        </xdr:cNvPr>
        <xdr:cNvSpPr txBox="1"/>
      </xdr:nvSpPr>
      <xdr:spPr>
        <a:xfrm>
          <a:off x="20134795" y="711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89902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61A7D01-7FAC-465A-978C-FC469DB43BB3}"/>
            </a:ext>
          </a:extLst>
        </xdr:cNvPr>
        <xdr:cNvSpPr txBox="1"/>
      </xdr:nvSpPr>
      <xdr:spPr>
        <a:xfrm>
          <a:off x="19245795" y="711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91540</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9AB26862-3D03-4AF4-8E1A-B0437FA44CA7}"/>
            </a:ext>
          </a:extLst>
        </xdr:cNvPr>
        <xdr:cNvSpPr txBox="1"/>
      </xdr:nvSpPr>
      <xdr:spPr>
        <a:xfrm>
          <a:off x="18356795" y="71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1A21AA7-7A0A-4146-9EE6-3E57C9997C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A375A4E-6AA1-4FF8-ABE0-8C98540FBA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4A4CA95-539B-42CC-B39E-0BF4C22080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4582201-BB8F-48CC-AC32-2E150CF45F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507F2DC-893D-4CD2-92C1-1EE353DE7F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585289D-16A5-49BC-A30B-DD5173D739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CB9A0F-8184-40C6-A8E5-960A9B9F6C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F4BEE8C-9A5A-4EEB-86C5-CBF9660ED9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503E9F56-20C2-406D-943B-144633EDE1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CDC7C087-A817-4FC6-AE94-522BFA66CD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DEBAFE4-2A2C-4A8D-BE85-5EE9AF2315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E484A001-ECCF-4692-8BB6-C50FDEE0EC9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FB07745B-6E0F-4354-BFC1-CCA3766B55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E78D1286-E71B-4180-883C-DA6513B4725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C2DF948B-1857-407B-8D83-78744D93158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E3003738-08EE-442A-91DB-012F701D124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19AFE34D-7EE0-45B8-9D38-7D790AB0C1D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CE60C0FB-7963-4D98-A1AC-DF4FB09789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FCFB1922-F7E7-42F6-A8F6-B2FDD1A2AE6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4BD908B0-30AD-42DA-A0C3-23D94F00250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06D5DEA-0F47-4159-9086-1537736DC45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41EAC623-58EB-429B-8476-57A92F0EF52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8D846747-8E16-4DED-8832-B56947C98E0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AB74C26-C18E-4D26-910F-DBB817D097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2F365CFE-2BB2-4898-9E79-534C217FF4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3FE622B6-CA2A-433E-8C54-13B25AD48308}"/>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BF50EF05-3B6C-4008-AFC7-E69B6331C39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EEAD6B2D-F3DD-4FE8-B1F7-077E7382E03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8A3FD1D4-498D-4FC6-9CBD-5BC9F30ECB4A}"/>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DCBEE49E-4EF8-4B12-B0B9-3E677DC0F5F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8397F849-17D3-4FEB-B8C2-0320E45CC36B}"/>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257165CD-B0D5-4334-9F28-2B61F0EA8098}"/>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6D285500-7ECA-43A7-A934-52E89522FEFE}"/>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11CA15B1-63B3-45AA-B695-51DA9D63BDAF}"/>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6BA25F5B-899A-4A65-84D0-CD6230D3DFA7}"/>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BFA93678-7FD9-4C76-9180-71EAB3BE6554}"/>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20315D9-686D-4497-909F-06591EB0E7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77547E6-28AC-4FAE-AB1E-674D1C06D3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A0474C0-A210-4B28-88A9-39A410520C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976ED50-A3FE-44CF-BA4F-BF370DB44D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E7E6AA9-46A1-4190-9A7A-5352D3A1AE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macro="" textlink="">
      <xdr:nvSpPr>
        <xdr:cNvPr id="549" name="楕円 548">
          <a:extLst>
            <a:ext uri="{FF2B5EF4-FFF2-40B4-BE49-F238E27FC236}">
              <a16:creationId xmlns:a16="http://schemas.microsoft.com/office/drawing/2014/main" id="{76938083-F21F-4E63-9E84-18D4B573CCBF}"/>
            </a:ext>
          </a:extLst>
        </xdr:cNvPr>
        <xdr:cNvSpPr/>
      </xdr:nvSpPr>
      <xdr:spPr>
        <a:xfrm>
          <a:off x="16268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15801</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BD4B2C4-059E-4D50-B005-B91D1AFF3DB2}"/>
            </a:ext>
          </a:extLst>
        </xdr:cNvPr>
        <xdr:cNvSpPr txBox="1"/>
      </xdr:nvSpPr>
      <xdr:spPr>
        <a:xfrm>
          <a:off x="16357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159838</xdr:rowOff>
    </xdr:from>
    <xdr:to>
      <xdr:col>81</xdr:col>
      <xdr:colOff>101600</xdr:colOff>
      <xdr:row>61</xdr:row>
      <xdr:rowOff>89988</xdr:rowOff>
    </xdr:to>
    <xdr:sp macro="" textlink="">
      <xdr:nvSpPr>
        <xdr:cNvPr id="551" name="楕円 550">
          <a:extLst>
            <a:ext uri="{FF2B5EF4-FFF2-40B4-BE49-F238E27FC236}">
              <a16:creationId xmlns:a16="http://schemas.microsoft.com/office/drawing/2014/main" id="{AD1491B3-7016-4022-A921-8DE67EB4E414}"/>
            </a:ext>
          </a:extLst>
        </xdr:cNvPr>
        <xdr:cNvSpPr/>
      </xdr:nvSpPr>
      <xdr:spPr>
        <a:xfrm>
          <a:off x="15430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39188</xdr:rowOff>
    </xdr:from>
    <xdr:to>
      <xdr:col>85</xdr:col>
      <xdr:colOff>127000</xdr:colOff>
      <xdr:row>61</xdr:row>
      <xdr:rowOff>88174</xdr:rowOff>
    </xdr:to>
    <xdr:cxnSp macro="">
      <xdr:nvCxnSpPr>
        <xdr:cNvPr id="552" name="直線コネクタ 551">
          <a:extLst>
            <a:ext uri="{FF2B5EF4-FFF2-40B4-BE49-F238E27FC236}">
              <a16:creationId xmlns:a16="http://schemas.microsoft.com/office/drawing/2014/main" id="{68454054-B0D7-41D5-B668-88A32FCEE048}"/>
            </a:ext>
          </a:extLst>
        </xdr:cNvPr>
        <xdr:cNvCxnSpPr/>
      </xdr:nvCxnSpPr>
      <xdr:spPr>
        <a:xfrm>
          <a:off x="15481300" y="1049763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110853</xdr:rowOff>
    </xdr:from>
    <xdr:to>
      <xdr:col>76</xdr:col>
      <xdr:colOff>165100</xdr:colOff>
      <xdr:row>61</xdr:row>
      <xdr:rowOff>41003</xdr:rowOff>
    </xdr:to>
    <xdr:sp macro="" textlink="">
      <xdr:nvSpPr>
        <xdr:cNvPr id="553" name="楕円 552">
          <a:extLst>
            <a:ext uri="{FF2B5EF4-FFF2-40B4-BE49-F238E27FC236}">
              <a16:creationId xmlns:a16="http://schemas.microsoft.com/office/drawing/2014/main" id="{5918E022-A219-43EA-A70A-C5BCA548DECC}"/>
            </a:ext>
          </a:extLst>
        </xdr:cNvPr>
        <xdr:cNvSpPr/>
      </xdr:nvSpPr>
      <xdr:spPr>
        <a:xfrm>
          <a:off x="14541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161653</xdr:rowOff>
    </xdr:from>
    <xdr:to>
      <xdr:col>81</xdr:col>
      <xdr:colOff>50800</xdr:colOff>
      <xdr:row>61</xdr:row>
      <xdr:rowOff>39188</xdr:rowOff>
    </xdr:to>
    <xdr:cxnSp macro="">
      <xdr:nvCxnSpPr>
        <xdr:cNvPr id="554" name="直線コネクタ 553">
          <a:extLst>
            <a:ext uri="{FF2B5EF4-FFF2-40B4-BE49-F238E27FC236}">
              <a16:creationId xmlns:a16="http://schemas.microsoft.com/office/drawing/2014/main" id="{0CF28113-7D88-4E0A-9B78-4F732A8D4796}"/>
            </a:ext>
          </a:extLst>
        </xdr:cNvPr>
        <xdr:cNvCxnSpPr/>
      </xdr:nvCxnSpPr>
      <xdr:spPr>
        <a:xfrm>
          <a:off x="14592300" y="1044865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55" name="楕円 554">
          <a:extLst>
            <a:ext uri="{FF2B5EF4-FFF2-40B4-BE49-F238E27FC236}">
              <a16:creationId xmlns:a16="http://schemas.microsoft.com/office/drawing/2014/main" id="{F0FBF8ED-82E7-4531-AB3E-921FF3FF8993}"/>
            </a:ext>
          </a:extLst>
        </xdr:cNvPr>
        <xdr:cNvSpPr/>
      </xdr:nvSpPr>
      <xdr:spPr>
        <a:xfrm>
          <a:off x="13652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112667</xdr:rowOff>
    </xdr:from>
    <xdr:to>
      <xdr:col>76</xdr:col>
      <xdr:colOff>114300</xdr:colOff>
      <xdr:row>60</xdr:row>
      <xdr:rowOff>161653</xdr:rowOff>
    </xdr:to>
    <xdr:cxnSp macro="">
      <xdr:nvCxnSpPr>
        <xdr:cNvPr id="556" name="直線コネクタ 555">
          <a:extLst>
            <a:ext uri="{FF2B5EF4-FFF2-40B4-BE49-F238E27FC236}">
              <a16:creationId xmlns:a16="http://schemas.microsoft.com/office/drawing/2014/main" id="{20E0AC46-D0D1-48FA-A647-5C7E8412E11E}"/>
            </a:ext>
          </a:extLst>
        </xdr:cNvPr>
        <xdr:cNvCxnSpPr/>
      </xdr:nvCxnSpPr>
      <xdr:spPr>
        <a:xfrm>
          <a:off x="13703300" y="1039966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557" name="楕円 556">
          <a:extLst>
            <a:ext uri="{FF2B5EF4-FFF2-40B4-BE49-F238E27FC236}">
              <a16:creationId xmlns:a16="http://schemas.microsoft.com/office/drawing/2014/main" id="{967D2E5E-F3C5-4F94-9004-C5083378E9C0}"/>
            </a:ext>
          </a:extLst>
        </xdr:cNvPr>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112667</xdr:rowOff>
    </xdr:from>
    <xdr:to>
      <xdr:col>71</xdr:col>
      <xdr:colOff>177800</xdr:colOff>
      <xdr:row>61</xdr:row>
      <xdr:rowOff>4899</xdr:rowOff>
    </xdr:to>
    <xdr:cxnSp macro="">
      <xdr:nvCxnSpPr>
        <xdr:cNvPr id="558" name="直線コネクタ 557">
          <a:extLst>
            <a:ext uri="{FF2B5EF4-FFF2-40B4-BE49-F238E27FC236}">
              <a16:creationId xmlns:a16="http://schemas.microsoft.com/office/drawing/2014/main" id="{2D5C8DA4-2FED-4499-9C53-C8FAFBA516BF}"/>
            </a:ext>
          </a:extLst>
        </xdr:cNvPr>
        <xdr:cNvCxnSpPr/>
      </xdr:nvCxnSpPr>
      <xdr:spPr>
        <a:xfrm flipV="1">
          <a:off x="12814300" y="1039966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8C967265-A9CC-41FE-A5DA-69224EE6A9F4}"/>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3AF0BD1D-A8B8-4206-BE36-4B1681144A79}"/>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AE6DB8B6-2E59-454A-94FF-769DAF01662F}"/>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F5F54D2A-4BB7-43A6-833F-6D7A4462F651}"/>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81115</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F6880265-2921-4DAB-9B9A-C9C8D9AFC5C5}"/>
            </a:ext>
          </a:extLst>
        </xdr:cNvPr>
        <xdr:cNvSpPr txBox="1"/>
      </xdr:nvSpPr>
      <xdr:spPr>
        <a:xfrm>
          <a:off x="152660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32130</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6317C17D-39AB-490C-AD28-E8B015B3F7B9}"/>
            </a:ext>
          </a:extLst>
        </xdr:cNvPr>
        <xdr:cNvSpPr txBox="1"/>
      </xdr:nvSpPr>
      <xdr:spPr>
        <a:xfrm>
          <a:off x="14389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8A3C542B-EB6C-432B-B3E2-14B208F703F6}"/>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D6422089-F9E4-4090-A8D5-10C8E4848904}"/>
            </a:ext>
          </a:extLst>
        </xdr:cNvPr>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F44A8DD-5F21-41D1-9F82-EB7C88FCDB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B6FEE31-61F8-44B4-B2BE-EFDD19A3AC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19EA7E9-C543-4F2B-A943-65DB2EBA68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D2462EF-24F6-481E-9282-DBA8607C61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E4F10E4-3082-404C-A25B-B7B927802B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5B8E6FC5-68B3-4D68-ADCC-FA33A83D4B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C1FF516-5007-4477-8E10-EECB00C882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1D1DCBF-2AD6-4F5D-9921-42CC3B12AE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9792D8D-B80D-49C2-94BE-85E180DD1D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0CD9DB2-8366-46FD-A548-BF733F4537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CB8275D1-F328-41CF-B8E2-94D84A75E87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554617BD-1C95-4FB2-9A4F-A3C0CB9E2E6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9E93EA45-C308-4DC7-996D-2E6588F2282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E7790CA-23E7-4A7E-8071-EAA42CB709C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8393501B-4D99-43D4-AD1D-AB62A27D8F6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A0D62E7D-3DB1-43CE-BDB9-F2B02A7B733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B60D20FE-B499-4C8B-80D7-A9EFC0521A2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ECB24035-B736-4629-AB57-D285B14F062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5EC0C649-143D-4024-8FA9-F30105E52B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02DD1B3-90F0-4A5B-B5F5-93A6DD5F41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1774852-BB8F-47EF-B585-21A8275003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24B390C0-E5AB-477D-82D4-FF5C06C009B4}"/>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DC6FDF9D-ADC8-472D-838C-AA75282FF525}"/>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EF22510B-F464-41E0-8D90-A579FAC64732}"/>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13929A4D-5560-492E-8490-E57D9FD8129C}"/>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FA16EA80-F89D-4E3E-8083-6FFEAC67A84E}"/>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E3B0D7AA-8A10-4F06-9A5B-284818D335B2}"/>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35065F86-3489-48DE-B269-14E8CBAA223B}"/>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F3E087B7-36CB-48CC-A909-0A604BBEF1CA}"/>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53CFA4BE-61E8-4E21-9626-38213D088EFE}"/>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a:extLst>
            <a:ext uri="{FF2B5EF4-FFF2-40B4-BE49-F238E27FC236}">
              <a16:creationId xmlns:a16="http://schemas.microsoft.com/office/drawing/2014/main" id="{A344E4F3-2E71-456B-A914-68F0C4363340}"/>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98" name="フローチャート: 判断 597">
          <a:extLst>
            <a:ext uri="{FF2B5EF4-FFF2-40B4-BE49-F238E27FC236}">
              <a16:creationId xmlns:a16="http://schemas.microsoft.com/office/drawing/2014/main" id="{9952BA03-D5CA-41EC-8D94-074D75E6291F}"/>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083F673-CA70-4E5E-8F66-A1CA938CB5C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E63C5CF-16FF-4229-A27E-CD12ABFD4B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C5D31C1-3D9A-47DE-8A02-BC222EB18F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E63C9B3-E756-4800-A936-89B2F99BD6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13F4ADB-55CF-4BFF-9D41-7C2E195EFD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59386</xdr:rowOff>
    </xdr:from>
    <xdr:to>
      <xdr:col>116</xdr:col>
      <xdr:colOff>114300</xdr:colOff>
      <xdr:row>63</xdr:row>
      <xdr:rowOff>160986</xdr:rowOff>
    </xdr:to>
    <xdr:sp macro="" textlink="">
      <xdr:nvSpPr>
        <xdr:cNvPr id="604" name="楕円 603">
          <a:extLst>
            <a:ext uri="{FF2B5EF4-FFF2-40B4-BE49-F238E27FC236}">
              <a16:creationId xmlns:a16="http://schemas.microsoft.com/office/drawing/2014/main" id="{97FFAAEA-A3AE-42A9-84E2-2A0B55C0670C}"/>
            </a:ext>
          </a:extLst>
        </xdr:cNvPr>
        <xdr:cNvSpPr/>
      </xdr:nvSpPr>
      <xdr:spPr>
        <a:xfrm>
          <a:off x="22110700" y="108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609577D6-050C-46A2-BB10-4EA5403DFCA1}"/>
            </a:ext>
          </a:extLst>
        </xdr:cNvPr>
        <xdr:cNvSpPr txBox="1"/>
      </xdr:nvSpPr>
      <xdr:spPr>
        <a:xfrm>
          <a:off x="22199600" y="108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60528</xdr:rowOff>
    </xdr:from>
    <xdr:to>
      <xdr:col>112</xdr:col>
      <xdr:colOff>38100</xdr:colOff>
      <xdr:row>63</xdr:row>
      <xdr:rowOff>162128</xdr:rowOff>
    </xdr:to>
    <xdr:sp macro="" textlink="">
      <xdr:nvSpPr>
        <xdr:cNvPr id="606" name="楕円 605">
          <a:extLst>
            <a:ext uri="{FF2B5EF4-FFF2-40B4-BE49-F238E27FC236}">
              <a16:creationId xmlns:a16="http://schemas.microsoft.com/office/drawing/2014/main" id="{3642D7A2-AEE5-4B7A-965B-DFC3A2BCE4CF}"/>
            </a:ext>
          </a:extLst>
        </xdr:cNvPr>
        <xdr:cNvSpPr/>
      </xdr:nvSpPr>
      <xdr:spPr>
        <a:xfrm>
          <a:off x="21272500" y="108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110186</xdr:rowOff>
    </xdr:from>
    <xdr:to>
      <xdr:col>116</xdr:col>
      <xdr:colOff>63500</xdr:colOff>
      <xdr:row>63</xdr:row>
      <xdr:rowOff>111328</xdr:rowOff>
    </xdr:to>
    <xdr:cxnSp macro="">
      <xdr:nvCxnSpPr>
        <xdr:cNvPr id="607" name="直線コネクタ 606">
          <a:extLst>
            <a:ext uri="{FF2B5EF4-FFF2-40B4-BE49-F238E27FC236}">
              <a16:creationId xmlns:a16="http://schemas.microsoft.com/office/drawing/2014/main" id="{89C64B57-056A-4F7C-95F2-B1C298AB5DDC}"/>
            </a:ext>
          </a:extLst>
        </xdr:cNvPr>
        <xdr:cNvCxnSpPr/>
      </xdr:nvCxnSpPr>
      <xdr:spPr>
        <a:xfrm flipV="1">
          <a:off x="21323300" y="1091153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63271</xdr:rowOff>
    </xdr:from>
    <xdr:to>
      <xdr:col>107</xdr:col>
      <xdr:colOff>101600</xdr:colOff>
      <xdr:row>63</xdr:row>
      <xdr:rowOff>164871</xdr:rowOff>
    </xdr:to>
    <xdr:sp macro="" textlink="">
      <xdr:nvSpPr>
        <xdr:cNvPr id="608" name="楕円 607">
          <a:extLst>
            <a:ext uri="{FF2B5EF4-FFF2-40B4-BE49-F238E27FC236}">
              <a16:creationId xmlns:a16="http://schemas.microsoft.com/office/drawing/2014/main" id="{4E989D25-932A-4260-ADA4-DF838AEBC7EF}"/>
            </a:ext>
          </a:extLst>
        </xdr:cNvPr>
        <xdr:cNvSpPr/>
      </xdr:nvSpPr>
      <xdr:spPr>
        <a:xfrm>
          <a:off x="20383500" y="108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111328</xdr:rowOff>
    </xdr:from>
    <xdr:to>
      <xdr:col>111</xdr:col>
      <xdr:colOff>177800</xdr:colOff>
      <xdr:row>63</xdr:row>
      <xdr:rowOff>114071</xdr:rowOff>
    </xdr:to>
    <xdr:cxnSp macro="">
      <xdr:nvCxnSpPr>
        <xdr:cNvPr id="609" name="直線コネクタ 608">
          <a:extLst>
            <a:ext uri="{FF2B5EF4-FFF2-40B4-BE49-F238E27FC236}">
              <a16:creationId xmlns:a16="http://schemas.microsoft.com/office/drawing/2014/main" id="{5B9CC2E7-90C0-49C3-88A3-E7FB7D5F6DF9}"/>
            </a:ext>
          </a:extLst>
        </xdr:cNvPr>
        <xdr:cNvCxnSpPr/>
      </xdr:nvCxnSpPr>
      <xdr:spPr>
        <a:xfrm flipV="1">
          <a:off x="20434300" y="1091267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64871</xdr:rowOff>
    </xdr:from>
    <xdr:to>
      <xdr:col>102</xdr:col>
      <xdr:colOff>165100</xdr:colOff>
      <xdr:row>63</xdr:row>
      <xdr:rowOff>166471</xdr:rowOff>
    </xdr:to>
    <xdr:sp macro="" textlink="">
      <xdr:nvSpPr>
        <xdr:cNvPr id="610" name="楕円 609">
          <a:extLst>
            <a:ext uri="{FF2B5EF4-FFF2-40B4-BE49-F238E27FC236}">
              <a16:creationId xmlns:a16="http://schemas.microsoft.com/office/drawing/2014/main" id="{DB0C808F-FEFD-4629-A37A-AA883B042A15}"/>
            </a:ext>
          </a:extLst>
        </xdr:cNvPr>
        <xdr:cNvSpPr/>
      </xdr:nvSpPr>
      <xdr:spPr>
        <a:xfrm>
          <a:off x="19494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114071</xdr:rowOff>
    </xdr:from>
    <xdr:to>
      <xdr:col>107</xdr:col>
      <xdr:colOff>50800</xdr:colOff>
      <xdr:row>63</xdr:row>
      <xdr:rowOff>115671</xdr:rowOff>
    </xdr:to>
    <xdr:cxnSp macro="">
      <xdr:nvCxnSpPr>
        <xdr:cNvPr id="611" name="直線コネクタ 610">
          <a:extLst>
            <a:ext uri="{FF2B5EF4-FFF2-40B4-BE49-F238E27FC236}">
              <a16:creationId xmlns:a16="http://schemas.microsoft.com/office/drawing/2014/main" id="{C81419B1-3B6E-471D-866A-C670719913BD}"/>
            </a:ext>
          </a:extLst>
        </xdr:cNvPr>
        <xdr:cNvCxnSpPr/>
      </xdr:nvCxnSpPr>
      <xdr:spPr>
        <a:xfrm flipV="1">
          <a:off x="19545300" y="1091542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66015</xdr:rowOff>
    </xdr:from>
    <xdr:to>
      <xdr:col>98</xdr:col>
      <xdr:colOff>38100</xdr:colOff>
      <xdr:row>63</xdr:row>
      <xdr:rowOff>167615</xdr:rowOff>
    </xdr:to>
    <xdr:sp macro="" textlink="">
      <xdr:nvSpPr>
        <xdr:cNvPr id="612" name="楕円 611">
          <a:extLst>
            <a:ext uri="{FF2B5EF4-FFF2-40B4-BE49-F238E27FC236}">
              <a16:creationId xmlns:a16="http://schemas.microsoft.com/office/drawing/2014/main" id="{C94532B2-1CA8-42F6-8E0A-19D9BEB7060D}"/>
            </a:ext>
          </a:extLst>
        </xdr:cNvPr>
        <xdr:cNvSpPr/>
      </xdr:nvSpPr>
      <xdr:spPr>
        <a:xfrm>
          <a:off x="18605500" y="108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115671</xdr:rowOff>
    </xdr:from>
    <xdr:to>
      <xdr:col>102</xdr:col>
      <xdr:colOff>114300</xdr:colOff>
      <xdr:row>63</xdr:row>
      <xdr:rowOff>116815</xdr:rowOff>
    </xdr:to>
    <xdr:cxnSp macro="">
      <xdr:nvCxnSpPr>
        <xdr:cNvPr id="613" name="直線コネクタ 612">
          <a:extLst>
            <a:ext uri="{FF2B5EF4-FFF2-40B4-BE49-F238E27FC236}">
              <a16:creationId xmlns:a16="http://schemas.microsoft.com/office/drawing/2014/main" id="{F1B9FDE8-5D9F-4E61-B70A-6252E6AD5027}"/>
            </a:ext>
          </a:extLst>
        </xdr:cNvPr>
        <xdr:cNvCxnSpPr/>
      </xdr:nvCxnSpPr>
      <xdr:spPr>
        <a:xfrm flipV="1">
          <a:off x="18656300" y="1091702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a:extLst>
            <a:ext uri="{FF2B5EF4-FFF2-40B4-BE49-F238E27FC236}">
              <a16:creationId xmlns:a16="http://schemas.microsoft.com/office/drawing/2014/main" id="{5F2F4905-9AA6-4EAE-848A-051AA48946BA}"/>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a:extLst>
            <a:ext uri="{FF2B5EF4-FFF2-40B4-BE49-F238E27FC236}">
              <a16:creationId xmlns:a16="http://schemas.microsoft.com/office/drawing/2014/main" id="{34E966A2-AB5E-4D33-8755-AFEB7C71749C}"/>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a:extLst>
            <a:ext uri="{FF2B5EF4-FFF2-40B4-BE49-F238E27FC236}">
              <a16:creationId xmlns:a16="http://schemas.microsoft.com/office/drawing/2014/main" id="{8ABFD9F5-5FAC-4DA5-8335-6790B3C74408}"/>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7" name="n_4aveValue【保健センター・保健所】&#10;一人当たり面積">
          <a:extLst>
            <a:ext uri="{FF2B5EF4-FFF2-40B4-BE49-F238E27FC236}">
              <a16:creationId xmlns:a16="http://schemas.microsoft.com/office/drawing/2014/main" id="{2782C221-5815-4A34-9886-1E86C1A51EA6}"/>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153255</xdr:rowOff>
    </xdr:from>
    <xdr:ext cx="469744" cy="259045"/>
    <xdr:sp macro="" textlink="">
      <xdr:nvSpPr>
        <xdr:cNvPr id="618" name="n_1mainValue【保健センター・保健所】&#10;一人当たり面積">
          <a:extLst>
            <a:ext uri="{FF2B5EF4-FFF2-40B4-BE49-F238E27FC236}">
              <a16:creationId xmlns:a16="http://schemas.microsoft.com/office/drawing/2014/main" id="{869B6824-7A81-4A89-9A0D-EFD7D63F56F4}"/>
            </a:ext>
          </a:extLst>
        </xdr:cNvPr>
        <xdr:cNvSpPr txBox="1"/>
      </xdr:nvSpPr>
      <xdr:spPr>
        <a:xfrm>
          <a:off x="21075727" y="1095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155998</xdr:rowOff>
    </xdr:from>
    <xdr:ext cx="469744" cy="259045"/>
    <xdr:sp macro="" textlink="">
      <xdr:nvSpPr>
        <xdr:cNvPr id="619" name="n_2mainValue【保健センター・保健所】&#10;一人当たり面積">
          <a:extLst>
            <a:ext uri="{FF2B5EF4-FFF2-40B4-BE49-F238E27FC236}">
              <a16:creationId xmlns:a16="http://schemas.microsoft.com/office/drawing/2014/main" id="{453B3D3A-67CA-4B04-9CAA-80B020FD14FD}"/>
            </a:ext>
          </a:extLst>
        </xdr:cNvPr>
        <xdr:cNvSpPr txBox="1"/>
      </xdr:nvSpPr>
      <xdr:spPr>
        <a:xfrm>
          <a:off x="20199427" y="1095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157598</xdr:rowOff>
    </xdr:from>
    <xdr:ext cx="469744" cy="259045"/>
    <xdr:sp macro="" textlink="">
      <xdr:nvSpPr>
        <xdr:cNvPr id="620" name="n_3mainValue【保健センター・保健所】&#10;一人当たり面積">
          <a:extLst>
            <a:ext uri="{FF2B5EF4-FFF2-40B4-BE49-F238E27FC236}">
              <a16:creationId xmlns:a16="http://schemas.microsoft.com/office/drawing/2014/main" id="{DBEAC95B-3C7A-4FE0-B4B5-4E010BE89956}"/>
            </a:ext>
          </a:extLst>
        </xdr:cNvPr>
        <xdr:cNvSpPr txBox="1"/>
      </xdr:nvSpPr>
      <xdr:spPr>
        <a:xfrm>
          <a:off x="19310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158742</xdr:rowOff>
    </xdr:from>
    <xdr:ext cx="469744" cy="259045"/>
    <xdr:sp macro="" textlink="">
      <xdr:nvSpPr>
        <xdr:cNvPr id="621" name="n_4mainValue【保健センター・保健所】&#10;一人当たり面積">
          <a:extLst>
            <a:ext uri="{FF2B5EF4-FFF2-40B4-BE49-F238E27FC236}">
              <a16:creationId xmlns:a16="http://schemas.microsoft.com/office/drawing/2014/main" id="{4BEF8EAA-EC42-4601-BF2A-26BED6B16AEC}"/>
            </a:ext>
          </a:extLst>
        </xdr:cNvPr>
        <xdr:cNvSpPr txBox="1"/>
      </xdr:nvSpPr>
      <xdr:spPr>
        <a:xfrm>
          <a:off x="18421427" y="1096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54B27A2-5E48-4F95-B6E8-1B63B7E48F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632E3ED-D441-40B4-8914-D664404DC5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4B0FE057-26BD-42D6-92E2-76DAFA3E70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3015527B-BA2F-4EDD-8969-4A21F76142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15EA077E-54D9-4032-B106-3EB922123E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56F23CA-D39A-4550-B8FD-D503F92C1E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49FE6FF-A073-4337-B381-FADF72E6E9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A98F60A-32EF-41E1-A1D0-33951EBA73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C26449D-357F-4E4A-A2FA-CEA400A185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F6E4818-5EEF-4288-BDAF-184B526E97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1DC1FF94-8826-4472-9A6B-7DE4FF0854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BDD998A8-A5E0-4D9B-AF05-A838D2E5C1B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23E79DA1-0AD3-4428-8DA0-D27A979B72D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494FA0D3-2AB0-457A-9D89-49C47A3201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B0968759-A93F-45A0-A919-2CC332790A7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79CB440E-EA4E-42FD-A10B-5B32C03F57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53CCE20-CCA7-4142-A70A-EF507CB3D1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E95B7F40-FE23-47E6-8203-D2A1C95931D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7DEF98A-2B12-4C96-93A3-F25A7FDC33D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C3A2081D-99B2-412C-AE72-F184F000753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BF1CC233-E76A-40D9-BC21-C90D39E6554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A4FB3092-FA64-42DB-86DB-136D0CACF0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9CB36C47-CBCB-4C3D-B374-C0B4B1C4A1C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EB896A57-A553-4156-9192-0CC688735C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215427C-6BB4-4F68-A027-CB9B9F4346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3F94E282-98C2-45EF-B9F9-9B018023696B}"/>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B1D9701F-6483-4071-8E9E-FB3BEFE9375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A1CD0ACC-1939-4604-9DF8-89B8A382366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302468BF-5118-40B7-8E18-63A8E23B381D}"/>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4DC79BE6-5359-47D9-840B-155EA3DCFEBB}"/>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99F17987-B2F8-4871-8C86-8A365A317B1E}"/>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5DA16993-FE54-4AF8-B00A-9C381355BE96}"/>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BCE4855B-A12E-431A-BC31-DE8A77FDAD01}"/>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D2EA4684-D343-4744-B967-4F35BAE44D45}"/>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a:extLst>
            <a:ext uri="{FF2B5EF4-FFF2-40B4-BE49-F238E27FC236}">
              <a16:creationId xmlns:a16="http://schemas.microsoft.com/office/drawing/2014/main" id="{1B6CFEFE-DA3D-47B0-A0D8-F3706CB99B24}"/>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7" name="フローチャート: 判断 656">
          <a:extLst>
            <a:ext uri="{FF2B5EF4-FFF2-40B4-BE49-F238E27FC236}">
              <a16:creationId xmlns:a16="http://schemas.microsoft.com/office/drawing/2014/main" id="{67481E3D-F35C-42E1-BA27-D36CF60BE556}"/>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AEDEB59-8CC2-441C-9B38-64624FA59C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505F986-D65A-4FAF-977A-EE0CFBA149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53FF929-2A84-435A-86E5-2253A531D1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C218E16-00D3-4175-9845-B9837C814B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A1083FA-F6C4-416A-9E4D-B3F3111ECC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663" name="楕円 662">
          <a:extLst>
            <a:ext uri="{FF2B5EF4-FFF2-40B4-BE49-F238E27FC236}">
              <a16:creationId xmlns:a16="http://schemas.microsoft.com/office/drawing/2014/main" id="{3CB24CDC-CBA1-4B37-8496-6BD695EDCC26}"/>
            </a:ext>
          </a:extLst>
        </xdr:cNvPr>
        <xdr:cNvSpPr/>
      </xdr:nvSpPr>
      <xdr:spPr>
        <a:xfrm>
          <a:off x="16268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F936C655-83F6-44A4-B506-940AD5F5AE1B}"/>
            </a:ext>
          </a:extLst>
        </xdr:cNvPr>
        <xdr:cNvSpPr txBox="1"/>
      </xdr:nvSpPr>
      <xdr:spPr>
        <a:xfrm>
          <a:off x="16357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52614</xdr:rowOff>
    </xdr:from>
    <xdr:to>
      <xdr:col>81</xdr:col>
      <xdr:colOff>101600</xdr:colOff>
      <xdr:row>81</xdr:row>
      <xdr:rowOff>154214</xdr:rowOff>
    </xdr:to>
    <xdr:sp macro="" textlink="">
      <xdr:nvSpPr>
        <xdr:cNvPr id="665" name="楕円 664">
          <a:extLst>
            <a:ext uri="{FF2B5EF4-FFF2-40B4-BE49-F238E27FC236}">
              <a16:creationId xmlns:a16="http://schemas.microsoft.com/office/drawing/2014/main" id="{6C46A255-BC26-4281-83E8-4C8444C74611}"/>
            </a:ext>
          </a:extLst>
        </xdr:cNvPr>
        <xdr:cNvSpPr/>
      </xdr:nvSpPr>
      <xdr:spPr>
        <a:xfrm>
          <a:off x="15430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103414</xdr:rowOff>
    </xdr:from>
    <xdr:to>
      <xdr:col>85</xdr:col>
      <xdr:colOff>127000</xdr:colOff>
      <xdr:row>81</xdr:row>
      <xdr:rowOff>118111</xdr:rowOff>
    </xdr:to>
    <xdr:cxnSp macro="">
      <xdr:nvCxnSpPr>
        <xdr:cNvPr id="666" name="直線コネクタ 665">
          <a:extLst>
            <a:ext uri="{FF2B5EF4-FFF2-40B4-BE49-F238E27FC236}">
              <a16:creationId xmlns:a16="http://schemas.microsoft.com/office/drawing/2014/main" id="{91B3DC55-03E4-4E99-AC7D-816C5C1D2B50}"/>
            </a:ext>
          </a:extLst>
        </xdr:cNvPr>
        <xdr:cNvCxnSpPr/>
      </xdr:nvCxnSpPr>
      <xdr:spPr>
        <a:xfrm>
          <a:off x="15481300" y="1399086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62412</xdr:rowOff>
    </xdr:from>
    <xdr:to>
      <xdr:col>76</xdr:col>
      <xdr:colOff>165100</xdr:colOff>
      <xdr:row>81</xdr:row>
      <xdr:rowOff>164012</xdr:rowOff>
    </xdr:to>
    <xdr:sp macro="" textlink="">
      <xdr:nvSpPr>
        <xdr:cNvPr id="667" name="楕円 666">
          <a:extLst>
            <a:ext uri="{FF2B5EF4-FFF2-40B4-BE49-F238E27FC236}">
              <a16:creationId xmlns:a16="http://schemas.microsoft.com/office/drawing/2014/main" id="{0CFE4217-75F8-4561-AD20-5F9D8FB150C5}"/>
            </a:ext>
          </a:extLst>
        </xdr:cNvPr>
        <xdr:cNvSpPr/>
      </xdr:nvSpPr>
      <xdr:spPr>
        <a:xfrm>
          <a:off x="14541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103414</xdr:rowOff>
    </xdr:from>
    <xdr:to>
      <xdr:col>81</xdr:col>
      <xdr:colOff>50800</xdr:colOff>
      <xdr:row>81</xdr:row>
      <xdr:rowOff>113212</xdr:rowOff>
    </xdr:to>
    <xdr:cxnSp macro="">
      <xdr:nvCxnSpPr>
        <xdr:cNvPr id="668" name="直線コネクタ 667">
          <a:extLst>
            <a:ext uri="{FF2B5EF4-FFF2-40B4-BE49-F238E27FC236}">
              <a16:creationId xmlns:a16="http://schemas.microsoft.com/office/drawing/2014/main" id="{C3D48DD1-24FF-4084-B218-D5E61D61566A}"/>
            </a:ext>
          </a:extLst>
        </xdr:cNvPr>
        <xdr:cNvCxnSpPr/>
      </xdr:nvCxnSpPr>
      <xdr:spPr>
        <a:xfrm flipV="1">
          <a:off x="14592300" y="1399086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137523</xdr:rowOff>
    </xdr:from>
    <xdr:to>
      <xdr:col>72</xdr:col>
      <xdr:colOff>38100</xdr:colOff>
      <xdr:row>84</xdr:row>
      <xdr:rowOff>67673</xdr:rowOff>
    </xdr:to>
    <xdr:sp macro="" textlink="">
      <xdr:nvSpPr>
        <xdr:cNvPr id="669" name="楕円 668">
          <a:extLst>
            <a:ext uri="{FF2B5EF4-FFF2-40B4-BE49-F238E27FC236}">
              <a16:creationId xmlns:a16="http://schemas.microsoft.com/office/drawing/2014/main" id="{9B623211-912C-41FC-B241-362A69309A55}"/>
            </a:ext>
          </a:extLst>
        </xdr:cNvPr>
        <xdr:cNvSpPr/>
      </xdr:nvSpPr>
      <xdr:spPr>
        <a:xfrm>
          <a:off x="13652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113212</xdr:rowOff>
    </xdr:from>
    <xdr:to>
      <xdr:col>76</xdr:col>
      <xdr:colOff>114300</xdr:colOff>
      <xdr:row>84</xdr:row>
      <xdr:rowOff>16873</xdr:rowOff>
    </xdr:to>
    <xdr:cxnSp macro="">
      <xdr:nvCxnSpPr>
        <xdr:cNvPr id="670" name="直線コネクタ 669">
          <a:extLst>
            <a:ext uri="{FF2B5EF4-FFF2-40B4-BE49-F238E27FC236}">
              <a16:creationId xmlns:a16="http://schemas.microsoft.com/office/drawing/2014/main" id="{265975CB-A540-438C-8775-E9EA2DC52E18}"/>
            </a:ext>
          </a:extLst>
        </xdr:cNvPr>
        <xdr:cNvCxnSpPr/>
      </xdr:nvCxnSpPr>
      <xdr:spPr>
        <a:xfrm flipV="1">
          <a:off x="13703300" y="14000662"/>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90170</xdr:rowOff>
    </xdr:from>
    <xdr:to>
      <xdr:col>67</xdr:col>
      <xdr:colOff>101600</xdr:colOff>
      <xdr:row>84</xdr:row>
      <xdr:rowOff>20320</xdr:rowOff>
    </xdr:to>
    <xdr:sp macro="" textlink="">
      <xdr:nvSpPr>
        <xdr:cNvPr id="671" name="楕円 670">
          <a:extLst>
            <a:ext uri="{FF2B5EF4-FFF2-40B4-BE49-F238E27FC236}">
              <a16:creationId xmlns:a16="http://schemas.microsoft.com/office/drawing/2014/main" id="{850CC642-9B24-471B-90ED-CA53F94F490A}"/>
            </a:ext>
          </a:extLst>
        </xdr:cNvPr>
        <xdr:cNvSpPr/>
      </xdr:nvSpPr>
      <xdr:spPr>
        <a:xfrm>
          <a:off x="1276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84</xdr:row>
      <xdr:rowOff>16873</xdr:rowOff>
    </xdr:to>
    <xdr:cxnSp macro="">
      <xdr:nvCxnSpPr>
        <xdr:cNvPr id="672" name="直線コネクタ 671">
          <a:extLst>
            <a:ext uri="{FF2B5EF4-FFF2-40B4-BE49-F238E27FC236}">
              <a16:creationId xmlns:a16="http://schemas.microsoft.com/office/drawing/2014/main" id="{937AF911-CE18-4E7D-BB97-48A90F1B6758}"/>
            </a:ext>
          </a:extLst>
        </xdr:cNvPr>
        <xdr:cNvCxnSpPr/>
      </xdr:nvCxnSpPr>
      <xdr:spPr>
        <a:xfrm>
          <a:off x="12814300" y="143713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3" name="n_1aveValue【消防施設】&#10;有形固定資産減価償却率">
          <a:extLst>
            <a:ext uri="{FF2B5EF4-FFF2-40B4-BE49-F238E27FC236}">
              <a16:creationId xmlns:a16="http://schemas.microsoft.com/office/drawing/2014/main" id="{19EECAC1-9C68-4BA4-911C-B050AE3041C8}"/>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4" name="n_2aveValue【消防施設】&#10;有形固定資産減価償却率">
          <a:extLst>
            <a:ext uri="{FF2B5EF4-FFF2-40B4-BE49-F238E27FC236}">
              <a16:creationId xmlns:a16="http://schemas.microsoft.com/office/drawing/2014/main" id="{741D7FDC-D8D8-495A-8ECB-363D880EF8AE}"/>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消防施設】&#10;有形固定資産減価償却率">
          <a:extLst>
            <a:ext uri="{FF2B5EF4-FFF2-40B4-BE49-F238E27FC236}">
              <a16:creationId xmlns:a16="http://schemas.microsoft.com/office/drawing/2014/main" id="{46DCDF60-82B9-4C2F-B4BB-2546E2F6FDB9}"/>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6" name="n_4aveValue【消防施設】&#10;有形固定資産減価償却率">
          <a:extLst>
            <a:ext uri="{FF2B5EF4-FFF2-40B4-BE49-F238E27FC236}">
              <a16:creationId xmlns:a16="http://schemas.microsoft.com/office/drawing/2014/main" id="{43A2B40A-E0F7-480C-8A3C-1F49CFBA6CD8}"/>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170741</xdr:rowOff>
    </xdr:from>
    <xdr:ext cx="405111" cy="259045"/>
    <xdr:sp macro="" textlink="">
      <xdr:nvSpPr>
        <xdr:cNvPr id="677" name="n_1mainValue【消防施設】&#10;有形固定資産減価償却率">
          <a:extLst>
            <a:ext uri="{FF2B5EF4-FFF2-40B4-BE49-F238E27FC236}">
              <a16:creationId xmlns:a16="http://schemas.microsoft.com/office/drawing/2014/main" id="{9E025D08-8483-4770-8628-FDAD1DF2B570}"/>
            </a:ext>
          </a:extLst>
        </xdr:cNvPr>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9089</xdr:rowOff>
    </xdr:from>
    <xdr:ext cx="405111" cy="259045"/>
    <xdr:sp macro="" textlink="">
      <xdr:nvSpPr>
        <xdr:cNvPr id="678" name="n_2mainValue【消防施設】&#10;有形固定資産減価償却率">
          <a:extLst>
            <a:ext uri="{FF2B5EF4-FFF2-40B4-BE49-F238E27FC236}">
              <a16:creationId xmlns:a16="http://schemas.microsoft.com/office/drawing/2014/main" id="{3D8EE269-06BA-484C-AADA-021CBC074834}"/>
            </a:ext>
          </a:extLst>
        </xdr:cNvPr>
        <xdr:cNvSpPr txBox="1"/>
      </xdr:nvSpPr>
      <xdr:spPr>
        <a:xfrm>
          <a:off x="14389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58800</xdr:rowOff>
    </xdr:from>
    <xdr:ext cx="405111" cy="259045"/>
    <xdr:sp macro="" textlink="">
      <xdr:nvSpPr>
        <xdr:cNvPr id="679" name="n_3mainValue【消防施設】&#10;有形固定資産減価償却率">
          <a:extLst>
            <a:ext uri="{FF2B5EF4-FFF2-40B4-BE49-F238E27FC236}">
              <a16:creationId xmlns:a16="http://schemas.microsoft.com/office/drawing/2014/main" id="{E1BDA5DB-4517-4896-8D11-96C79A1CB11A}"/>
            </a:ext>
          </a:extLst>
        </xdr:cNvPr>
        <xdr:cNvSpPr txBox="1"/>
      </xdr:nvSpPr>
      <xdr:spPr>
        <a:xfrm>
          <a:off x="13500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11447</xdr:rowOff>
    </xdr:from>
    <xdr:ext cx="405111" cy="259045"/>
    <xdr:sp macro="" textlink="">
      <xdr:nvSpPr>
        <xdr:cNvPr id="680" name="n_4mainValue【消防施設】&#10;有形固定資産減価償却率">
          <a:extLst>
            <a:ext uri="{FF2B5EF4-FFF2-40B4-BE49-F238E27FC236}">
              <a16:creationId xmlns:a16="http://schemas.microsoft.com/office/drawing/2014/main" id="{A7D1B405-667F-4E9F-A43E-34EE9410E201}"/>
            </a:ext>
          </a:extLst>
        </xdr:cNvPr>
        <xdr:cNvSpPr txBox="1"/>
      </xdr:nvSpPr>
      <xdr:spPr>
        <a:xfrm>
          <a:off x="12611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4CA44E7-A945-47CD-81B3-3E90EA2E6D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44E49FD9-6B16-48F5-89E1-115BC123C9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C67376B-648B-4A1E-9BDB-4E1AF29AB4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F12374C4-7F4E-4EDF-9197-5425B32961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6A31840-B8E8-4D62-A888-F940DB44CA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4E2641AE-0D4D-43DD-AC84-DB978F71AF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FC9F13E8-40A0-46A7-8F1B-D4C9D3916B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55B4E1AF-810E-4F3B-BD9D-2F5EBB3880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59316FD-7967-4B2B-B295-C702FC9A29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E8A8646D-821C-4465-8893-735117F880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9E5932E6-6939-41B8-80B8-D19E4643F86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2DE0435A-BBEE-4CD6-80F3-122DC48F02A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0CCE3DC-8964-49C2-B6A1-B47208A7809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C65F2FA1-7DE7-4EAA-979F-B7FA66E92C3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B87CD4BC-4C06-467C-9DF7-441F4707286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94866266-2306-4ACD-BDA4-36624C21AC9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01646F84-134E-4F9E-BAD6-A70C6EF5F6E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F012A0A8-6060-418A-AE84-D5D22981FE8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91118C4B-35A7-4BD1-A663-FEA9C2BF9A8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7B5D05B5-4C7D-42D1-B5BD-9CAC7F77008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FB2E311D-4A6F-48FD-9F22-6003EC0A947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2FF9B541-CE6D-4AA5-BB0C-7ACB79BEDC0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0B2CBF8-677C-4AC2-BDCF-BE7BDF005C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5C87F69-828A-4938-91D4-142943D909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15AD89E-B566-4468-8DEA-80C35F3295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F404F75C-AA5D-4089-88E7-2A9C6FA1C407}"/>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9B9FD6E4-E701-48B6-B158-7A14FF734A0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C42D3001-855E-4A3A-B733-56E549CDE135}"/>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272B36A6-9D26-486E-A2BA-ED3B094095D3}"/>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B0D6E799-E374-46A7-AA8D-7C6256D250BB}"/>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711" name="【消防施設】&#10;一人当たり面積平均値テキスト">
          <a:extLst>
            <a:ext uri="{FF2B5EF4-FFF2-40B4-BE49-F238E27FC236}">
              <a16:creationId xmlns:a16="http://schemas.microsoft.com/office/drawing/2014/main" id="{EE19DC77-B3DA-49CD-953A-4A59B29890E8}"/>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05C5AB8B-6869-47C7-AC39-316BD58264C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9D358CEB-3238-4A4F-BCFA-F2A1A180DA8C}"/>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89E42EE8-CE26-4366-9CE5-93E14D4DD14A}"/>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a:extLst>
            <a:ext uri="{FF2B5EF4-FFF2-40B4-BE49-F238E27FC236}">
              <a16:creationId xmlns:a16="http://schemas.microsoft.com/office/drawing/2014/main" id="{E34A5858-9D90-4F04-956D-8A175C47483D}"/>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6" name="フローチャート: 判断 715">
          <a:extLst>
            <a:ext uri="{FF2B5EF4-FFF2-40B4-BE49-F238E27FC236}">
              <a16:creationId xmlns:a16="http://schemas.microsoft.com/office/drawing/2014/main" id="{5651835E-5B15-4FC1-B3BF-F5AF9EDA4DB1}"/>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351F785-2C7A-4B2F-A777-B12D5E465B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DD30056-0177-4F61-A8A6-F37B534EAD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22768E3-9A28-4737-B2E7-C619FED969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570BE63-EDB8-442A-871B-6B5BBAB932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3379770-F1CE-4456-A938-52B00FF4D5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92129</xdr:rowOff>
    </xdr:from>
    <xdr:to>
      <xdr:col>116</xdr:col>
      <xdr:colOff>114300</xdr:colOff>
      <xdr:row>86</xdr:row>
      <xdr:rowOff>22279</xdr:rowOff>
    </xdr:to>
    <xdr:sp macro="" textlink="">
      <xdr:nvSpPr>
        <xdr:cNvPr id="722" name="楕円 721">
          <a:extLst>
            <a:ext uri="{FF2B5EF4-FFF2-40B4-BE49-F238E27FC236}">
              <a16:creationId xmlns:a16="http://schemas.microsoft.com/office/drawing/2014/main" id="{3477D799-B682-4218-B84D-AE0B1CF4E94F}"/>
            </a:ext>
          </a:extLst>
        </xdr:cNvPr>
        <xdr:cNvSpPr/>
      </xdr:nvSpPr>
      <xdr:spPr>
        <a:xfrm>
          <a:off x="22110700" y="14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115006</xdr:rowOff>
    </xdr:from>
    <xdr:ext cx="469744" cy="259045"/>
    <xdr:sp macro="" textlink="">
      <xdr:nvSpPr>
        <xdr:cNvPr id="723" name="【消防施設】&#10;一人当たり面積該当値テキスト">
          <a:extLst>
            <a:ext uri="{FF2B5EF4-FFF2-40B4-BE49-F238E27FC236}">
              <a16:creationId xmlns:a16="http://schemas.microsoft.com/office/drawing/2014/main" id="{1F887BC2-9ED7-4355-9CC5-227FC1F1C8AB}"/>
            </a:ext>
          </a:extLst>
        </xdr:cNvPr>
        <xdr:cNvSpPr txBox="1"/>
      </xdr:nvSpPr>
      <xdr:spPr>
        <a:xfrm>
          <a:off x="22199600" y="1451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98988</xdr:rowOff>
    </xdr:from>
    <xdr:to>
      <xdr:col>112</xdr:col>
      <xdr:colOff>38100</xdr:colOff>
      <xdr:row>86</xdr:row>
      <xdr:rowOff>29138</xdr:rowOff>
    </xdr:to>
    <xdr:sp macro="" textlink="">
      <xdr:nvSpPr>
        <xdr:cNvPr id="724" name="楕円 723">
          <a:extLst>
            <a:ext uri="{FF2B5EF4-FFF2-40B4-BE49-F238E27FC236}">
              <a16:creationId xmlns:a16="http://schemas.microsoft.com/office/drawing/2014/main" id="{1B47AFDE-1C8E-4266-8328-F9ADF3EE9E7C}"/>
            </a:ext>
          </a:extLst>
        </xdr:cNvPr>
        <xdr:cNvSpPr/>
      </xdr:nvSpPr>
      <xdr:spPr>
        <a:xfrm>
          <a:off x="21272500" y="146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142929</xdr:rowOff>
    </xdr:from>
    <xdr:to>
      <xdr:col>116</xdr:col>
      <xdr:colOff>63500</xdr:colOff>
      <xdr:row>85</xdr:row>
      <xdr:rowOff>149788</xdr:rowOff>
    </xdr:to>
    <xdr:cxnSp macro="">
      <xdr:nvCxnSpPr>
        <xdr:cNvPr id="725" name="直線コネクタ 724">
          <a:extLst>
            <a:ext uri="{FF2B5EF4-FFF2-40B4-BE49-F238E27FC236}">
              <a16:creationId xmlns:a16="http://schemas.microsoft.com/office/drawing/2014/main" id="{AE2346C5-D5BB-4297-B3B6-634C7AEBC943}"/>
            </a:ext>
          </a:extLst>
        </xdr:cNvPr>
        <xdr:cNvCxnSpPr/>
      </xdr:nvCxnSpPr>
      <xdr:spPr>
        <a:xfrm flipV="1">
          <a:off x="21323300" y="1471617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143075</xdr:rowOff>
    </xdr:from>
    <xdr:to>
      <xdr:col>107</xdr:col>
      <xdr:colOff>101600</xdr:colOff>
      <xdr:row>86</xdr:row>
      <xdr:rowOff>73225</xdr:rowOff>
    </xdr:to>
    <xdr:sp macro="" textlink="">
      <xdr:nvSpPr>
        <xdr:cNvPr id="726" name="楕円 725">
          <a:extLst>
            <a:ext uri="{FF2B5EF4-FFF2-40B4-BE49-F238E27FC236}">
              <a16:creationId xmlns:a16="http://schemas.microsoft.com/office/drawing/2014/main" id="{93B85FA2-B1E3-40D6-A1F8-2112AA48E745}"/>
            </a:ext>
          </a:extLst>
        </xdr:cNvPr>
        <xdr:cNvSpPr/>
      </xdr:nvSpPr>
      <xdr:spPr>
        <a:xfrm>
          <a:off x="20383500" y="147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149788</xdr:rowOff>
    </xdr:from>
    <xdr:to>
      <xdr:col>111</xdr:col>
      <xdr:colOff>177800</xdr:colOff>
      <xdr:row>86</xdr:row>
      <xdr:rowOff>22425</xdr:rowOff>
    </xdr:to>
    <xdr:cxnSp macro="">
      <xdr:nvCxnSpPr>
        <xdr:cNvPr id="727" name="直線コネクタ 726">
          <a:extLst>
            <a:ext uri="{FF2B5EF4-FFF2-40B4-BE49-F238E27FC236}">
              <a16:creationId xmlns:a16="http://schemas.microsoft.com/office/drawing/2014/main" id="{E78CED4A-14E5-4ED4-9417-B16B420150A7}"/>
            </a:ext>
          </a:extLst>
        </xdr:cNvPr>
        <xdr:cNvCxnSpPr/>
      </xdr:nvCxnSpPr>
      <xdr:spPr>
        <a:xfrm flipV="1">
          <a:off x="20434300" y="1472303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28" name="楕円 727">
          <a:extLst>
            <a:ext uri="{FF2B5EF4-FFF2-40B4-BE49-F238E27FC236}">
              <a16:creationId xmlns:a16="http://schemas.microsoft.com/office/drawing/2014/main" id="{112054F6-0B02-4564-913C-F41975D621F8}"/>
            </a:ext>
          </a:extLst>
        </xdr:cNvPr>
        <xdr:cNvSpPr/>
      </xdr:nvSpPr>
      <xdr:spPr>
        <a:xfrm>
          <a:off x="19494500" y="147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22425</xdr:rowOff>
    </xdr:from>
    <xdr:to>
      <xdr:col>107</xdr:col>
      <xdr:colOff>50800</xdr:colOff>
      <xdr:row>86</xdr:row>
      <xdr:rowOff>30916</xdr:rowOff>
    </xdr:to>
    <xdr:cxnSp macro="">
      <xdr:nvCxnSpPr>
        <xdr:cNvPr id="729" name="直線コネクタ 728">
          <a:extLst>
            <a:ext uri="{FF2B5EF4-FFF2-40B4-BE49-F238E27FC236}">
              <a16:creationId xmlns:a16="http://schemas.microsoft.com/office/drawing/2014/main" id="{781E462E-B38B-4F6F-92B3-7363BFE1A34F}"/>
            </a:ext>
          </a:extLst>
        </xdr:cNvPr>
        <xdr:cNvCxnSpPr/>
      </xdr:nvCxnSpPr>
      <xdr:spPr>
        <a:xfrm flipV="1">
          <a:off x="19545300" y="1476712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2975</xdr:rowOff>
    </xdr:from>
    <xdr:to>
      <xdr:col>98</xdr:col>
      <xdr:colOff>38100</xdr:colOff>
      <xdr:row>86</xdr:row>
      <xdr:rowOff>104575</xdr:rowOff>
    </xdr:to>
    <xdr:sp macro="" textlink="">
      <xdr:nvSpPr>
        <xdr:cNvPr id="730" name="楕円 729">
          <a:extLst>
            <a:ext uri="{FF2B5EF4-FFF2-40B4-BE49-F238E27FC236}">
              <a16:creationId xmlns:a16="http://schemas.microsoft.com/office/drawing/2014/main" id="{8DBCCE92-44A0-4921-850C-89797ACDFE26}"/>
            </a:ext>
          </a:extLst>
        </xdr:cNvPr>
        <xdr:cNvSpPr/>
      </xdr:nvSpPr>
      <xdr:spPr>
        <a:xfrm>
          <a:off x="18605500" y="14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30916</xdr:rowOff>
    </xdr:from>
    <xdr:to>
      <xdr:col>102</xdr:col>
      <xdr:colOff>114300</xdr:colOff>
      <xdr:row>86</xdr:row>
      <xdr:rowOff>53775</xdr:rowOff>
    </xdr:to>
    <xdr:cxnSp macro="">
      <xdr:nvCxnSpPr>
        <xdr:cNvPr id="731" name="直線コネクタ 730">
          <a:extLst>
            <a:ext uri="{FF2B5EF4-FFF2-40B4-BE49-F238E27FC236}">
              <a16:creationId xmlns:a16="http://schemas.microsoft.com/office/drawing/2014/main" id="{6B7485F1-AC0E-4D60-A96E-25F7F6640BE7}"/>
            </a:ext>
          </a:extLst>
        </xdr:cNvPr>
        <xdr:cNvCxnSpPr/>
      </xdr:nvCxnSpPr>
      <xdr:spPr>
        <a:xfrm flipV="1">
          <a:off x="18656300" y="1477561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732" name="n_1aveValue【消防施設】&#10;一人当たり面積">
          <a:extLst>
            <a:ext uri="{FF2B5EF4-FFF2-40B4-BE49-F238E27FC236}">
              <a16:creationId xmlns:a16="http://schemas.microsoft.com/office/drawing/2014/main" id="{2BEBD3A8-9268-4B72-BDEB-60B17EB8D9D9}"/>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733" name="n_2aveValue【消防施設】&#10;一人当たり面積">
          <a:extLst>
            <a:ext uri="{FF2B5EF4-FFF2-40B4-BE49-F238E27FC236}">
              <a16:creationId xmlns:a16="http://schemas.microsoft.com/office/drawing/2014/main" id="{5324D265-D7E3-4BC4-801C-95414FC49216}"/>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734" name="n_3aveValue【消防施設】&#10;一人当たり面積">
          <a:extLst>
            <a:ext uri="{FF2B5EF4-FFF2-40B4-BE49-F238E27FC236}">
              <a16:creationId xmlns:a16="http://schemas.microsoft.com/office/drawing/2014/main" id="{2A1EB67E-A7D0-4390-9B86-84091A4E3594}"/>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735" name="n_4aveValue【消防施設】&#10;一人当たり面積">
          <a:extLst>
            <a:ext uri="{FF2B5EF4-FFF2-40B4-BE49-F238E27FC236}">
              <a16:creationId xmlns:a16="http://schemas.microsoft.com/office/drawing/2014/main" id="{7531DCC9-56B6-4041-AFCD-7704CC6C243E}"/>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45665</xdr:rowOff>
    </xdr:from>
    <xdr:ext cx="469744" cy="259045"/>
    <xdr:sp macro="" textlink="">
      <xdr:nvSpPr>
        <xdr:cNvPr id="736" name="n_1mainValue【消防施設】&#10;一人当たり面積">
          <a:extLst>
            <a:ext uri="{FF2B5EF4-FFF2-40B4-BE49-F238E27FC236}">
              <a16:creationId xmlns:a16="http://schemas.microsoft.com/office/drawing/2014/main" id="{4BBAAC8A-168D-4858-96EF-65AFE2639DAC}"/>
            </a:ext>
          </a:extLst>
        </xdr:cNvPr>
        <xdr:cNvSpPr txBox="1"/>
      </xdr:nvSpPr>
      <xdr:spPr>
        <a:xfrm>
          <a:off x="21075727" y="1444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89752</xdr:rowOff>
    </xdr:from>
    <xdr:ext cx="469744" cy="259045"/>
    <xdr:sp macro="" textlink="">
      <xdr:nvSpPr>
        <xdr:cNvPr id="737" name="n_2mainValue【消防施設】&#10;一人当たり面積">
          <a:extLst>
            <a:ext uri="{FF2B5EF4-FFF2-40B4-BE49-F238E27FC236}">
              <a16:creationId xmlns:a16="http://schemas.microsoft.com/office/drawing/2014/main" id="{7825F5E7-D992-4F4F-9CAD-5F1E9E205907}"/>
            </a:ext>
          </a:extLst>
        </xdr:cNvPr>
        <xdr:cNvSpPr txBox="1"/>
      </xdr:nvSpPr>
      <xdr:spPr>
        <a:xfrm>
          <a:off x="20199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8" name="n_3mainValue【消防施設】&#10;一人当たり面積">
          <a:extLst>
            <a:ext uri="{FF2B5EF4-FFF2-40B4-BE49-F238E27FC236}">
              <a16:creationId xmlns:a16="http://schemas.microsoft.com/office/drawing/2014/main" id="{B17959FE-FE8A-4569-AD85-4FD94ECFBDE2}"/>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121102</xdr:rowOff>
    </xdr:from>
    <xdr:ext cx="469744" cy="259045"/>
    <xdr:sp macro="" textlink="">
      <xdr:nvSpPr>
        <xdr:cNvPr id="739" name="n_4mainValue【消防施設】&#10;一人当たり面積">
          <a:extLst>
            <a:ext uri="{FF2B5EF4-FFF2-40B4-BE49-F238E27FC236}">
              <a16:creationId xmlns:a16="http://schemas.microsoft.com/office/drawing/2014/main" id="{003FB9E1-5860-4321-AE3C-A4E2CEE1D85F}"/>
            </a:ext>
          </a:extLst>
        </xdr:cNvPr>
        <xdr:cNvSpPr txBox="1"/>
      </xdr:nvSpPr>
      <xdr:spPr>
        <a:xfrm>
          <a:off x="18421427" y="145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7D4C174-253A-4E2D-B1A3-CA0DA6C2A9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C19FA3AC-B448-4BB4-AA61-BE7BDAC68D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66F8C1B-98DC-4F92-A7E3-02C00B68BE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D3182E6-1F38-4A4A-8449-59E601C882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75A0649-DCA1-4B91-A7B4-7E58FD1FAC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E2A7658-F193-42F7-8E47-319966227A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0C0573F-38F0-4AEF-A667-841D1B0F48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450BEE2-9DDB-467D-8A43-BEC696EBD0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2C71003-36E8-411F-82A5-2D25C128D7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65F97DB-09C4-4393-8E17-A1B5F20235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4F7D9FC6-15E6-4022-A6E6-B9051B4E324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E00D4C3-0C4C-41D7-87E1-124B6A900CA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382AD4D-95C9-41C1-9214-267C216FA5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18BCF06B-7EF6-4CDA-B032-29EB8FAD40D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9CF8A4B0-A80D-40B3-845F-F10C4E0FA6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B098E31C-C68F-4E2C-A27C-972A249B695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1E242BF6-CEE0-4456-A2FC-C33E959DD4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2454F96B-51A2-4B5E-BBB2-1F66D6F8F0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CAD72C4-D18D-4A0A-9B94-F6C3A3FABD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435481C5-0D86-410E-A5B9-EBDAE0B3F5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2DB4210-F28D-4033-8467-24CF7556D76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346BF3C4-7D5D-48F2-A2F0-43B2B8EC204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7EDC88AF-360C-4FBD-938A-9E28CCE0C82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554EA3C-69B1-4E2C-8191-4D0AEFECEAB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3120C795-B018-405C-8115-831E31C1FD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822378C-CA03-4084-BA94-8B58B66952C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EFCA692-C845-470F-B014-33298C4735C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E0450D2F-23C8-419B-99DC-C29F7EABF94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0A4AEF8B-887B-4288-9596-D76D48B19DBE}"/>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B9863A7D-438E-4EB9-A8B1-52FF91054264}"/>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70" name="【庁舎】&#10;有形固定資産減価償却率平均値テキスト">
          <a:extLst>
            <a:ext uri="{FF2B5EF4-FFF2-40B4-BE49-F238E27FC236}">
              <a16:creationId xmlns:a16="http://schemas.microsoft.com/office/drawing/2014/main" id="{1BA07903-EF90-44EF-BC91-68677A20F19A}"/>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A1919F69-EFF0-4628-B3D7-8D30978FAB12}"/>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73CB42F9-7882-4A88-B78F-694B0AEF4FFD}"/>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839054E3-A89A-4C68-A124-EB1BE8F4B509}"/>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a:extLst>
            <a:ext uri="{FF2B5EF4-FFF2-40B4-BE49-F238E27FC236}">
              <a16:creationId xmlns:a16="http://schemas.microsoft.com/office/drawing/2014/main" id="{F3DB64B5-39C6-43FE-9C67-CE871652E57C}"/>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BBE67C26-2BA0-4140-BDC4-7D24C39EA7B3}"/>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F9F23B3-9650-4AD0-8CC8-38DA950523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8B6B7AC-F6C4-4B16-A74C-C02E85DF9C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B86B55B-2799-48D8-8F13-D73C2BC401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298B44A-9645-45DF-81FA-8967E3695C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ACAAFB9-999E-4466-83DB-0F204728C8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123371</xdr:rowOff>
    </xdr:from>
    <xdr:to>
      <xdr:col>85</xdr:col>
      <xdr:colOff>177800</xdr:colOff>
      <xdr:row>108</xdr:row>
      <xdr:rowOff>53521</xdr:rowOff>
    </xdr:to>
    <xdr:sp macro="" textlink="">
      <xdr:nvSpPr>
        <xdr:cNvPr id="781" name="楕円 780">
          <a:extLst>
            <a:ext uri="{FF2B5EF4-FFF2-40B4-BE49-F238E27FC236}">
              <a16:creationId xmlns:a16="http://schemas.microsoft.com/office/drawing/2014/main" id="{ABFEECA5-3200-4E3B-86D2-75777B1A7D67}"/>
            </a:ext>
          </a:extLst>
        </xdr:cNvPr>
        <xdr:cNvSpPr/>
      </xdr:nvSpPr>
      <xdr:spPr>
        <a:xfrm>
          <a:off x="16268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101798</xdr:rowOff>
    </xdr:from>
    <xdr:ext cx="405111" cy="259045"/>
    <xdr:sp macro="" textlink="">
      <xdr:nvSpPr>
        <xdr:cNvPr id="782" name="【庁舎】&#10;有形固定資産減価償却率該当値テキスト">
          <a:extLst>
            <a:ext uri="{FF2B5EF4-FFF2-40B4-BE49-F238E27FC236}">
              <a16:creationId xmlns:a16="http://schemas.microsoft.com/office/drawing/2014/main" id="{FD960EBB-283B-490A-A372-B4E4F3449305}"/>
            </a:ext>
          </a:extLst>
        </xdr:cNvPr>
        <xdr:cNvSpPr txBox="1"/>
      </xdr:nvSpPr>
      <xdr:spPr>
        <a:xfrm>
          <a:off x="16357600"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90714</xdr:rowOff>
    </xdr:from>
    <xdr:to>
      <xdr:col>81</xdr:col>
      <xdr:colOff>101600</xdr:colOff>
      <xdr:row>108</xdr:row>
      <xdr:rowOff>20864</xdr:rowOff>
    </xdr:to>
    <xdr:sp macro="" textlink="">
      <xdr:nvSpPr>
        <xdr:cNvPr id="783" name="楕円 782">
          <a:extLst>
            <a:ext uri="{FF2B5EF4-FFF2-40B4-BE49-F238E27FC236}">
              <a16:creationId xmlns:a16="http://schemas.microsoft.com/office/drawing/2014/main" id="{F7ED6169-7D8B-4284-A27D-4A034D7237C7}"/>
            </a:ext>
          </a:extLst>
        </xdr:cNvPr>
        <xdr:cNvSpPr/>
      </xdr:nvSpPr>
      <xdr:spPr>
        <a:xfrm>
          <a:off x="15430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141514</xdr:rowOff>
    </xdr:from>
    <xdr:to>
      <xdr:col>85</xdr:col>
      <xdr:colOff>127000</xdr:colOff>
      <xdr:row>108</xdr:row>
      <xdr:rowOff>2721</xdr:rowOff>
    </xdr:to>
    <xdr:cxnSp macro="">
      <xdr:nvCxnSpPr>
        <xdr:cNvPr id="784" name="直線コネクタ 783">
          <a:extLst>
            <a:ext uri="{FF2B5EF4-FFF2-40B4-BE49-F238E27FC236}">
              <a16:creationId xmlns:a16="http://schemas.microsoft.com/office/drawing/2014/main" id="{3FA231D0-B9A9-41F3-8EA8-D6DCB10BC6D5}"/>
            </a:ext>
          </a:extLst>
        </xdr:cNvPr>
        <xdr:cNvCxnSpPr/>
      </xdr:nvCxnSpPr>
      <xdr:spPr>
        <a:xfrm>
          <a:off x="15481300" y="184866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785" name="楕円 784">
          <a:extLst>
            <a:ext uri="{FF2B5EF4-FFF2-40B4-BE49-F238E27FC236}">
              <a16:creationId xmlns:a16="http://schemas.microsoft.com/office/drawing/2014/main" id="{12D974F4-47A9-45FB-A5E6-4879B295366B}"/>
            </a:ext>
          </a:extLst>
        </xdr:cNvPr>
        <xdr:cNvSpPr/>
      </xdr:nvSpPr>
      <xdr:spPr>
        <a:xfrm>
          <a:off x="14541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141514</xdr:rowOff>
    </xdr:to>
    <xdr:cxnSp macro="">
      <xdr:nvCxnSpPr>
        <xdr:cNvPr id="786" name="直線コネクタ 785">
          <a:extLst>
            <a:ext uri="{FF2B5EF4-FFF2-40B4-BE49-F238E27FC236}">
              <a16:creationId xmlns:a16="http://schemas.microsoft.com/office/drawing/2014/main" id="{65A78739-AED7-4640-9239-DF55A48DF34A}"/>
            </a:ext>
          </a:extLst>
        </xdr:cNvPr>
        <xdr:cNvCxnSpPr/>
      </xdr:nvCxnSpPr>
      <xdr:spPr>
        <a:xfrm>
          <a:off x="14592300" y="184540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787" name="楕円 786">
          <a:extLst>
            <a:ext uri="{FF2B5EF4-FFF2-40B4-BE49-F238E27FC236}">
              <a16:creationId xmlns:a16="http://schemas.microsoft.com/office/drawing/2014/main" id="{F0967B7D-EFA8-4163-AFBD-1E997E5EFCF6}"/>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108857</xdr:rowOff>
    </xdr:to>
    <xdr:cxnSp macro="">
      <xdr:nvCxnSpPr>
        <xdr:cNvPr id="788" name="直線コネクタ 787">
          <a:extLst>
            <a:ext uri="{FF2B5EF4-FFF2-40B4-BE49-F238E27FC236}">
              <a16:creationId xmlns:a16="http://schemas.microsoft.com/office/drawing/2014/main" id="{F21109D6-F88E-43CE-8515-2C1396AFCF48}"/>
            </a:ext>
          </a:extLst>
        </xdr:cNvPr>
        <xdr:cNvCxnSpPr/>
      </xdr:nvCxnSpPr>
      <xdr:spPr>
        <a:xfrm>
          <a:off x="13703300" y="1842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789" name="楕円 788">
          <a:extLst>
            <a:ext uri="{FF2B5EF4-FFF2-40B4-BE49-F238E27FC236}">
              <a16:creationId xmlns:a16="http://schemas.microsoft.com/office/drawing/2014/main" id="{5D31FAE1-6A4E-42C8-B41E-4F58C1287C76}"/>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107</xdr:row>
      <xdr:rowOff>76200</xdr:rowOff>
    </xdr:to>
    <xdr:cxnSp macro="">
      <xdr:nvCxnSpPr>
        <xdr:cNvPr id="790" name="直線コネクタ 789">
          <a:extLst>
            <a:ext uri="{FF2B5EF4-FFF2-40B4-BE49-F238E27FC236}">
              <a16:creationId xmlns:a16="http://schemas.microsoft.com/office/drawing/2014/main" id="{DF0BADE4-9352-49D5-BC3C-116B9A5BF8AA}"/>
            </a:ext>
          </a:extLst>
        </xdr:cNvPr>
        <xdr:cNvCxnSpPr/>
      </xdr:nvCxnSpPr>
      <xdr:spPr>
        <a:xfrm>
          <a:off x="12814300" y="18298886"/>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4674C173-2EDA-4AF3-BB67-9A552CF182C2}"/>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2" name="n_2aveValue【庁舎】&#10;有形固定資産減価償却率">
          <a:extLst>
            <a:ext uri="{FF2B5EF4-FFF2-40B4-BE49-F238E27FC236}">
              <a16:creationId xmlns:a16="http://schemas.microsoft.com/office/drawing/2014/main" id="{09A8675A-AAF3-4117-8610-B58730C1F008}"/>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a:extLst>
            <a:ext uri="{FF2B5EF4-FFF2-40B4-BE49-F238E27FC236}">
              <a16:creationId xmlns:a16="http://schemas.microsoft.com/office/drawing/2014/main" id="{AAB2A49D-70C5-4803-A628-F714F7F588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庁舎】&#10;有形固定資産減価償却率">
          <a:extLst>
            <a:ext uri="{FF2B5EF4-FFF2-40B4-BE49-F238E27FC236}">
              <a16:creationId xmlns:a16="http://schemas.microsoft.com/office/drawing/2014/main" id="{8D0766D7-2048-4606-B55F-93083DB38BE2}"/>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11991</xdr:rowOff>
    </xdr:from>
    <xdr:ext cx="405111" cy="259045"/>
    <xdr:sp macro="" textlink="">
      <xdr:nvSpPr>
        <xdr:cNvPr id="795" name="n_1mainValue【庁舎】&#10;有形固定資産減価償却率">
          <a:extLst>
            <a:ext uri="{FF2B5EF4-FFF2-40B4-BE49-F238E27FC236}">
              <a16:creationId xmlns:a16="http://schemas.microsoft.com/office/drawing/2014/main" id="{FA32E9C9-FB1B-4BC0-83C8-1ABF6B379EF1}"/>
            </a:ext>
          </a:extLst>
        </xdr:cNvPr>
        <xdr:cNvSpPr txBox="1"/>
      </xdr:nvSpPr>
      <xdr:spPr>
        <a:xfrm>
          <a:off x="152660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796" name="n_2mainValue【庁舎】&#10;有形固定資産減価償却率">
          <a:extLst>
            <a:ext uri="{FF2B5EF4-FFF2-40B4-BE49-F238E27FC236}">
              <a16:creationId xmlns:a16="http://schemas.microsoft.com/office/drawing/2014/main" id="{2E666FF9-B42C-49E4-89F4-2B343538086E}"/>
            </a:ext>
          </a:extLst>
        </xdr:cNvPr>
        <xdr:cNvSpPr txBox="1"/>
      </xdr:nvSpPr>
      <xdr:spPr>
        <a:xfrm>
          <a:off x="14389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797" name="n_3mainValue【庁舎】&#10;有形固定資産減価償却率">
          <a:extLst>
            <a:ext uri="{FF2B5EF4-FFF2-40B4-BE49-F238E27FC236}">
              <a16:creationId xmlns:a16="http://schemas.microsoft.com/office/drawing/2014/main" id="{C986E1EA-EDFC-4D7F-AD7C-F990E3211086}"/>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798" name="n_4mainValue【庁舎】&#10;有形固定資産減価償却率">
          <a:extLst>
            <a:ext uri="{FF2B5EF4-FFF2-40B4-BE49-F238E27FC236}">
              <a16:creationId xmlns:a16="http://schemas.microsoft.com/office/drawing/2014/main" id="{935C9472-2E4A-4E56-B1BE-E46DD8C46B3A}"/>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4E388B33-1131-4D09-A311-CB993F1B30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61133847-D069-427D-B6E5-00D1E312C4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240BBC0-9E7B-4642-B465-7C22FCA977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534E8280-D205-4CD8-8112-3009FC0035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F45FA43-C434-47A7-844F-4789B44FAA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36420F4-4A48-4F64-83AC-797A82D6ED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4EAF1C2-5BA2-4C70-85A5-3F8C19054F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BB76566C-7D49-4F0F-90BC-C7A1F1E77C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F6F7E157-7C1C-45BB-973A-5A31911148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19E1F41E-69BB-4BE2-AE0D-ABD497085E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43CDFB00-D43C-43DF-9856-EB2F65498B8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AB7BCF71-65EE-4937-9FE8-39EB21E490A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8626A8B3-DE5A-4EDC-A6F6-CC961320AC5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238F45E5-0563-4DB0-B8E0-C278B8EA518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C6C70AC-E5FC-4D5A-BA2B-6DDAC653F4B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2CDCFDFC-C622-472F-A978-49EA4AFB635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46E92B83-6489-4701-AAFF-BF201534908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CA4DE5B1-1C59-45BA-ABC8-E7BC4FE8A32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26EAA06E-953D-4A04-AE9F-E5A9FADCCE8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AF3A6011-F668-487E-8E93-9776F431E15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B4E7609-70B3-4FB5-86C8-C24F269EC6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2DAE75D5-5B0A-4284-A01E-33E2A67E03F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967917E5-4F23-4B0F-9683-7A23A48D81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5B9287D6-12E4-42A1-AA19-1FA2EA0A396F}"/>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E9A21E75-36ED-48E2-9B20-74175FECC13D}"/>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4DC4CBA6-7AC1-41F2-B053-E6D871CFD028}"/>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571F8EDA-4BD4-45BD-B904-00E0761A119C}"/>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C7961A06-03E9-450B-BB13-E0A5348487A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827" name="【庁舎】&#10;一人当たり面積平均値テキスト">
          <a:extLst>
            <a:ext uri="{FF2B5EF4-FFF2-40B4-BE49-F238E27FC236}">
              <a16:creationId xmlns:a16="http://schemas.microsoft.com/office/drawing/2014/main" id="{132363DA-8843-4F0F-BC04-FB4E559FDD7B}"/>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93EE3E65-CA61-4072-9679-9AC6CAEBCAD4}"/>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EC803737-5C25-4EEC-9A08-3D9347CD573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2486BFD4-EBDD-4E10-A151-4441525C3212}"/>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a:extLst>
            <a:ext uri="{FF2B5EF4-FFF2-40B4-BE49-F238E27FC236}">
              <a16:creationId xmlns:a16="http://schemas.microsoft.com/office/drawing/2014/main" id="{ECA25652-509E-40AC-BA79-6DA5305C9849}"/>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2" name="フローチャート: 判断 831">
          <a:extLst>
            <a:ext uri="{FF2B5EF4-FFF2-40B4-BE49-F238E27FC236}">
              <a16:creationId xmlns:a16="http://schemas.microsoft.com/office/drawing/2014/main" id="{97196436-B867-4D6D-B6EE-1495B3897AB9}"/>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DC26D6F-8C6D-4781-8F69-9658CBE67C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66C44C5-175E-4C85-8CC5-0F47E455E3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3196DE3-D4E1-458A-9AB1-8B1696491A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BACC6BA-B038-4566-9F0E-4104778A92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D7CF26B-F2F9-42D7-8613-B04C20AEC7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91187</xdr:rowOff>
    </xdr:from>
    <xdr:to>
      <xdr:col>116</xdr:col>
      <xdr:colOff>114300</xdr:colOff>
      <xdr:row>108</xdr:row>
      <xdr:rowOff>21337</xdr:rowOff>
    </xdr:to>
    <xdr:sp macro="" textlink="">
      <xdr:nvSpPr>
        <xdr:cNvPr id="838" name="楕円 837">
          <a:extLst>
            <a:ext uri="{FF2B5EF4-FFF2-40B4-BE49-F238E27FC236}">
              <a16:creationId xmlns:a16="http://schemas.microsoft.com/office/drawing/2014/main" id="{FC2AAED2-3442-4882-B271-8DA54C0A690A}"/>
            </a:ext>
          </a:extLst>
        </xdr:cNvPr>
        <xdr:cNvSpPr/>
      </xdr:nvSpPr>
      <xdr:spPr>
        <a:xfrm>
          <a:off x="22110700" y="184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114064</xdr:rowOff>
    </xdr:from>
    <xdr:ext cx="469744" cy="259045"/>
    <xdr:sp macro="" textlink="">
      <xdr:nvSpPr>
        <xdr:cNvPr id="839" name="【庁舎】&#10;一人当たり面積該当値テキスト">
          <a:extLst>
            <a:ext uri="{FF2B5EF4-FFF2-40B4-BE49-F238E27FC236}">
              <a16:creationId xmlns:a16="http://schemas.microsoft.com/office/drawing/2014/main" id="{5CA283EE-A337-4F26-A045-6354EA96C65C}"/>
            </a:ext>
          </a:extLst>
        </xdr:cNvPr>
        <xdr:cNvSpPr txBox="1"/>
      </xdr:nvSpPr>
      <xdr:spPr>
        <a:xfrm>
          <a:off x="22199600"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94869</xdr:rowOff>
    </xdr:from>
    <xdr:to>
      <xdr:col>112</xdr:col>
      <xdr:colOff>38100</xdr:colOff>
      <xdr:row>108</xdr:row>
      <xdr:rowOff>25019</xdr:rowOff>
    </xdr:to>
    <xdr:sp macro="" textlink="">
      <xdr:nvSpPr>
        <xdr:cNvPr id="840" name="楕円 839">
          <a:extLst>
            <a:ext uri="{FF2B5EF4-FFF2-40B4-BE49-F238E27FC236}">
              <a16:creationId xmlns:a16="http://schemas.microsoft.com/office/drawing/2014/main" id="{3ED25967-537A-430F-A8FA-7CE54BCD1929}"/>
            </a:ext>
          </a:extLst>
        </xdr:cNvPr>
        <xdr:cNvSpPr/>
      </xdr:nvSpPr>
      <xdr:spPr>
        <a:xfrm>
          <a:off x="21272500" y="184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141987</xdr:rowOff>
    </xdr:from>
    <xdr:to>
      <xdr:col>116</xdr:col>
      <xdr:colOff>63500</xdr:colOff>
      <xdr:row>107</xdr:row>
      <xdr:rowOff>145669</xdr:rowOff>
    </xdr:to>
    <xdr:cxnSp macro="">
      <xdr:nvCxnSpPr>
        <xdr:cNvPr id="841" name="直線コネクタ 840">
          <a:extLst>
            <a:ext uri="{FF2B5EF4-FFF2-40B4-BE49-F238E27FC236}">
              <a16:creationId xmlns:a16="http://schemas.microsoft.com/office/drawing/2014/main" id="{5DA7C956-F6DE-41AE-BB87-1620CE02A31D}"/>
            </a:ext>
          </a:extLst>
        </xdr:cNvPr>
        <xdr:cNvCxnSpPr/>
      </xdr:nvCxnSpPr>
      <xdr:spPr>
        <a:xfrm flipV="1">
          <a:off x="21323300" y="18487137"/>
          <a:ext cx="8382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102615</xdr:rowOff>
    </xdr:from>
    <xdr:to>
      <xdr:col>107</xdr:col>
      <xdr:colOff>101600</xdr:colOff>
      <xdr:row>108</xdr:row>
      <xdr:rowOff>32765</xdr:rowOff>
    </xdr:to>
    <xdr:sp macro="" textlink="">
      <xdr:nvSpPr>
        <xdr:cNvPr id="842" name="楕円 841">
          <a:extLst>
            <a:ext uri="{FF2B5EF4-FFF2-40B4-BE49-F238E27FC236}">
              <a16:creationId xmlns:a16="http://schemas.microsoft.com/office/drawing/2014/main" id="{31E14E93-AB65-442E-AAAA-5B21062B5997}"/>
            </a:ext>
          </a:extLst>
        </xdr:cNvPr>
        <xdr:cNvSpPr/>
      </xdr:nvSpPr>
      <xdr:spPr>
        <a:xfrm>
          <a:off x="20383500" y="184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145669</xdr:rowOff>
    </xdr:from>
    <xdr:to>
      <xdr:col>111</xdr:col>
      <xdr:colOff>177800</xdr:colOff>
      <xdr:row>107</xdr:row>
      <xdr:rowOff>153415</xdr:rowOff>
    </xdr:to>
    <xdr:cxnSp macro="">
      <xdr:nvCxnSpPr>
        <xdr:cNvPr id="843" name="直線コネクタ 842">
          <a:extLst>
            <a:ext uri="{FF2B5EF4-FFF2-40B4-BE49-F238E27FC236}">
              <a16:creationId xmlns:a16="http://schemas.microsoft.com/office/drawing/2014/main" id="{CC16A68D-5562-4B0E-9047-0306D54E3839}"/>
            </a:ext>
          </a:extLst>
        </xdr:cNvPr>
        <xdr:cNvCxnSpPr/>
      </xdr:nvCxnSpPr>
      <xdr:spPr>
        <a:xfrm flipV="1">
          <a:off x="20434300" y="18490819"/>
          <a:ext cx="8890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107442</xdr:rowOff>
    </xdr:from>
    <xdr:to>
      <xdr:col>102</xdr:col>
      <xdr:colOff>165100</xdr:colOff>
      <xdr:row>108</xdr:row>
      <xdr:rowOff>37592</xdr:rowOff>
    </xdr:to>
    <xdr:sp macro="" textlink="">
      <xdr:nvSpPr>
        <xdr:cNvPr id="844" name="楕円 843">
          <a:extLst>
            <a:ext uri="{FF2B5EF4-FFF2-40B4-BE49-F238E27FC236}">
              <a16:creationId xmlns:a16="http://schemas.microsoft.com/office/drawing/2014/main" id="{15F7BF88-C240-4E8B-BB0C-497FDA4CCE9A}"/>
            </a:ext>
          </a:extLst>
        </xdr:cNvPr>
        <xdr:cNvSpPr/>
      </xdr:nvSpPr>
      <xdr:spPr>
        <a:xfrm>
          <a:off x="19494500" y="184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153415</xdr:rowOff>
    </xdr:from>
    <xdr:to>
      <xdr:col>107</xdr:col>
      <xdr:colOff>50800</xdr:colOff>
      <xdr:row>107</xdr:row>
      <xdr:rowOff>158242</xdr:rowOff>
    </xdr:to>
    <xdr:cxnSp macro="">
      <xdr:nvCxnSpPr>
        <xdr:cNvPr id="845" name="直線コネクタ 844">
          <a:extLst>
            <a:ext uri="{FF2B5EF4-FFF2-40B4-BE49-F238E27FC236}">
              <a16:creationId xmlns:a16="http://schemas.microsoft.com/office/drawing/2014/main" id="{BD05342B-8B04-4754-8B93-557D7E792C04}"/>
            </a:ext>
          </a:extLst>
        </xdr:cNvPr>
        <xdr:cNvCxnSpPr/>
      </xdr:nvCxnSpPr>
      <xdr:spPr>
        <a:xfrm flipV="1">
          <a:off x="19545300" y="184985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110871</xdr:rowOff>
    </xdr:from>
    <xdr:to>
      <xdr:col>98</xdr:col>
      <xdr:colOff>38100</xdr:colOff>
      <xdr:row>108</xdr:row>
      <xdr:rowOff>41021</xdr:rowOff>
    </xdr:to>
    <xdr:sp macro="" textlink="">
      <xdr:nvSpPr>
        <xdr:cNvPr id="846" name="楕円 845">
          <a:extLst>
            <a:ext uri="{FF2B5EF4-FFF2-40B4-BE49-F238E27FC236}">
              <a16:creationId xmlns:a16="http://schemas.microsoft.com/office/drawing/2014/main" id="{FD902850-3B57-4B61-8DD3-9DEF29142B71}"/>
            </a:ext>
          </a:extLst>
        </xdr:cNvPr>
        <xdr:cNvSpPr/>
      </xdr:nvSpPr>
      <xdr:spPr>
        <a:xfrm>
          <a:off x="18605500" y="184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158242</xdr:rowOff>
    </xdr:from>
    <xdr:to>
      <xdr:col>102</xdr:col>
      <xdr:colOff>114300</xdr:colOff>
      <xdr:row>107</xdr:row>
      <xdr:rowOff>161671</xdr:rowOff>
    </xdr:to>
    <xdr:cxnSp macro="">
      <xdr:nvCxnSpPr>
        <xdr:cNvPr id="847" name="直線コネクタ 846">
          <a:extLst>
            <a:ext uri="{FF2B5EF4-FFF2-40B4-BE49-F238E27FC236}">
              <a16:creationId xmlns:a16="http://schemas.microsoft.com/office/drawing/2014/main" id="{CAF67139-CE89-4B88-B46E-C47857D9C653}"/>
            </a:ext>
          </a:extLst>
        </xdr:cNvPr>
        <xdr:cNvCxnSpPr/>
      </xdr:nvCxnSpPr>
      <xdr:spPr>
        <a:xfrm flipV="1">
          <a:off x="18656300" y="1850339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848" name="n_1aveValue【庁舎】&#10;一人当たり面積">
          <a:extLst>
            <a:ext uri="{FF2B5EF4-FFF2-40B4-BE49-F238E27FC236}">
              <a16:creationId xmlns:a16="http://schemas.microsoft.com/office/drawing/2014/main" id="{5A1B75B2-FC03-44D4-8E1B-A5B44EE372D5}"/>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849" name="n_2aveValue【庁舎】&#10;一人当たり面積">
          <a:extLst>
            <a:ext uri="{FF2B5EF4-FFF2-40B4-BE49-F238E27FC236}">
              <a16:creationId xmlns:a16="http://schemas.microsoft.com/office/drawing/2014/main" id="{3DA051D6-2E82-4C89-A3E0-95086CFA7E4C}"/>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850" name="n_3aveValue【庁舎】&#10;一人当たり面積">
          <a:extLst>
            <a:ext uri="{FF2B5EF4-FFF2-40B4-BE49-F238E27FC236}">
              <a16:creationId xmlns:a16="http://schemas.microsoft.com/office/drawing/2014/main" id="{2E492FE0-FB50-4CE1-90B6-8E713FB8D249}"/>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851" name="n_4aveValue【庁舎】&#10;一人当たり面積">
          <a:extLst>
            <a:ext uri="{FF2B5EF4-FFF2-40B4-BE49-F238E27FC236}">
              <a16:creationId xmlns:a16="http://schemas.microsoft.com/office/drawing/2014/main" id="{3D75A48A-E3B3-4A51-B3F1-9309AEBC32B7}"/>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41546</xdr:rowOff>
    </xdr:from>
    <xdr:ext cx="469744" cy="259045"/>
    <xdr:sp macro="" textlink="">
      <xdr:nvSpPr>
        <xdr:cNvPr id="852" name="n_1mainValue【庁舎】&#10;一人当たり面積">
          <a:extLst>
            <a:ext uri="{FF2B5EF4-FFF2-40B4-BE49-F238E27FC236}">
              <a16:creationId xmlns:a16="http://schemas.microsoft.com/office/drawing/2014/main" id="{DB800C70-0696-46D4-93B7-20D63FF717DA}"/>
            </a:ext>
          </a:extLst>
        </xdr:cNvPr>
        <xdr:cNvSpPr txBox="1"/>
      </xdr:nvSpPr>
      <xdr:spPr>
        <a:xfrm>
          <a:off x="21075727" y="1821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49292</xdr:rowOff>
    </xdr:from>
    <xdr:ext cx="469744" cy="259045"/>
    <xdr:sp macro="" textlink="">
      <xdr:nvSpPr>
        <xdr:cNvPr id="853" name="n_2mainValue【庁舎】&#10;一人当たり面積">
          <a:extLst>
            <a:ext uri="{FF2B5EF4-FFF2-40B4-BE49-F238E27FC236}">
              <a16:creationId xmlns:a16="http://schemas.microsoft.com/office/drawing/2014/main" id="{9623FD52-E066-468E-A0B3-5BD5EF40E55F}"/>
            </a:ext>
          </a:extLst>
        </xdr:cNvPr>
        <xdr:cNvSpPr txBox="1"/>
      </xdr:nvSpPr>
      <xdr:spPr>
        <a:xfrm>
          <a:off x="20199427" y="182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54" name="n_3mainValue【庁舎】&#10;一人当たり面積">
          <a:extLst>
            <a:ext uri="{FF2B5EF4-FFF2-40B4-BE49-F238E27FC236}">
              <a16:creationId xmlns:a16="http://schemas.microsoft.com/office/drawing/2014/main" id="{8EEDC52D-EF1C-4A9C-864C-0F97364C954B}"/>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57548</xdr:rowOff>
    </xdr:from>
    <xdr:ext cx="469744" cy="259045"/>
    <xdr:sp macro="" textlink="">
      <xdr:nvSpPr>
        <xdr:cNvPr id="855" name="n_4mainValue【庁舎】&#10;一人当たり面積">
          <a:extLst>
            <a:ext uri="{FF2B5EF4-FFF2-40B4-BE49-F238E27FC236}">
              <a16:creationId xmlns:a16="http://schemas.microsoft.com/office/drawing/2014/main" id="{B72FF3C6-1A3F-4055-B21B-7B35AA8BD32E}"/>
            </a:ext>
          </a:extLst>
        </xdr:cNvPr>
        <xdr:cNvSpPr txBox="1"/>
      </xdr:nvSpPr>
      <xdr:spPr>
        <a:xfrm>
          <a:off x="18421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7B54B6F8-CBC9-4FA5-8A1C-04FAFC9BB3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13EA278F-1826-497E-AAB3-546957C987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9D15E5C4-2DA1-4C26-86DB-3A8158E859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施設類型別の該当のある有形固定資産減価償却率について、「消防施設」以外の項目において、類似団体平均を上回っており、老朽が進んでいることがわかる。「消防施設」については、広域運用している広域喜多方消防本部の新庁舎供用開始に伴い、減価償却率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また、一人当たり施設別の面積において、「体育館・プール」、「市民会館」、「消防施設」、「庁舎」は類似団体平均を上回っており、主要因は、村内における地区の多岐化等によるものである。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であり、類似団体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基準財政収入額は前年度比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4,861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千円の減となった。大きな要因は、村民税所得割が前年度比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6,057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千円の減、固定資産税が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千円となったことによる。基準財政需要額は前年度比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25,711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人口減少という全国的な構造的問題を踏まえると、税収増につながる要因に乏しい。このため、滞納者に対し滞納処分を徹底させ徴収率を上げることにより、村税収入の確保に努めていく必要がある。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比率を押し上げている大きな要因は、公営企業会計への繰出金のうち、経常経費が約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百万円増えたことにある（Ｈ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～算定方法の見直し）。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引き続き、公債費の低減や、村税・上下水道料金の徴収対策を図るとともに、公営企業会計の法適用に併せた上下水道料金の見直しにより、基準外繰出金の抑制を図る必要がある。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167132</xdr:rowOff>
    </xdr:from>
    <xdr:to>
      <xdr:col>23</xdr:col>
      <xdr:colOff>133350</xdr:colOff>
      <xdr:row>66</xdr:row>
      <xdr:rowOff>2921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1138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53721</xdr:rowOff>
    </xdr:from>
    <xdr:to>
      <xdr:col>19</xdr:col>
      <xdr:colOff>133350</xdr:colOff>
      <xdr:row>66</xdr:row>
      <xdr:rowOff>2921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979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53721</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9797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66</xdr:row>
      <xdr:rowOff>99441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54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88409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123571</xdr:rowOff>
    </xdr:from>
    <xdr:to>
      <xdr:col>19</xdr:col>
      <xdr:colOff>184150</xdr:colOff>
      <xdr:row>66</xdr:row>
      <xdr:rowOff>53721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38498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2921</xdr:rowOff>
    </xdr:from>
    <xdr:to>
      <xdr:col>15</xdr:col>
      <xdr:colOff>133350</xdr:colOff>
      <xdr:row>65</xdr:row>
      <xdr:rowOff>104521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89298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48641</xdr:rowOff>
    </xdr:from>
    <xdr:to>
      <xdr:col>7</xdr:col>
      <xdr:colOff>31750</xdr:colOff>
      <xdr:row>66</xdr:row>
      <xdr:rowOff>150241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135018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5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年度から取組んだ行財政改革（職員の減など）により、類似団体と比較し、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％程度の決算額となっている。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会計年度任用職員制度が開始されたことにより、人件費の増は免れない。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物件費については、震災以降、各種復興事業を積極的に実施してきたことから、近年は高い水準で推移している。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経常収支比率の改善を図るうえでも、経常経費等の削減を一層推し進め、緊縮財政に努める。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88998</xdr:rowOff>
    </xdr:from>
    <xdr:to>
      <xdr:col>23</xdr:col>
      <xdr:colOff>133350</xdr:colOff>
      <xdr:row>81</xdr:row>
      <xdr:rowOff>101864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6448"/>
          <a:ext cx="8382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86641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4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80194</xdr:rowOff>
    </xdr:from>
    <xdr:to>
      <xdr:col>19</xdr:col>
      <xdr:colOff>133350</xdr:colOff>
      <xdr:row>81</xdr:row>
      <xdr:rowOff>88998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67644"/>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67841</xdr:rowOff>
    </xdr:from>
    <xdr:to>
      <xdr:col>15</xdr:col>
      <xdr:colOff>82550</xdr:colOff>
      <xdr:row>81</xdr:row>
      <xdr:rowOff>80194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5291"/>
          <a:ext cx="8890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67182</xdr:rowOff>
    </xdr:from>
    <xdr:to>
      <xdr:col>11</xdr:col>
      <xdr:colOff>31750</xdr:colOff>
      <xdr:row>81</xdr:row>
      <xdr:rowOff>67841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463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51064</xdr:rowOff>
    </xdr:from>
    <xdr:to>
      <xdr:col>23</xdr:col>
      <xdr:colOff>184150</xdr:colOff>
      <xdr:row>81</xdr:row>
      <xdr:rowOff>152664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143791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38198</xdr:rowOff>
    </xdr:from>
    <xdr:to>
      <xdr:col>19</xdr:col>
      <xdr:colOff>184150</xdr:colOff>
      <xdr:row>81</xdr:row>
      <xdr:rowOff>139798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149975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29394</xdr:rowOff>
    </xdr:from>
    <xdr:to>
      <xdr:col>15</xdr:col>
      <xdr:colOff>133350</xdr:colOff>
      <xdr:row>81</xdr:row>
      <xdr:rowOff>130994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141171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17041</xdr:rowOff>
    </xdr:from>
    <xdr:to>
      <xdr:col>11</xdr:col>
      <xdr:colOff>82550</xdr:colOff>
      <xdr:row>81</xdr:row>
      <xdr:rowOff>118641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128818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16382</xdr:rowOff>
    </xdr:from>
    <xdr:to>
      <xdr:col>7</xdr:col>
      <xdr:colOff>31750</xdr:colOff>
      <xdr:row>81</xdr:row>
      <xdr:rowOff>117982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128159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年度のラスパイレス指数は、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）であり類似団体平均より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全国市・町村平均を上回ってはいないが、より一層の給与の適正化に努める必要がある。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88</xdr:row>
      <xdr:rowOff>9652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7312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xdr:rowOff>
    </xdr:from>
    <xdr:to>
      <xdr:col>77</xdr:col>
      <xdr:colOff>44450</xdr:colOff>
      <xdr:row>88</xdr:row>
      <xdr:rowOff>57913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9725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88</xdr:row>
      <xdr:rowOff>110998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45513"/>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88</xdr:row>
      <xdr:rowOff>110998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5033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78249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130302</xdr:rowOff>
    </xdr:from>
    <xdr:to>
      <xdr:col>77</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45229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7113</xdr:rowOff>
    </xdr:from>
    <xdr:to>
      <xdr:col>73</xdr:col>
      <xdr:colOff>44450</xdr:colOff>
      <xdr:row>88</xdr:row>
      <xdr:rowOff>108713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93490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60198</xdr:rowOff>
    </xdr:from>
    <xdr:to>
      <xdr:col>68</xdr:col>
      <xdr:colOff>203200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村の面積は広大で地区が点在している。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このため、出張所や学校等の教育施設を各地に配置していたが、平成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年度以降の機構改革による課の統合、支所の廃止、幼稚園・小学校の統廃合、職員定数の削減に取組んできた。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今後も行政課題に的確に対応できる組織力の強化、職員の能力向上を図り、職員定数の適正化を推進する。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95848</xdr:rowOff>
    </xdr:from>
    <xdr:to>
      <xdr:col>81</xdr:col>
      <xdr:colOff>44450</xdr:colOff>
      <xdr:row>59</xdr:row>
      <xdr:rowOff>101709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11398"/>
          <a:ext cx="8382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83784</xdr:rowOff>
    </xdr:from>
    <xdr:to>
      <xdr:col>77</xdr:col>
      <xdr:colOff>44450</xdr:colOff>
      <xdr:row>59</xdr:row>
      <xdr:rowOff>95848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933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76315</xdr:rowOff>
    </xdr:from>
    <xdr:to>
      <xdr:col>72</xdr:col>
      <xdr:colOff>203200</xdr:colOff>
      <xdr:row>59</xdr:row>
      <xdr:rowOff>83784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91865"/>
          <a:ext cx="8890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70914</xdr:rowOff>
    </xdr:from>
    <xdr:to>
      <xdr:col>68</xdr:col>
      <xdr:colOff>152400</xdr:colOff>
      <xdr:row>59</xdr:row>
      <xdr:rowOff>76315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86464"/>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50909</xdr:rowOff>
    </xdr:from>
    <xdr:to>
      <xdr:col>81</xdr:col>
      <xdr:colOff>95250</xdr:colOff>
      <xdr:row>59</xdr:row>
      <xdr:rowOff>152509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67436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1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45048</xdr:rowOff>
    </xdr:from>
    <xdr:to>
      <xdr:col>77</xdr:col>
      <xdr:colOff>95250</xdr:colOff>
      <xdr:row>59</xdr:row>
      <xdr:rowOff>146648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156825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32984</xdr:rowOff>
    </xdr:from>
    <xdr:to>
      <xdr:col>73</xdr:col>
      <xdr:colOff>44450</xdr:colOff>
      <xdr:row>59</xdr:row>
      <xdr:rowOff>134584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144761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25515</xdr:rowOff>
    </xdr:from>
    <xdr:to>
      <xdr:col>68</xdr:col>
      <xdr:colOff>203200</xdr:colOff>
      <xdr:row>59</xdr:row>
      <xdr:rowOff>127115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137292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20114</xdr:rowOff>
    </xdr:from>
    <xdr:to>
      <xdr:col>64</xdr:col>
      <xdr:colOff>152400</xdr:colOff>
      <xdr:row>59</xdr:row>
      <xdr:rowOff>121714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131891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単年度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ヵ年平均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実質公債費比率（単年度）の減少要因は、「普通交付税額」が増加（前年度比＋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30,572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ヵ年平均）は、令和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年度と元利償還金が増加したことにより、実質公債費率（単年度）が上がったため、</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ヵ年平均が増加したもの。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中期財政計画に基づく、地方債の発行抑制や計画的な償還に努める必要がある。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33867</xdr:rowOff>
    </xdr:from>
    <xdr:to>
      <xdr:col>81</xdr:col>
      <xdr:colOff>44450</xdr:colOff>
      <xdr:row>45</xdr:row>
      <xdr:rowOff>41910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7491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17780</xdr:rowOff>
    </xdr:from>
    <xdr:to>
      <xdr:col>77</xdr:col>
      <xdr:colOff>44450</xdr:colOff>
      <xdr:row>45</xdr:row>
      <xdr:rowOff>33867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7330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17780</xdr:rowOff>
    </xdr:from>
    <xdr:to>
      <xdr:col>72</xdr:col>
      <xdr:colOff>203200</xdr:colOff>
      <xdr:row>45</xdr:row>
      <xdr:rowOff>25823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9737</xdr:rowOff>
    </xdr:from>
    <xdr:to>
      <xdr:col>68</xdr:col>
      <xdr:colOff>152400</xdr:colOff>
      <xdr:row>45</xdr:row>
      <xdr:rowOff>25823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7249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162560</xdr:rowOff>
    </xdr:from>
    <xdr:to>
      <xdr:col>81</xdr:col>
      <xdr:colOff>95250</xdr:colOff>
      <xdr:row>45</xdr:row>
      <xdr:rowOff>92710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58437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154517</xdr:rowOff>
    </xdr:from>
    <xdr:to>
      <xdr:col>77</xdr:col>
      <xdr:colOff>95250</xdr:colOff>
      <xdr:row>45</xdr:row>
      <xdr:rowOff>84667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69444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138430</xdr:rowOff>
    </xdr:from>
    <xdr:to>
      <xdr:col>73</xdr:col>
      <xdr:colOff>44450</xdr:colOff>
      <xdr:row>45</xdr:row>
      <xdr:rowOff>68580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53357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146473</xdr:rowOff>
    </xdr:from>
    <xdr:to>
      <xdr:col>68</xdr:col>
      <xdr:colOff>203200</xdr:colOff>
      <xdr:row>45</xdr:row>
      <xdr:rowOff>76623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61400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130387</xdr:rowOff>
    </xdr:from>
    <xdr:to>
      <xdr:col>64</xdr:col>
      <xdr:colOff>152400</xdr:colOff>
      <xdr:row>45</xdr:row>
      <xdr:rowOff>60537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45314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基準財政需要額算入見込額の減（前年度比▲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375,850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千円）、退職手当負担見込額の増（前年度比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+63,687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同比率は県内でも高い水準にある。中期財政計画に基づく、地方債の発行抑制や計画的な償還のほか、公営企業債等の繰入見込額の抑制を図るとともに、特定財源の確保、地方交付税措置率の高い地方債の活用など、効果的な運用を図る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101781</xdr:rowOff>
    </xdr:from>
    <xdr:to>
      <xdr:col>81</xdr:col>
      <xdr:colOff>44450</xdr:colOff>
      <xdr:row>17</xdr:row>
      <xdr:rowOff>129359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01643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101781</xdr:rowOff>
    </xdr:from>
    <xdr:to>
      <xdr:col>77</xdr:col>
      <xdr:colOff>44450</xdr:colOff>
      <xdr:row>18</xdr:row>
      <xdr:rowOff>100390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16431"/>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100390</xdr:rowOff>
    </xdr:from>
    <xdr:to>
      <xdr:col>72</xdr:col>
      <xdr:colOff>203200</xdr:colOff>
      <xdr:row>20</xdr:row>
      <xdr:rowOff>6834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8649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6834</xdr:rowOff>
    </xdr:from>
    <xdr:to>
      <xdr:col>68</xdr:col>
      <xdr:colOff>152400</xdr:colOff>
      <xdr:row>20</xdr:row>
      <xdr:rowOff>68882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435834"/>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78559</xdr:rowOff>
    </xdr:from>
    <xdr:to>
      <xdr:col>81</xdr:col>
      <xdr:colOff>95250</xdr:colOff>
      <xdr:row>18</xdr:row>
      <xdr:rowOff>8709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50636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6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50981</xdr:rowOff>
    </xdr:from>
    <xdr:to>
      <xdr:col>77</xdr:col>
      <xdr:colOff>95250</xdr:colOff>
      <xdr:row>17</xdr:row>
      <xdr:rowOff>152581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137358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5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49590</xdr:rowOff>
    </xdr:from>
    <xdr:to>
      <xdr:col>73</xdr:col>
      <xdr:colOff>44450</xdr:colOff>
      <xdr:row>18</xdr:row>
      <xdr:rowOff>151190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135967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127484</xdr:rowOff>
    </xdr:from>
    <xdr:to>
      <xdr:col>68</xdr:col>
      <xdr:colOff>203200</xdr:colOff>
      <xdr:row>20</xdr:row>
      <xdr:rowOff>57634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42411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18082</xdr:rowOff>
    </xdr:from>
    <xdr:to>
      <xdr:col>64</xdr:col>
      <xdr:colOff>152400</xdr:colOff>
      <xdr:row>20</xdr:row>
      <xdr:rowOff>119682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104459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3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年度からの行財政改革に取組み、機構改革による課の統合、支所廃止、幼稚園・小学校の統廃合、職員定数の見直しを行った。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引き続き、人件費支出の適正化を図る。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46990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91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39370</xdr:rowOff>
    </xdr:from>
    <xdr:to>
      <xdr:col>19</xdr:col>
      <xdr:colOff>187325</xdr:colOff>
      <xdr:row>36</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1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39370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1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68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167640</xdr:rowOff>
    </xdr:from>
    <xdr:to>
      <xdr:col>20</xdr:col>
      <xdr:colOff>38100</xdr:colOff>
      <xdr:row>36</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160020</xdr:rowOff>
    </xdr:from>
    <xdr:to>
      <xdr:col>15</xdr:col>
      <xdr:colOff>149225</xdr:colOff>
      <xdr:row>36</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xdr:rowOff>
    </xdr:from>
    <xdr:to>
      <xdr:col>6</xdr:col>
      <xdr:colOff>171450</xdr:colOff>
      <xdr:row>36</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ポイント減少した。類似団体平均も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職員旅費の県内日当廃止、</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機器等の長期契約締結、施設の光熱水費、燃料費等の削減を徹底したほか、機構改革、幼稚園及び小学校の統廃合等に取組んだ結果である。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年度から当初予算編成方針における経常経費の削減（枠配分方式）を採用した。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震災以降、増加傾向にあるが、引き続き、物件費支出の削減を図る。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827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15</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96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01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376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ポイント下回っているものの、年々増加傾向のある障害福祉費の的確な予算執行に努める。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今後も、保健・医療・福祉の連携により扶助費支出の適正化を図る。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維持補修費と繰出金の合計である。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特別会計（公営企業会計）に対する繰出金の影響が大きい。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公営企業会計の法適用にむけ、基準外繰出金の是正を早期に図るとともに、今後も継続的に徴収率の向上を進めるとともに料金改定を進め、普通会計の負担削減を図る。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52705</xdr:rowOff>
    </xdr:from>
    <xdr:to>
      <xdr:col>82</xdr:col>
      <xdr:colOff>107950</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3397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52705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2768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60</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36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24765</xdr:rowOff>
    </xdr:from>
    <xdr:to>
      <xdr:col>69</xdr:col>
      <xdr:colOff>142875</xdr:colOff>
      <xdr:row>57</xdr:row>
      <xdr:rowOff>126365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30480</xdr:rowOff>
    </xdr:from>
    <xdr:to>
      <xdr:col>65</xdr:col>
      <xdr:colOff>53975</xdr:colOff>
      <xdr:row>57</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142257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xdr:rowOff>
    </xdr:from>
    <xdr:to>
      <xdr:col>78</xdr:col>
      <xdr:colOff>120650</xdr:colOff>
      <xdr:row>60</xdr:row>
      <xdr:rowOff>103505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88282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3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各種団体等への補助金について、行政関与の必要性、負担補助の妥協性について再点検し、補助費等の縮減に努める。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新規に交付する補助金にあっては、固定的・経常的なものとならないよう、長期的な視点を持って判断することとし、引き続き、補助等の支出の縮減、適正化を図る。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3556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4957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38</xdr:row>
      <xdr:rowOff>3556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043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年度以降、公債費は減少傾向となるが、今後も地方債発行額の抑制に努め、地方債残高の減少を図るとともに、発行時には地方交付税措置の高い地方債を有効に活用していく。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77470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7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77470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行政需要に対する財源を確保するため、計画的な事業執行に取組み、経常経費の削減を目指す。</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107406</xdr:rowOff>
    </xdr:from>
    <xdr:to>
      <xdr:col>82</xdr:col>
      <xdr:colOff>107950</xdr:colOff>
      <xdr:row>78</xdr:row>
      <xdr:rowOff>110671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805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164556</xdr:rowOff>
    </xdr:from>
    <xdr:to>
      <xdr:col>78</xdr:col>
      <xdr:colOff>69850</xdr:colOff>
      <xdr:row>78</xdr:row>
      <xdr:rowOff>110671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6620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79</xdr:row>
      <xdr:rowOff>27395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66206"/>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79</xdr:row>
      <xdr:rowOff>135164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57194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56606</xdr:rowOff>
    </xdr:from>
    <xdr:to>
      <xdr:col>82</xdr:col>
      <xdr:colOff>158750</xdr:colOff>
      <xdr:row>78</xdr:row>
      <xdr:rowOff>158206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28683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59871</xdr:rowOff>
    </xdr:from>
    <xdr:to>
      <xdr:col>78</xdr:col>
      <xdr:colOff>120650</xdr:colOff>
      <xdr:row>78</xdr:row>
      <xdr:rowOff>161471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113756</xdr:rowOff>
    </xdr:from>
    <xdr:to>
      <xdr:col>74</xdr:col>
      <xdr:colOff>31750</xdr:colOff>
      <xdr:row>78</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28683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148045</xdr:rowOff>
    </xdr:from>
    <xdr:to>
      <xdr:col>69</xdr:col>
      <xdr:colOff>142875</xdr:colOff>
      <xdr:row>79</xdr:row>
      <xdr:rowOff>78195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62972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84364</xdr:rowOff>
    </xdr:from>
    <xdr:to>
      <xdr:col>65</xdr:col>
      <xdr:colOff>53975</xdr:colOff>
      <xdr:row>80</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170741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84847</xdr:rowOff>
    </xdr:from>
    <xdr:to>
      <xdr:col>29</xdr:col>
      <xdr:colOff>127000</xdr:colOff>
      <xdr:row>18</xdr:row>
      <xdr:rowOff>101033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18572"/>
          <a:ext cx="647700" cy="16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101033</xdr:rowOff>
    </xdr:from>
    <xdr:to>
      <xdr:col>26</xdr:col>
      <xdr:colOff>50800</xdr:colOff>
      <xdr:row>18</xdr:row>
      <xdr:rowOff>129638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34758"/>
          <a:ext cx="698500" cy="28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129638</xdr:rowOff>
    </xdr:from>
    <xdr:to>
      <xdr:col>22</xdr:col>
      <xdr:colOff>114300</xdr:colOff>
      <xdr:row>18</xdr:row>
      <xdr:rowOff>154832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63363"/>
          <a:ext cx="698500" cy="2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154832</xdr:rowOff>
    </xdr:from>
    <xdr:to>
      <xdr:col>18</xdr:col>
      <xdr:colOff>177800</xdr:colOff>
      <xdr:row>19</xdr:row>
      <xdr:rowOff>2508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88557"/>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34047</xdr:rowOff>
    </xdr:from>
    <xdr:to>
      <xdr:col>29</xdr:col>
      <xdr:colOff>177800</xdr:colOff>
      <xdr:row>18</xdr:row>
      <xdr:rowOff>135647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6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6124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50233</xdr:rowOff>
    </xdr:from>
    <xdr:to>
      <xdr:col>26</xdr:col>
      <xdr:colOff>101600</xdr:colOff>
      <xdr:row>18</xdr:row>
      <xdr:rowOff>151833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8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162010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5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78838</xdr:rowOff>
    </xdr:from>
    <xdr:to>
      <xdr:col>22</xdr:col>
      <xdr:colOff>165100</xdr:colOff>
      <xdr:row>19</xdr:row>
      <xdr:rowOff>8988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12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19165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8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104033</xdr:rowOff>
    </xdr:from>
    <xdr:to>
      <xdr:col>19</xdr:col>
      <xdr:colOff>38100</xdr:colOff>
      <xdr:row>19</xdr:row>
      <xdr:rowOff>34182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3775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18959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123158</xdr:rowOff>
    </xdr:from>
    <xdr:to>
      <xdr:col>15</xdr:col>
      <xdr:colOff>101600</xdr:colOff>
      <xdr:row>19</xdr:row>
      <xdr:rowOff>53308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56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38085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4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146617</xdr:rowOff>
    </xdr:from>
    <xdr:to>
      <xdr:col>29</xdr:col>
      <xdr:colOff>127000</xdr:colOff>
      <xdr:row>35</xdr:row>
      <xdr:rowOff>156398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6967"/>
          <a:ext cx="647700" cy="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156398</xdr:rowOff>
    </xdr:from>
    <xdr:to>
      <xdr:col>26</xdr:col>
      <xdr:colOff>50800</xdr:colOff>
      <xdr:row>35</xdr:row>
      <xdr:rowOff>198746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66748"/>
          <a:ext cx="698500" cy="4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198746</xdr:rowOff>
    </xdr:from>
    <xdr:to>
      <xdr:col>22</xdr:col>
      <xdr:colOff>114300</xdr:colOff>
      <xdr:row>35</xdr:row>
      <xdr:rowOff>230846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09096"/>
          <a:ext cx="6985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230846</xdr:rowOff>
    </xdr:from>
    <xdr:to>
      <xdr:col>18</xdr:col>
      <xdr:colOff>177800</xdr:colOff>
      <xdr:row>35</xdr:row>
      <xdr:rowOff>256113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41196"/>
          <a:ext cx="698500" cy="2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95817</xdr:rowOff>
    </xdr:from>
    <xdr:to>
      <xdr:col>29</xdr:col>
      <xdr:colOff>177800</xdr:colOff>
      <xdr:row>35</xdr:row>
      <xdr:rowOff>197417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6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283794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105598</xdr:rowOff>
    </xdr:from>
    <xdr:to>
      <xdr:col>26</xdr:col>
      <xdr:colOff>101600</xdr:colOff>
      <xdr:row>35</xdr:row>
      <xdr:rowOff>207198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217375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4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147946</xdr:rowOff>
    </xdr:from>
    <xdr:to>
      <xdr:col>22</xdr:col>
      <xdr:colOff>165100</xdr:colOff>
      <xdr:row>35</xdr:row>
      <xdr:rowOff>249546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5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259723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2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180046</xdr:rowOff>
    </xdr:from>
    <xdr:to>
      <xdr:col>19</xdr:col>
      <xdr:colOff>38100</xdr:colOff>
      <xdr:row>35</xdr:row>
      <xdr:rowOff>281646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291823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205313</xdr:rowOff>
    </xdr:from>
    <xdr:to>
      <xdr:col>15</xdr:col>
      <xdr:colOff>101600</xdr:colOff>
      <xdr:row>35</xdr:row>
      <xdr:rowOff>306913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1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317090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164747</xdr:rowOff>
    </xdr:from>
    <xdr:to>
      <xdr:col>24</xdr:col>
      <xdr:colOff>63500</xdr:colOff>
      <xdr:row>37</xdr:row>
      <xdr:rowOff>7403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6947"/>
          <a:ext cx="838200" cy="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7403</xdr:rowOff>
    </xdr:from>
    <xdr:to>
      <xdr:col>19</xdr:col>
      <xdr:colOff>177800</xdr:colOff>
      <xdr:row>37</xdr:row>
      <xdr:rowOff>24590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51053"/>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24590</xdr:rowOff>
    </xdr:from>
    <xdr:to>
      <xdr:col>15</xdr:col>
      <xdr:colOff>50800</xdr:colOff>
      <xdr:row>37</xdr:row>
      <xdr:rowOff>57902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8240"/>
          <a:ext cx="8890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57902</xdr:rowOff>
    </xdr:from>
    <xdr:to>
      <xdr:col>10</xdr:col>
      <xdr:colOff>114300</xdr:colOff>
      <xdr:row>37</xdr:row>
      <xdr:rowOff>125747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01552"/>
          <a:ext cx="889000" cy="6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113947</xdr:rowOff>
    </xdr:from>
    <xdr:to>
      <xdr:col>24</xdr:col>
      <xdr:colOff>114300</xdr:colOff>
      <xdr:row>37</xdr:row>
      <xdr:rowOff>44097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136824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128053</xdr:rowOff>
    </xdr:from>
    <xdr:to>
      <xdr:col>20</xdr:col>
      <xdr:colOff>38100</xdr:colOff>
      <xdr:row>37</xdr:row>
      <xdr:rowOff>58203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74730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145240</xdr:rowOff>
    </xdr:from>
    <xdr:to>
      <xdr:col>15</xdr:col>
      <xdr:colOff>101600</xdr:colOff>
      <xdr:row>37</xdr:row>
      <xdr:rowOff>75390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91917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7102</xdr:rowOff>
    </xdr:from>
    <xdr:to>
      <xdr:col>10</xdr:col>
      <xdr:colOff>165100</xdr:colOff>
      <xdr:row>37</xdr:row>
      <xdr:rowOff>108702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99829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4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74947</xdr:rowOff>
    </xdr:from>
    <xdr:to>
      <xdr:col>6</xdr:col>
      <xdr:colOff>38100</xdr:colOff>
      <xdr:row>38</xdr:row>
      <xdr:rowOff>5097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167674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101915</xdr:rowOff>
    </xdr:from>
    <xdr:to>
      <xdr:col>24</xdr:col>
      <xdr:colOff>63500</xdr:colOff>
      <xdr:row>57</xdr:row>
      <xdr:rowOff>110491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4565"/>
          <a:ext cx="8382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110491</xdr:rowOff>
    </xdr:from>
    <xdr:to>
      <xdr:col>19</xdr:col>
      <xdr:colOff>177800</xdr:colOff>
      <xdr:row>57</xdr:row>
      <xdr:rowOff>114855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3141"/>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114855</xdr:rowOff>
    </xdr:from>
    <xdr:to>
      <xdr:col>15</xdr:col>
      <xdr:colOff>50800</xdr:colOff>
      <xdr:row>57</xdr:row>
      <xdr:rowOff>119106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7505"/>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105629</xdr:rowOff>
    </xdr:from>
    <xdr:to>
      <xdr:col>10</xdr:col>
      <xdr:colOff>114300</xdr:colOff>
      <xdr:row>57</xdr:row>
      <xdr:rowOff>119106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8279"/>
          <a:ext cx="8890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51115</xdr:rowOff>
    </xdr:from>
    <xdr:to>
      <xdr:col>24</xdr:col>
      <xdr:colOff>114300</xdr:colOff>
      <xdr:row>57</xdr:row>
      <xdr:rowOff>152715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137492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59691</xdr:rowOff>
    </xdr:from>
    <xdr:to>
      <xdr:col>20</xdr:col>
      <xdr:colOff>38100</xdr:colOff>
      <xdr:row>57</xdr:row>
      <xdr:rowOff>161291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152418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64055</xdr:rowOff>
    </xdr:from>
    <xdr:to>
      <xdr:col>15</xdr:col>
      <xdr:colOff>101600</xdr:colOff>
      <xdr:row>57</xdr:row>
      <xdr:rowOff>165655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156782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68306</xdr:rowOff>
    </xdr:from>
    <xdr:to>
      <xdr:col>10</xdr:col>
      <xdr:colOff>165100</xdr:colOff>
      <xdr:row>57</xdr:row>
      <xdr:rowOff>169906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161033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54829</xdr:rowOff>
    </xdr:from>
    <xdr:to>
      <xdr:col>6</xdr:col>
      <xdr:colOff>38100</xdr:colOff>
      <xdr:row>57</xdr:row>
      <xdr:rowOff>156429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147556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106511</xdr:rowOff>
    </xdr:from>
    <xdr:to>
      <xdr:col>24</xdr:col>
      <xdr:colOff>63500</xdr:colOff>
      <xdr:row>77</xdr:row>
      <xdr:rowOff>147619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08161"/>
          <a:ext cx="838200" cy="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143463</xdr:rowOff>
    </xdr:from>
    <xdr:to>
      <xdr:col>19</xdr:col>
      <xdr:colOff>177800</xdr:colOff>
      <xdr:row>77</xdr:row>
      <xdr:rowOff>147619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45113"/>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143463</xdr:rowOff>
    </xdr:from>
    <xdr:to>
      <xdr:col>15</xdr:col>
      <xdr:colOff>50800</xdr:colOff>
      <xdr:row>77</xdr:row>
      <xdr:rowOff>171297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45113"/>
          <a:ext cx="8890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113543</xdr:rowOff>
    </xdr:from>
    <xdr:to>
      <xdr:col>10</xdr:col>
      <xdr:colOff>114300</xdr:colOff>
      <xdr:row>77</xdr:row>
      <xdr:rowOff>171297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15193"/>
          <a:ext cx="8890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55711</xdr:rowOff>
    </xdr:from>
    <xdr:to>
      <xdr:col>24</xdr:col>
      <xdr:colOff>114300</xdr:colOff>
      <xdr:row>77</xdr:row>
      <xdr:rowOff>157311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78588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96819</xdr:rowOff>
    </xdr:from>
    <xdr:to>
      <xdr:col>20</xdr:col>
      <xdr:colOff>38100</xdr:colOff>
      <xdr:row>78</xdr:row>
      <xdr:rowOff>26969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43496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92663</xdr:rowOff>
    </xdr:from>
    <xdr:to>
      <xdr:col>15</xdr:col>
      <xdr:colOff>101600</xdr:colOff>
      <xdr:row>78</xdr:row>
      <xdr:rowOff>22813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39340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6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120497</xdr:rowOff>
    </xdr:from>
    <xdr:to>
      <xdr:col>10</xdr:col>
      <xdr:colOff>165100</xdr:colOff>
      <xdr:row>78</xdr:row>
      <xdr:rowOff>50647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67174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9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62743</xdr:rowOff>
    </xdr:from>
    <xdr:to>
      <xdr:col>6</xdr:col>
      <xdr:colOff>38100</xdr:colOff>
      <xdr:row>77</xdr:row>
      <xdr:rowOff>164343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3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170371</xdr:rowOff>
    </xdr:from>
    <xdr:to>
      <xdr:col>24</xdr:col>
      <xdr:colOff>63500</xdr:colOff>
      <xdr:row>96</xdr:row>
      <xdr:rowOff>42035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458121"/>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77155</xdr:rowOff>
    </xdr:from>
    <xdr:to>
      <xdr:col>19</xdr:col>
      <xdr:colOff>177800</xdr:colOff>
      <xdr:row>95</xdr:row>
      <xdr:rowOff>170371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64905"/>
          <a:ext cx="889000" cy="9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77155</xdr:rowOff>
    </xdr:from>
    <xdr:to>
      <xdr:col>15</xdr:col>
      <xdr:colOff>50800</xdr:colOff>
      <xdr:row>96</xdr:row>
      <xdr:rowOff>79304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64905"/>
          <a:ext cx="889000" cy="1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79304</xdr:rowOff>
    </xdr:from>
    <xdr:to>
      <xdr:col>10</xdr:col>
      <xdr:colOff>114300</xdr:colOff>
      <xdr:row>96</xdr:row>
      <xdr:rowOff>110599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38504"/>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162685</xdr:rowOff>
    </xdr:from>
    <xdr:to>
      <xdr:col>24</xdr:col>
      <xdr:colOff>114300</xdr:colOff>
      <xdr:row>96</xdr:row>
      <xdr:rowOff>92835</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141112</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2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119571</xdr:rowOff>
    </xdr:from>
    <xdr:to>
      <xdr:col>20</xdr:col>
      <xdr:colOff>38100</xdr:colOff>
      <xdr:row>96</xdr:row>
      <xdr:rowOff>49721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40848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26355</xdr:rowOff>
    </xdr:from>
    <xdr:to>
      <xdr:col>15</xdr:col>
      <xdr:colOff>101600</xdr:colOff>
      <xdr:row>95</xdr:row>
      <xdr:rowOff>127955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119082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28504</xdr:rowOff>
    </xdr:from>
    <xdr:to>
      <xdr:col>10</xdr:col>
      <xdr:colOff>165100</xdr:colOff>
      <xdr:row>96</xdr:row>
      <xdr:rowOff>130104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59799</xdr:rowOff>
    </xdr:from>
    <xdr:to>
      <xdr:col>6</xdr:col>
      <xdr:colOff>38100</xdr:colOff>
      <xdr:row>96</xdr:row>
      <xdr:rowOff>161399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152526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59809</xdr:rowOff>
    </xdr:from>
    <xdr:to>
      <xdr:col>55</xdr:col>
      <xdr:colOff>0</xdr:colOff>
      <xdr:row>37</xdr:row>
      <xdr:rowOff>69303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03459"/>
          <a:ext cx="8382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59809</xdr:rowOff>
    </xdr:from>
    <xdr:to>
      <xdr:col>50</xdr:col>
      <xdr:colOff>114300</xdr:colOff>
      <xdr:row>37</xdr:row>
      <xdr:rowOff>94967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03459"/>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158178</xdr:rowOff>
    </xdr:from>
    <xdr:to>
      <xdr:col>45</xdr:col>
      <xdr:colOff>177800</xdr:colOff>
      <xdr:row>37</xdr:row>
      <xdr:rowOff>94967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30378"/>
          <a:ext cx="8890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158178</xdr:rowOff>
    </xdr:from>
    <xdr:to>
      <xdr:col>41</xdr:col>
      <xdr:colOff>50800</xdr:colOff>
      <xdr:row>37</xdr:row>
      <xdr:rowOff>132721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30378"/>
          <a:ext cx="8890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18503</xdr:rowOff>
    </xdr:from>
    <xdr:to>
      <xdr:col>55</xdr:col>
      <xdr:colOff>50800</xdr:colOff>
      <xdr:row>37</xdr:row>
      <xdr:rowOff>120103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41380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9009</xdr:rowOff>
    </xdr:from>
    <xdr:to>
      <xdr:col>50</xdr:col>
      <xdr:colOff>165100</xdr:colOff>
      <xdr:row>37</xdr:row>
      <xdr:rowOff>110609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127136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2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44167</xdr:rowOff>
    </xdr:from>
    <xdr:to>
      <xdr:col>46</xdr:col>
      <xdr:colOff>38100</xdr:colOff>
      <xdr:row>37</xdr:row>
      <xdr:rowOff>145767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162294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6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107378</xdr:rowOff>
    </xdr:from>
    <xdr:to>
      <xdr:col>41</xdr:col>
      <xdr:colOff>101600</xdr:colOff>
      <xdr:row>37</xdr:row>
      <xdr:rowOff>37528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54055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5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81921</xdr:rowOff>
    </xdr:from>
    <xdr:to>
      <xdr:col>36</xdr:col>
      <xdr:colOff>165100</xdr:colOff>
      <xdr:row>38</xdr:row>
      <xdr:rowOff>12071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28598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0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110224</xdr:rowOff>
    </xdr:from>
    <xdr:to>
      <xdr:col>55</xdr:col>
      <xdr:colOff>0</xdr:colOff>
      <xdr:row>58</xdr:row>
      <xdr:rowOff>112792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54324"/>
          <a:ext cx="8382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112792</xdr:rowOff>
    </xdr:from>
    <xdr:to>
      <xdr:col>50</xdr:col>
      <xdr:colOff>114300</xdr:colOff>
      <xdr:row>58</xdr:row>
      <xdr:rowOff>117754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56892"/>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112254</xdr:rowOff>
    </xdr:from>
    <xdr:to>
      <xdr:col>45</xdr:col>
      <xdr:colOff>177800</xdr:colOff>
      <xdr:row>58</xdr:row>
      <xdr:rowOff>117754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56354"/>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110577</xdr:rowOff>
    </xdr:from>
    <xdr:to>
      <xdr:col>41</xdr:col>
      <xdr:colOff>50800</xdr:colOff>
      <xdr:row>58</xdr:row>
      <xdr:rowOff>112254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5467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59424</xdr:rowOff>
    </xdr:from>
    <xdr:to>
      <xdr:col>55</xdr:col>
      <xdr:colOff>50800</xdr:colOff>
      <xdr:row>58</xdr:row>
      <xdr:rowOff>161024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61992</xdr:rowOff>
    </xdr:from>
    <xdr:to>
      <xdr:col>50</xdr:col>
      <xdr:colOff>165100</xdr:colOff>
      <xdr:row>58</xdr:row>
      <xdr:rowOff>163592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154719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66954</xdr:rowOff>
    </xdr:from>
    <xdr:to>
      <xdr:col>46</xdr:col>
      <xdr:colOff>38100</xdr:colOff>
      <xdr:row>58</xdr:row>
      <xdr:rowOff>168554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159681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61454</xdr:rowOff>
    </xdr:from>
    <xdr:to>
      <xdr:col>41</xdr:col>
      <xdr:colOff>101600</xdr:colOff>
      <xdr:row>58</xdr:row>
      <xdr:rowOff>163054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154181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9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59777</xdr:rowOff>
    </xdr:from>
    <xdr:to>
      <xdr:col>36</xdr:col>
      <xdr:colOff>165100</xdr:colOff>
      <xdr:row>58</xdr:row>
      <xdr:rowOff>161377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152504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79437</xdr:rowOff>
    </xdr:from>
    <xdr:to>
      <xdr:col>55</xdr:col>
      <xdr:colOff>0</xdr:colOff>
      <xdr:row>78</xdr:row>
      <xdr:rowOff>107809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52537"/>
          <a:ext cx="8382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93960</xdr:rowOff>
    </xdr:from>
    <xdr:to>
      <xdr:col>50</xdr:col>
      <xdr:colOff>114300</xdr:colOff>
      <xdr:row>78</xdr:row>
      <xdr:rowOff>107809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67060"/>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90216</xdr:rowOff>
    </xdr:from>
    <xdr:to>
      <xdr:col>45</xdr:col>
      <xdr:colOff>177800</xdr:colOff>
      <xdr:row>78</xdr:row>
      <xdr:rowOff>93960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63316"/>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85274</xdr:rowOff>
    </xdr:from>
    <xdr:to>
      <xdr:col>41</xdr:col>
      <xdr:colOff>50800</xdr:colOff>
      <xdr:row>78</xdr:row>
      <xdr:rowOff>90216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58374"/>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28637</xdr:rowOff>
    </xdr:from>
    <xdr:to>
      <xdr:col>55</xdr:col>
      <xdr:colOff>50800</xdr:colOff>
      <xdr:row>78</xdr:row>
      <xdr:rowOff>130237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57009</xdr:rowOff>
    </xdr:from>
    <xdr:to>
      <xdr:col>50</xdr:col>
      <xdr:colOff>165100</xdr:colOff>
      <xdr:row>78</xdr:row>
      <xdr:rowOff>158609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43160</xdr:rowOff>
    </xdr:from>
    <xdr:to>
      <xdr:col>46</xdr:col>
      <xdr:colOff>38100</xdr:colOff>
      <xdr:row>78</xdr:row>
      <xdr:rowOff>144760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39416</xdr:rowOff>
    </xdr:from>
    <xdr:to>
      <xdr:col>41</xdr:col>
      <xdr:colOff>101600</xdr:colOff>
      <xdr:row>78</xdr:row>
      <xdr:rowOff>141016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132143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34474</xdr:rowOff>
    </xdr:from>
    <xdr:to>
      <xdr:col>36</xdr:col>
      <xdr:colOff>165100</xdr:colOff>
      <xdr:row>78</xdr:row>
      <xdr:rowOff>136074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127201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123744</xdr:rowOff>
    </xdr:from>
    <xdr:to>
      <xdr:col>55</xdr:col>
      <xdr:colOff>0</xdr:colOff>
      <xdr:row>98</xdr:row>
      <xdr:rowOff>125337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25844"/>
          <a:ext cx="8382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123744</xdr:rowOff>
    </xdr:from>
    <xdr:to>
      <xdr:col>50</xdr:col>
      <xdr:colOff>114300</xdr:colOff>
      <xdr:row>98</xdr:row>
      <xdr:rowOff>129510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5844"/>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125814</xdr:rowOff>
    </xdr:from>
    <xdr:to>
      <xdr:col>45</xdr:col>
      <xdr:colOff>177800</xdr:colOff>
      <xdr:row>98</xdr:row>
      <xdr:rowOff>129510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2791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124382</xdr:rowOff>
    </xdr:from>
    <xdr:to>
      <xdr:col>41</xdr:col>
      <xdr:colOff>50800</xdr:colOff>
      <xdr:row>98</xdr:row>
      <xdr:rowOff>125814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26482"/>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74537</xdr:rowOff>
    </xdr:from>
    <xdr:to>
      <xdr:col>55</xdr:col>
      <xdr:colOff>50800</xdr:colOff>
      <xdr:row>99</xdr:row>
      <xdr:rowOff>4687</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72944</xdr:rowOff>
    </xdr:from>
    <xdr:to>
      <xdr:col>50</xdr:col>
      <xdr:colOff>165100</xdr:colOff>
      <xdr:row>99</xdr:row>
      <xdr:rowOff>3094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165671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78710</xdr:rowOff>
    </xdr:from>
    <xdr:to>
      <xdr:col>46</xdr:col>
      <xdr:colOff>38100</xdr:colOff>
      <xdr:row>99</xdr:row>
      <xdr:rowOff>8860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171437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75014</xdr:rowOff>
    </xdr:from>
    <xdr:to>
      <xdr:col>41</xdr:col>
      <xdr:colOff>101600</xdr:colOff>
      <xdr:row>99</xdr:row>
      <xdr:rowOff>5164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167741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73582</xdr:rowOff>
    </xdr:from>
    <xdr:to>
      <xdr:col>36</xdr:col>
      <xdr:colOff>165100</xdr:colOff>
      <xdr:row>99</xdr:row>
      <xdr:rowOff>3732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166309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68148</xdr:rowOff>
    </xdr:from>
    <xdr:to>
      <xdr:col>85</xdr:col>
      <xdr:colOff>127000</xdr:colOff>
      <xdr:row>38</xdr:row>
      <xdr:rowOff>29416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411798"/>
          <a:ext cx="838200" cy="1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29416</xdr:rowOff>
    </xdr:from>
    <xdr:to>
      <xdr:col>81</xdr:col>
      <xdr:colOff>50800</xdr:colOff>
      <xdr:row>38</xdr:row>
      <xdr:rowOff>165467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544516"/>
          <a:ext cx="889000" cy="1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165467</xdr:rowOff>
    </xdr:from>
    <xdr:to>
      <xdr:col>76</xdr:col>
      <xdr:colOff>114300</xdr:colOff>
      <xdr:row>39</xdr:row>
      <xdr:rowOff>6731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8056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6731</xdr:rowOff>
    </xdr:from>
    <xdr:to>
      <xdr:col>71</xdr:col>
      <xdr:colOff>177800</xdr:colOff>
      <xdr:row>39</xdr:row>
      <xdr:rowOff>44438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93281"/>
          <a:ext cx="889000" cy="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17348</xdr:rowOff>
    </xdr:from>
    <xdr:to>
      <xdr:col>85</xdr:col>
      <xdr:colOff>177800</xdr:colOff>
      <xdr:row>37</xdr:row>
      <xdr:rowOff>118948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40225</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2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150066</xdr:rowOff>
    </xdr:from>
    <xdr:to>
      <xdr:col>81</xdr:col>
      <xdr:colOff>101600</xdr:colOff>
      <xdr:row>38</xdr:row>
      <xdr:rowOff>80215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493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96743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26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114667</xdr:rowOff>
    </xdr:from>
    <xdr:to>
      <xdr:col>76</xdr:col>
      <xdr:colOff>165100</xdr:colOff>
      <xdr:row>39</xdr:row>
      <xdr:rowOff>44817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35944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127381</xdr:rowOff>
    </xdr:from>
    <xdr:to>
      <xdr:col>72</xdr:col>
      <xdr:colOff>38100</xdr:colOff>
      <xdr:row>39</xdr:row>
      <xdr:rowOff>57531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48658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165088</xdr:rowOff>
    </xdr:from>
    <xdr:to>
      <xdr:col>67</xdr:col>
      <xdr:colOff>101600</xdr:colOff>
      <xdr:row>39</xdr:row>
      <xdr:rowOff>95238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86365</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21730</xdr:rowOff>
    </xdr:from>
    <xdr:to>
      <xdr:col>85</xdr:col>
      <xdr:colOff>127000</xdr:colOff>
      <xdr:row>77</xdr:row>
      <xdr:rowOff>32818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23380"/>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32818</xdr:rowOff>
    </xdr:from>
    <xdr:to>
      <xdr:col>81</xdr:col>
      <xdr:colOff>50800</xdr:colOff>
      <xdr:row>77</xdr:row>
      <xdr:rowOff>68745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34468"/>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68745</xdr:rowOff>
    </xdr:from>
    <xdr:to>
      <xdr:col>76</xdr:col>
      <xdr:colOff>114300</xdr:colOff>
      <xdr:row>77</xdr:row>
      <xdr:rowOff>103608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70395"/>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103608</xdr:rowOff>
    </xdr:from>
    <xdr:to>
      <xdr:col>71</xdr:col>
      <xdr:colOff>177800</xdr:colOff>
      <xdr:row>77</xdr:row>
      <xdr:rowOff>126496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05258"/>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142380</xdr:rowOff>
    </xdr:from>
    <xdr:to>
      <xdr:col>85</xdr:col>
      <xdr:colOff>177800</xdr:colOff>
      <xdr:row>77</xdr:row>
      <xdr:rowOff>72530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165257</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2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153468</xdr:rowOff>
    </xdr:from>
    <xdr:to>
      <xdr:col>81</xdr:col>
      <xdr:colOff>101600</xdr:colOff>
      <xdr:row>77</xdr:row>
      <xdr:rowOff>83618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100145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5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17945</xdr:rowOff>
    </xdr:from>
    <xdr:to>
      <xdr:col>76</xdr:col>
      <xdr:colOff>165100</xdr:colOff>
      <xdr:row>77</xdr:row>
      <xdr:rowOff>119545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136072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52808</xdr:rowOff>
    </xdr:from>
    <xdr:to>
      <xdr:col>72</xdr:col>
      <xdr:colOff>38100</xdr:colOff>
      <xdr:row>77</xdr:row>
      <xdr:rowOff>154408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145535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75696</xdr:rowOff>
    </xdr:from>
    <xdr:to>
      <xdr:col>67</xdr:col>
      <xdr:colOff>101600</xdr:colOff>
      <xdr:row>78</xdr:row>
      <xdr:rowOff>5846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168423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155701</xdr:rowOff>
    </xdr:from>
    <xdr:to>
      <xdr:col>85</xdr:col>
      <xdr:colOff>127000</xdr:colOff>
      <xdr:row>98</xdr:row>
      <xdr:rowOff>169929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57801"/>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137931</xdr:rowOff>
    </xdr:from>
    <xdr:to>
      <xdr:col>81</xdr:col>
      <xdr:colOff>50800</xdr:colOff>
      <xdr:row>98</xdr:row>
      <xdr:rowOff>155701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40031"/>
          <a:ext cx="889000" cy="1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137931</xdr:rowOff>
    </xdr:from>
    <xdr:to>
      <xdr:col>76</xdr:col>
      <xdr:colOff>114300</xdr:colOff>
      <xdr:row>99</xdr:row>
      <xdr:rowOff>41343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40031"/>
          <a:ext cx="889000" cy="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30842</xdr:rowOff>
    </xdr:from>
    <xdr:to>
      <xdr:col>71</xdr:col>
      <xdr:colOff>177800</xdr:colOff>
      <xdr:row>99</xdr:row>
      <xdr:rowOff>41343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7004392"/>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119129</xdr:rowOff>
    </xdr:from>
    <xdr:to>
      <xdr:col>85</xdr:col>
      <xdr:colOff>177800</xdr:colOff>
      <xdr:row>99</xdr:row>
      <xdr:rowOff>49279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34056</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104901</xdr:rowOff>
    </xdr:from>
    <xdr:to>
      <xdr:col>81</xdr:col>
      <xdr:colOff>101600</xdr:colOff>
      <xdr:row>99</xdr:row>
      <xdr:rowOff>35051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26178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87131</xdr:rowOff>
    </xdr:from>
    <xdr:to>
      <xdr:col>76</xdr:col>
      <xdr:colOff>165100</xdr:colOff>
      <xdr:row>99</xdr:row>
      <xdr:rowOff>17281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8408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8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161993</xdr:rowOff>
    </xdr:from>
    <xdr:to>
      <xdr:col>72</xdr:col>
      <xdr:colOff>38100</xdr:colOff>
      <xdr:row>99</xdr:row>
      <xdr:rowOff>92143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6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151492</xdr:rowOff>
    </xdr:from>
    <xdr:to>
      <xdr:col>67</xdr:col>
      <xdr:colOff>101600</xdr:colOff>
      <xdr:row>99</xdr:row>
      <xdr:rowOff>81642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72769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4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120863</xdr:rowOff>
    </xdr:from>
    <xdr:to>
      <xdr:col>116</xdr:col>
      <xdr:colOff>63500</xdr:colOff>
      <xdr:row>58</xdr:row>
      <xdr:rowOff>121248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64963"/>
          <a:ext cx="8382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121248</xdr:rowOff>
    </xdr:from>
    <xdr:to>
      <xdr:col>111</xdr:col>
      <xdr:colOff>177800</xdr:colOff>
      <xdr:row>58</xdr:row>
      <xdr:rowOff>122052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65348"/>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122052</xdr:rowOff>
    </xdr:from>
    <xdr:to>
      <xdr:col>107</xdr:col>
      <xdr:colOff>50800</xdr:colOff>
      <xdr:row>58</xdr:row>
      <xdr:rowOff>122551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66152"/>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122551</xdr:rowOff>
    </xdr:from>
    <xdr:to>
      <xdr:col>102</xdr:col>
      <xdr:colOff>114300</xdr:colOff>
      <xdr:row>58</xdr:row>
      <xdr:rowOff>122903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6665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70063</xdr:rowOff>
    </xdr:from>
    <xdr:to>
      <xdr:col>116</xdr:col>
      <xdr:colOff>114300</xdr:colOff>
      <xdr:row>59</xdr:row>
      <xdr:rowOff>213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70448</xdr:rowOff>
    </xdr:from>
    <xdr:to>
      <xdr:col>112</xdr:col>
      <xdr:colOff>38100</xdr:colOff>
      <xdr:row>59</xdr:row>
      <xdr:rowOff>598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163175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0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71252</xdr:rowOff>
    </xdr:from>
    <xdr:to>
      <xdr:col>107</xdr:col>
      <xdr:colOff>101600</xdr:colOff>
      <xdr:row>59</xdr:row>
      <xdr:rowOff>1402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17929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9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71751</xdr:rowOff>
    </xdr:from>
    <xdr:to>
      <xdr:col>102</xdr:col>
      <xdr:colOff>165100</xdr:colOff>
      <xdr:row>59</xdr:row>
      <xdr:rowOff>1901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164478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0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72103</xdr:rowOff>
    </xdr:from>
    <xdr:to>
      <xdr:col>98</xdr:col>
      <xdr:colOff>38100</xdr:colOff>
      <xdr:row>59</xdr:row>
      <xdr:rowOff>2253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164830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34387</xdr:rowOff>
    </xdr:from>
    <xdr:to>
      <xdr:col>116</xdr:col>
      <xdr:colOff>63500</xdr:colOff>
      <xdr:row>76</xdr:row>
      <xdr:rowOff>94914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64587"/>
          <a:ext cx="838200" cy="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94914</xdr:rowOff>
    </xdr:from>
    <xdr:to>
      <xdr:col>111</xdr:col>
      <xdr:colOff>177800</xdr:colOff>
      <xdr:row>76</xdr:row>
      <xdr:rowOff>102980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251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102980</xdr:rowOff>
    </xdr:from>
    <xdr:to>
      <xdr:col>107</xdr:col>
      <xdr:colOff>50800</xdr:colOff>
      <xdr:row>76</xdr:row>
      <xdr:rowOff>122924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133180"/>
          <a:ext cx="8890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122213</xdr:rowOff>
    </xdr:from>
    <xdr:to>
      <xdr:col>102</xdr:col>
      <xdr:colOff>114300</xdr:colOff>
      <xdr:row>76</xdr:row>
      <xdr:rowOff>122924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152413"/>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155037</xdr:rowOff>
    </xdr:from>
    <xdr:to>
      <xdr:col>116</xdr:col>
      <xdr:colOff>114300</xdr:colOff>
      <xdr:row>76</xdr:row>
      <xdr:rowOff>85187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6464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6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44114</xdr:rowOff>
    </xdr:from>
    <xdr:to>
      <xdr:col>112</xdr:col>
      <xdr:colOff>38100</xdr:colOff>
      <xdr:row>76</xdr:row>
      <xdr:rowOff>145714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162241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4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52180</xdr:rowOff>
    </xdr:from>
    <xdr:to>
      <xdr:col>107</xdr:col>
      <xdr:colOff>101600</xdr:colOff>
      <xdr:row>76</xdr:row>
      <xdr:rowOff>153780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170308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72124</xdr:rowOff>
    </xdr:from>
    <xdr:to>
      <xdr:col>102</xdr:col>
      <xdr:colOff>165100</xdr:colOff>
      <xdr:row>77</xdr:row>
      <xdr:rowOff>2274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18801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7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71413</xdr:rowOff>
    </xdr:from>
    <xdr:to>
      <xdr:col>98</xdr:col>
      <xdr:colOff>38100</xdr:colOff>
      <xdr:row>77</xdr:row>
      <xdr:rowOff>1563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18089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7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性質別における類似団体平均と比較して、人件費・補助費等・災害復旧事業費・維持補修費・公債費・繰出金が上回っている。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円上回っており、主要因としては、会計年度任用職員の雇用が増加傾向にあることによる。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22,357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円上回っており、主要因としては、給付金事業等の実施が挙げられる。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災害復旧事業費は、類似団体平均比より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64,095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円上回っており、主要因としては、令和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月豪雨災害による復旧事業が挙げられる。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16,200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円上回っており、主要因として、除雪箇所の増と除雪経費の高騰が挙げられる。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10,793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年度まで償還額は増加傾向にある。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繰出金は、類似団体平均比より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45,846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円上回っており、主要因としては、特別会計での基準外繰入の増加による。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その他の性質については、下回っており、健全な財政運営となっている。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
2,370
234.08
3,618,221
3,495,013
115,553
2,211,892
3,916,802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49657</xdr:rowOff>
    </xdr:from>
    <xdr:to>
      <xdr:col>24</xdr:col>
      <xdr:colOff>63500</xdr:colOff>
      <xdr:row>37</xdr:row>
      <xdr:rowOff>52134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3307"/>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52134</xdr:rowOff>
    </xdr:from>
    <xdr:to>
      <xdr:col>19</xdr:col>
      <xdr:colOff>177800</xdr:colOff>
      <xdr:row>37</xdr:row>
      <xdr:rowOff>70383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5784"/>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62890</xdr:rowOff>
    </xdr:from>
    <xdr:to>
      <xdr:col>15</xdr:col>
      <xdr:colOff>50800</xdr:colOff>
      <xdr:row>37</xdr:row>
      <xdr:rowOff>70383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06540"/>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62890</xdr:rowOff>
    </xdr:from>
    <xdr:to>
      <xdr:col>10</xdr:col>
      <xdr:colOff>114300</xdr:colOff>
      <xdr:row>37</xdr:row>
      <xdr:rowOff>82017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06540"/>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170307</xdr:rowOff>
    </xdr:from>
    <xdr:to>
      <xdr:col>24</xdr:col>
      <xdr:colOff>114300</xdr:colOff>
      <xdr:row>37</xdr:row>
      <xdr:rowOff>100457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21734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1334</xdr:rowOff>
    </xdr:from>
    <xdr:to>
      <xdr:col>20</xdr:col>
      <xdr:colOff>38100</xdr:colOff>
      <xdr:row>37</xdr:row>
      <xdr:rowOff>102934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119461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19583</xdr:rowOff>
    </xdr:from>
    <xdr:to>
      <xdr:col>15</xdr:col>
      <xdr:colOff>101600</xdr:colOff>
      <xdr:row>37</xdr:row>
      <xdr:rowOff>121183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137710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12090</xdr:rowOff>
    </xdr:from>
    <xdr:to>
      <xdr:col>10</xdr:col>
      <xdr:colOff>165100</xdr:colOff>
      <xdr:row>37</xdr:row>
      <xdr:rowOff>113690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130217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31217</xdr:rowOff>
    </xdr:from>
    <xdr:to>
      <xdr:col>6</xdr:col>
      <xdr:colOff>38100</xdr:colOff>
      <xdr:row>37</xdr:row>
      <xdr:rowOff>132817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149344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5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67107</xdr:rowOff>
    </xdr:from>
    <xdr:to>
      <xdr:col>24</xdr:col>
      <xdr:colOff>63500</xdr:colOff>
      <xdr:row>58</xdr:row>
      <xdr:rowOff>73923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11207"/>
          <a:ext cx="838200" cy="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73923</xdr:rowOff>
    </xdr:from>
    <xdr:to>
      <xdr:col>19</xdr:col>
      <xdr:colOff>177800</xdr:colOff>
      <xdr:row>58</xdr:row>
      <xdr:rowOff>78238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8023"/>
          <a:ext cx="8890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68862</xdr:rowOff>
    </xdr:from>
    <xdr:to>
      <xdr:col>15</xdr:col>
      <xdr:colOff>50800</xdr:colOff>
      <xdr:row>58</xdr:row>
      <xdr:rowOff>78238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2962"/>
          <a:ext cx="889000" cy="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68862</xdr:rowOff>
    </xdr:from>
    <xdr:to>
      <xdr:col>10</xdr:col>
      <xdr:colOff>114300</xdr:colOff>
      <xdr:row>58</xdr:row>
      <xdr:rowOff>90673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2962"/>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16307</xdr:rowOff>
    </xdr:from>
    <xdr:to>
      <xdr:col>24</xdr:col>
      <xdr:colOff>114300</xdr:colOff>
      <xdr:row>58</xdr:row>
      <xdr:rowOff>117907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23123</xdr:rowOff>
    </xdr:from>
    <xdr:to>
      <xdr:col>20</xdr:col>
      <xdr:colOff>38100</xdr:colOff>
      <xdr:row>58</xdr:row>
      <xdr:rowOff>124723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115850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27438</xdr:rowOff>
    </xdr:from>
    <xdr:to>
      <xdr:col>15</xdr:col>
      <xdr:colOff>101600</xdr:colOff>
      <xdr:row>58</xdr:row>
      <xdr:rowOff>129038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18062</xdr:rowOff>
    </xdr:from>
    <xdr:to>
      <xdr:col>10</xdr:col>
      <xdr:colOff>165100</xdr:colOff>
      <xdr:row>58</xdr:row>
      <xdr:rowOff>119662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110789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39873</xdr:rowOff>
    </xdr:from>
    <xdr:to>
      <xdr:col>6</xdr:col>
      <xdr:colOff>38100</xdr:colOff>
      <xdr:row>58</xdr:row>
      <xdr:rowOff>141473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132600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103294</xdr:rowOff>
    </xdr:from>
    <xdr:to>
      <xdr:col>24</xdr:col>
      <xdr:colOff>63500</xdr:colOff>
      <xdr:row>78</xdr:row>
      <xdr:rowOff>25364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04944"/>
          <a:ext cx="8382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103294</xdr:rowOff>
    </xdr:from>
    <xdr:to>
      <xdr:col>19</xdr:col>
      <xdr:colOff>177800</xdr:colOff>
      <xdr:row>78</xdr:row>
      <xdr:rowOff>15953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4944"/>
          <a:ext cx="889000" cy="8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94435</xdr:rowOff>
    </xdr:from>
    <xdr:to>
      <xdr:col>15</xdr:col>
      <xdr:colOff>50800</xdr:colOff>
      <xdr:row>78</xdr:row>
      <xdr:rowOff>15953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96085"/>
          <a:ext cx="889000" cy="9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94435</xdr:rowOff>
    </xdr:from>
    <xdr:to>
      <xdr:col>10</xdr:col>
      <xdr:colOff>114300</xdr:colOff>
      <xdr:row>78</xdr:row>
      <xdr:rowOff>100456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6085"/>
          <a:ext cx="889000" cy="17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146014</xdr:rowOff>
    </xdr:from>
    <xdr:to>
      <xdr:col>24</xdr:col>
      <xdr:colOff>114300</xdr:colOff>
      <xdr:row>78</xdr:row>
      <xdr:rowOff>76164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60941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52494</xdr:rowOff>
    </xdr:from>
    <xdr:to>
      <xdr:col>20</xdr:col>
      <xdr:colOff>38100</xdr:colOff>
      <xdr:row>77</xdr:row>
      <xdr:rowOff>154094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145221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4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136603</xdr:rowOff>
    </xdr:from>
    <xdr:to>
      <xdr:col>15</xdr:col>
      <xdr:colOff>101600</xdr:colOff>
      <xdr:row>78</xdr:row>
      <xdr:rowOff>66753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57880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43635</xdr:rowOff>
    </xdr:from>
    <xdr:to>
      <xdr:col>10</xdr:col>
      <xdr:colOff>165100</xdr:colOff>
      <xdr:row>77</xdr:row>
      <xdr:rowOff>145235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136362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49656</xdr:rowOff>
    </xdr:from>
    <xdr:to>
      <xdr:col>6</xdr:col>
      <xdr:colOff>38100</xdr:colOff>
      <xdr:row>78</xdr:row>
      <xdr:rowOff>151256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142383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111044</xdr:rowOff>
    </xdr:from>
    <xdr:to>
      <xdr:col>24</xdr:col>
      <xdr:colOff>63500</xdr:colOff>
      <xdr:row>97</xdr:row>
      <xdr:rowOff>117053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41694"/>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93365</xdr:rowOff>
    </xdr:from>
    <xdr:to>
      <xdr:col>19</xdr:col>
      <xdr:colOff>177800</xdr:colOff>
      <xdr:row>97</xdr:row>
      <xdr:rowOff>111044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24015"/>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93365</xdr:rowOff>
    </xdr:from>
    <xdr:to>
      <xdr:col>15</xdr:col>
      <xdr:colOff>50800</xdr:colOff>
      <xdr:row>97</xdr:row>
      <xdr:rowOff>154808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4015"/>
          <a:ext cx="889000" cy="6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152870</xdr:rowOff>
    </xdr:from>
    <xdr:to>
      <xdr:col>10</xdr:col>
      <xdr:colOff>114300</xdr:colOff>
      <xdr:row>97</xdr:row>
      <xdr:rowOff>154808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783520"/>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66253</xdr:rowOff>
    </xdr:from>
    <xdr:to>
      <xdr:col>24</xdr:col>
      <xdr:colOff>114300</xdr:colOff>
      <xdr:row>97</xdr:row>
      <xdr:rowOff>167853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152630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60244</xdr:rowOff>
    </xdr:from>
    <xdr:to>
      <xdr:col>20</xdr:col>
      <xdr:colOff>38100</xdr:colOff>
      <xdr:row>97</xdr:row>
      <xdr:rowOff>161844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152971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42565</xdr:rowOff>
    </xdr:from>
    <xdr:to>
      <xdr:col>15</xdr:col>
      <xdr:colOff>101600</xdr:colOff>
      <xdr:row>97</xdr:row>
      <xdr:rowOff>144165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135292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104008</xdr:rowOff>
    </xdr:from>
    <xdr:to>
      <xdr:col>10</xdr:col>
      <xdr:colOff>165100</xdr:colOff>
      <xdr:row>98</xdr:row>
      <xdr:rowOff>34158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25285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102070</xdr:rowOff>
    </xdr:from>
    <xdr:to>
      <xdr:col>6</xdr:col>
      <xdr:colOff>38100</xdr:colOff>
      <xdr:row>98</xdr:row>
      <xdr:rowOff>32220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23347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16246</xdr:rowOff>
    </xdr:from>
    <xdr:to>
      <xdr:col>55</xdr:col>
      <xdr:colOff>0</xdr:colOff>
      <xdr:row>59</xdr:row>
      <xdr:rowOff>19897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31796"/>
          <a:ext cx="8382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12588</xdr:rowOff>
    </xdr:from>
    <xdr:to>
      <xdr:col>50</xdr:col>
      <xdr:colOff>114300</xdr:colOff>
      <xdr:row>59</xdr:row>
      <xdr:rowOff>16246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813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12588</xdr:rowOff>
    </xdr:from>
    <xdr:to>
      <xdr:col>45</xdr:col>
      <xdr:colOff>177800</xdr:colOff>
      <xdr:row>59</xdr:row>
      <xdr:rowOff>14911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8138"/>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14911</xdr:rowOff>
    </xdr:from>
    <xdr:to>
      <xdr:col>41</xdr:col>
      <xdr:colOff>50800</xdr:colOff>
      <xdr:row>59</xdr:row>
      <xdr:rowOff>30819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0461"/>
          <a:ext cx="88900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140547</xdr:rowOff>
    </xdr:from>
    <xdr:to>
      <xdr:col>55</xdr:col>
      <xdr:colOff>50800</xdr:colOff>
      <xdr:row>59</xdr:row>
      <xdr:rowOff>70697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136896</xdr:rowOff>
    </xdr:from>
    <xdr:to>
      <xdr:col>50</xdr:col>
      <xdr:colOff>165100</xdr:colOff>
      <xdr:row>59</xdr:row>
      <xdr:rowOff>67046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58173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133238</xdr:rowOff>
    </xdr:from>
    <xdr:to>
      <xdr:col>46</xdr:col>
      <xdr:colOff>38100</xdr:colOff>
      <xdr:row>59</xdr:row>
      <xdr:rowOff>63388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54515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135561</xdr:rowOff>
    </xdr:from>
    <xdr:to>
      <xdr:col>41</xdr:col>
      <xdr:colOff>101600</xdr:colOff>
      <xdr:row>59</xdr:row>
      <xdr:rowOff>65711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56838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151469</xdr:rowOff>
    </xdr:from>
    <xdr:to>
      <xdr:col>36</xdr:col>
      <xdr:colOff>165100</xdr:colOff>
      <xdr:row>59</xdr:row>
      <xdr:rowOff>81619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72746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64697</xdr:rowOff>
    </xdr:from>
    <xdr:to>
      <xdr:col>55</xdr:col>
      <xdr:colOff>0</xdr:colOff>
      <xdr:row>78</xdr:row>
      <xdr:rowOff>72113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7797"/>
          <a:ext cx="8382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29418</xdr:rowOff>
    </xdr:from>
    <xdr:to>
      <xdr:col>50</xdr:col>
      <xdr:colOff>114300</xdr:colOff>
      <xdr:row>78</xdr:row>
      <xdr:rowOff>64697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02518"/>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29418</xdr:rowOff>
    </xdr:from>
    <xdr:to>
      <xdr:col>45</xdr:col>
      <xdr:colOff>177800</xdr:colOff>
      <xdr:row>78</xdr:row>
      <xdr:rowOff>50585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02518"/>
          <a:ext cx="889000" cy="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50585</xdr:rowOff>
    </xdr:from>
    <xdr:to>
      <xdr:col>41</xdr:col>
      <xdr:colOff>50800</xdr:colOff>
      <xdr:row>78</xdr:row>
      <xdr:rowOff>73023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23685"/>
          <a:ext cx="889000" cy="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21313</xdr:rowOff>
    </xdr:from>
    <xdr:to>
      <xdr:col>55</xdr:col>
      <xdr:colOff>50800</xdr:colOff>
      <xdr:row>78</xdr:row>
      <xdr:rowOff>122913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156979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13897</xdr:rowOff>
    </xdr:from>
    <xdr:to>
      <xdr:col>50</xdr:col>
      <xdr:colOff>165100</xdr:colOff>
      <xdr:row>78</xdr:row>
      <xdr:rowOff>115497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106624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150068</xdr:rowOff>
    </xdr:from>
    <xdr:to>
      <xdr:col>46</xdr:col>
      <xdr:colOff>38100</xdr:colOff>
      <xdr:row>78</xdr:row>
      <xdr:rowOff>80218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96745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2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171235</xdr:rowOff>
    </xdr:from>
    <xdr:to>
      <xdr:col>41</xdr:col>
      <xdr:colOff>101600</xdr:colOff>
      <xdr:row>78</xdr:row>
      <xdr:rowOff>101385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92512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22223</xdr:rowOff>
    </xdr:from>
    <xdr:to>
      <xdr:col>36</xdr:col>
      <xdr:colOff>165100</xdr:colOff>
      <xdr:row>78</xdr:row>
      <xdr:rowOff>123823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114950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31738</xdr:rowOff>
    </xdr:from>
    <xdr:to>
      <xdr:col>55</xdr:col>
      <xdr:colOff>0</xdr:colOff>
      <xdr:row>98</xdr:row>
      <xdr:rowOff>65315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33838"/>
          <a:ext cx="838200" cy="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65315</xdr:rowOff>
    </xdr:from>
    <xdr:to>
      <xdr:col>50</xdr:col>
      <xdr:colOff>114300</xdr:colOff>
      <xdr:row>98</xdr:row>
      <xdr:rowOff>95532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67415"/>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95532</xdr:rowOff>
    </xdr:from>
    <xdr:to>
      <xdr:col>45</xdr:col>
      <xdr:colOff>177800</xdr:colOff>
      <xdr:row>98</xdr:row>
      <xdr:rowOff>104322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97632"/>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71912</xdr:rowOff>
    </xdr:from>
    <xdr:to>
      <xdr:col>41</xdr:col>
      <xdr:colOff>50800</xdr:colOff>
      <xdr:row>98</xdr:row>
      <xdr:rowOff>104322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74012"/>
          <a:ext cx="8890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152388</xdr:rowOff>
    </xdr:from>
    <xdr:to>
      <xdr:col>55</xdr:col>
      <xdr:colOff>50800</xdr:colOff>
      <xdr:row>98</xdr:row>
      <xdr:rowOff>82538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3815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14515</xdr:rowOff>
    </xdr:from>
    <xdr:to>
      <xdr:col>50</xdr:col>
      <xdr:colOff>165100</xdr:colOff>
      <xdr:row>98</xdr:row>
      <xdr:rowOff>116115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132642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9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44732</xdr:rowOff>
    </xdr:from>
    <xdr:to>
      <xdr:col>46</xdr:col>
      <xdr:colOff>38100</xdr:colOff>
      <xdr:row>98</xdr:row>
      <xdr:rowOff>146332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137459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53522</xdr:rowOff>
    </xdr:from>
    <xdr:to>
      <xdr:col>41</xdr:col>
      <xdr:colOff>101600</xdr:colOff>
      <xdr:row>98</xdr:row>
      <xdr:rowOff>155122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146249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4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21112</xdr:rowOff>
    </xdr:from>
    <xdr:to>
      <xdr:col>36</xdr:col>
      <xdr:colOff>165100</xdr:colOff>
      <xdr:row>98</xdr:row>
      <xdr:rowOff>122712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139239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9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20979</xdr:rowOff>
    </xdr:from>
    <xdr:to>
      <xdr:col>85</xdr:col>
      <xdr:colOff>127000</xdr:colOff>
      <xdr:row>37</xdr:row>
      <xdr:rowOff>29999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64629"/>
          <a:ext cx="8382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20979</xdr:rowOff>
    </xdr:from>
    <xdr:to>
      <xdr:col>81</xdr:col>
      <xdr:colOff>50800</xdr:colOff>
      <xdr:row>37</xdr:row>
      <xdr:rowOff>94556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64629"/>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94556</xdr:rowOff>
    </xdr:from>
    <xdr:to>
      <xdr:col>76</xdr:col>
      <xdr:colOff>114300</xdr:colOff>
      <xdr:row>37</xdr:row>
      <xdr:rowOff>95255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38206"/>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95255</xdr:rowOff>
    </xdr:from>
    <xdr:to>
      <xdr:col>71</xdr:col>
      <xdr:colOff>177800</xdr:colOff>
      <xdr:row>37</xdr:row>
      <xdr:rowOff>114600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8905"/>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150649</xdr:rowOff>
    </xdr:from>
    <xdr:to>
      <xdr:col>85</xdr:col>
      <xdr:colOff>177800</xdr:colOff>
      <xdr:row>37</xdr:row>
      <xdr:rowOff>80799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129076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141629</xdr:rowOff>
    </xdr:from>
    <xdr:to>
      <xdr:col>81</xdr:col>
      <xdr:colOff>101600</xdr:colOff>
      <xdr:row>37</xdr:row>
      <xdr:rowOff>71779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88306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43756</xdr:rowOff>
    </xdr:from>
    <xdr:to>
      <xdr:col>76</xdr:col>
      <xdr:colOff>165100</xdr:colOff>
      <xdr:row>37</xdr:row>
      <xdr:rowOff>145356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136483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44455</xdr:rowOff>
    </xdr:from>
    <xdr:to>
      <xdr:col>72</xdr:col>
      <xdr:colOff>38100</xdr:colOff>
      <xdr:row>37</xdr:row>
      <xdr:rowOff>146055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137182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63800</xdr:rowOff>
    </xdr:from>
    <xdr:to>
      <xdr:col>67</xdr:col>
      <xdr:colOff>101600</xdr:colOff>
      <xdr:row>37</xdr:row>
      <xdr:rowOff>165399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74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156527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131593</xdr:rowOff>
    </xdr:from>
    <xdr:to>
      <xdr:col>85</xdr:col>
      <xdr:colOff>127000</xdr:colOff>
      <xdr:row>58</xdr:row>
      <xdr:rowOff>136068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5693"/>
          <a:ext cx="8382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136068</xdr:rowOff>
    </xdr:from>
    <xdr:to>
      <xdr:col>81</xdr:col>
      <xdr:colOff>50800</xdr:colOff>
      <xdr:row>58</xdr:row>
      <xdr:rowOff>137356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80168"/>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126432</xdr:rowOff>
    </xdr:from>
    <xdr:to>
      <xdr:col>76</xdr:col>
      <xdr:colOff>114300</xdr:colOff>
      <xdr:row>58</xdr:row>
      <xdr:rowOff>137356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70532"/>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126432</xdr:rowOff>
    </xdr:from>
    <xdr:to>
      <xdr:col>71</xdr:col>
      <xdr:colOff>177800</xdr:colOff>
      <xdr:row>58</xdr:row>
      <xdr:rowOff>128027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70532"/>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80793</xdr:rowOff>
    </xdr:from>
    <xdr:to>
      <xdr:col>85</xdr:col>
      <xdr:colOff>177800</xdr:colOff>
      <xdr:row>59</xdr:row>
      <xdr:rowOff>10943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85268</xdr:rowOff>
    </xdr:from>
    <xdr:to>
      <xdr:col>81</xdr:col>
      <xdr:colOff>101600</xdr:colOff>
      <xdr:row>59</xdr:row>
      <xdr:rowOff>15418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6545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86556</xdr:rowOff>
    </xdr:from>
    <xdr:to>
      <xdr:col>76</xdr:col>
      <xdr:colOff>165100</xdr:colOff>
      <xdr:row>59</xdr:row>
      <xdr:rowOff>16706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7833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75632</xdr:rowOff>
    </xdr:from>
    <xdr:to>
      <xdr:col>72</xdr:col>
      <xdr:colOff>38100</xdr:colOff>
      <xdr:row>59</xdr:row>
      <xdr:rowOff>5782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168359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1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77227</xdr:rowOff>
    </xdr:from>
    <xdr:to>
      <xdr:col>67</xdr:col>
      <xdr:colOff>101600</xdr:colOff>
      <xdr:row>59</xdr:row>
      <xdr:rowOff>7377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169954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1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68148</xdr:rowOff>
    </xdr:from>
    <xdr:to>
      <xdr:col>85</xdr:col>
      <xdr:colOff>127000</xdr:colOff>
      <xdr:row>78</xdr:row>
      <xdr:rowOff>29415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269798"/>
          <a:ext cx="838200" cy="13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29415</xdr:rowOff>
    </xdr:from>
    <xdr:to>
      <xdr:col>81</xdr:col>
      <xdr:colOff>50800</xdr:colOff>
      <xdr:row>78</xdr:row>
      <xdr:rowOff>165467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02515"/>
          <a:ext cx="889000" cy="1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165467</xdr:rowOff>
    </xdr:from>
    <xdr:to>
      <xdr:col>76</xdr:col>
      <xdr:colOff>114300</xdr:colOff>
      <xdr:row>79</xdr:row>
      <xdr:rowOff>6731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3856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6731</xdr:rowOff>
    </xdr:from>
    <xdr:to>
      <xdr:col>71</xdr:col>
      <xdr:colOff>177800</xdr:colOff>
      <xdr:row>79</xdr:row>
      <xdr:rowOff>44439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51281"/>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17348</xdr:rowOff>
    </xdr:from>
    <xdr:to>
      <xdr:col>85</xdr:col>
      <xdr:colOff>177800</xdr:colOff>
      <xdr:row>77</xdr:row>
      <xdr:rowOff>118948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40225</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150065</xdr:rowOff>
    </xdr:from>
    <xdr:to>
      <xdr:col>81</xdr:col>
      <xdr:colOff>101600</xdr:colOff>
      <xdr:row>78</xdr:row>
      <xdr:rowOff>80215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96742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114667</xdr:rowOff>
    </xdr:from>
    <xdr:to>
      <xdr:col>76</xdr:col>
      <xdr:colOff>165100</xdr:colOff>
      <xdr:row>79</xdr:row>
      <xdr:rowOff>44817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35944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127381</xdr:rowOff>
    </xdr:from>
    <xdr:to>
      <xdr:col>72</xdr:col>
      <xdr:colOff>38100</xdr:colOff>
      <xdr:row>79</xdr:row>
      <xdr:rowOff>57531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48658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165089</xdr:rowOff>
    </xdr:from>
    <xdr:to>
      <xdr:col>67</xdr:col>
      <xdr:colOff>101600</xdr:colOff>
      <xdr:row>79</xdr:row>
      <xdr:rowOff>95239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86366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21730</xdr:rowOff>
    </xdr:from>
    <xdr:to>
      <xdr:col>85</xdr:col>
      <xdr:colOff>127000</xdr:colOff>
      <xdr:row>97</xdr:row>
      <xdr:rowOff>32818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52380"/>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32818</xdr:rowOff>
    </xdr:from>
    <xdr:to>
      <xdr:col>81</xdr:col>
      <xdr:colOff>50800</xdr:colOff>
      <xdr:row>97</xdr:row>
      <xdr:rowOff>68745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63468"/>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68745</xdr:rowOff>
    </xdr:from>
    <xdr:to>
      <xdr:col>76</xdr:col>
      <xdr:colOff>114300</xdr:colOff>
      <xdr:row>97</xdr:row>
      <xdr:rowOff>103608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99395"/>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103608</xdr:rowOff>
    </xdr:from>
    <xdr:to>
      <xdr:col>71</xdr:col>
      <xdr:colOff>177800</xdr:colOff>
      <xdr:row>97</xdr:row>
      <xdr:rowOff>126496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34258"/>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142380</xdr:rowOff>
    </xdr:from>
    <xdr:to>
      <xdr:col>85</xdr:col>
      <xdr:colOff>177800</xdr:colOff>
      <xdr:row>97</xdr:row>
      <xdr:rowOff>72530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165257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5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153468</xdr:rowOff>
    </xdr:from>
    <xdr:to>
      <xdr:col>81</xdr:col>
      <xdr:colOff>101600</xdr:colOff>
      <xdr:row>97</xdr:row>
      <xdr:rowOff>83618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100145</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8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17945</xdr:rowOff>
    </xdr:from>
    <xdr:to>
      <xdr:col>76</xdr:col>
      <xdr:colOff>165100</xdr:colOff>
      <xdr:row>97</xdr:row>
      <xdr:rowOff>119545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136072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2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52808</xdr:rowOff>
    </xdr:from>
    <xdr:to>
      <xdr:col>72</xdr:col>
      <xdr:colOff>38100</xdr:colOff>
      <xdr:row>97</xdr:row>
      <xdr:rowOff>154408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145535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75696</xdr:rowOff>
    </xdr:from>
    <xdr:to>
      <xdr:col>67</xdr:col>
      <xdr:colOff>101600</xdr:colOff>
      <xdr:row>98</xdr:row>
      <xdr:rowOff>5846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168423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9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目的別における類似団体平均と比較して、議会費・土木費・災害復旧費・公債費を除く全てにおいて下回っており、健全な財政運営である。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議会費は、類似団体平均</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4,710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円上回った。令和元年から報酬が改正されたことによる。今後もこの水準で推移すると考えられる。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土木費は、類似団体平均</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76,739</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円上回った</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。住宅整備事業等により増加したもの。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災害復旧費は、類似団体平均より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64,095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円上回った。令和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月豪雨災害による復旧事業により増加したもの。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公債費は、類似団体平均より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10,772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円上回った。償還額のピークは令和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年度と見込まれ、今後も高い水準で推移すると考えられる。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震災復興事業に取組んだ結果、平成</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28</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年度末残高</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728</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が令和元年度末には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396</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百万円となった。令和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年度末残高は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567</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実質収支額</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年度実質収支は、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115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百万となり、前年度比</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年度の単年度収支は、▲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百万円となり、前年度比</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33</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減となった。実質単年度収支は、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42</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百万円となった。前年度比</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年度は全ての会計においては黒字となっており、上記の赤字額を上回っていることから、連結実質赤字比率は算定されない。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なお令和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特定環境保全下水道事業特別会計、及び簡易水道事業費特別会計について、赤字額が計上された。新型コロナウイルス感染症の影響により、特別減収対策企業債を発行したことにより、地方財政法上の資金不足が算定され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健全化法上での資金不足はない。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103.1</v>
          </cell>
          <cell r="BX51">
            <v>97.7</v>
          </cell>
          <cell r="CF51">
            <v>76</v>
          </cell>
          <cell r="CN51">
            <v>61.2</v>
          </cell>
          <cell r="CV51">
            <v>63.6</v>
          </cell>
        </row>
        <row r="53">
          <cell r="BP53">
            <v>77.3</v>
          </cell>
          <cell r="BX53">
            <v>80.599999999999994</v>
          </cell>
          <cell r="CF53">
            <v>81.3</v>
          </cell>
          <cell r="CN53">
            <v>82.5</v>
          </cell>
          <cell r="CV53">
            <v>82.7</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cell r="BP73">
            <v>103.1</v>
          </cell>
          <cell r="BX73">
            <v>97.7</v>
          </cell>
          <cell r="CF73">
            <v>76</v>
          </cell>
          <cell r="CN73">
            <v>61.2</v>
          </cell>
          <cell r="CV73">
            <v>63.6</v>
          </cell>
        </row>
        <row r="75">
          <cell r="BP75">
            <v>14.2</v>
          </cell>
          <cell r="BX75">
            <v>14.4</v>
          </cell>
          <cell r="CF75">
            <v>14.3</v>
          </cell>
          <cell r="CN75">
            <v>14.5</v>
          </cell>
          <cell r="CV75">
            <v>14.6</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37" zoomScale="60" zoomScaleNormal="6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3618221</v>
      </c>
      <c r="BO4" s="436"/>
      <c r="BP4" s="436"/>
      <c r="BQ4" s="436"/>
      <c r="BR4" s="436"/>
      <c r="BS4" s="436"/>
      <c r="BT4" s="436"/>
      <c r="BU4" s="437"/>
      <c r="BV4" s="435">
        <v>3580593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7.2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3495013</v>
      </c>
      <c r="BO5" s="407"/>
      <c r="BP5" s="407"/>
      <c r="BQ5" s="407"/>
      <c r="BR5" s="407"/>
      <c r="BS5" s="407"/>
      <c r="BT5" s="407"/>
      <c r="BU5" s="408"/>
      <c r="BV5" s="406">
        <v>3380370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91.4</v>
      </c>
      <c r="CU5" s="404"/>
      <c r="CV5" s="404"/>
      <c r="CW5" s="404"/>
      <c r="CX5" s="404"/>
      <c r="CY5" s="404"/>
      <c r="CZ5" s="404"/>
      <c r="DA5" s="405"/>
      <c r="DB5" s="403">
        <v>91.7</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123208</v>
      </c>
      <c r="BO6" s="407"/>
      <c r="BP6" s="407"/>
      <c r="BQ6" s="407"/>
      <c r="BR6" s="407"/>
      <c r="BS6" s="407"/>
      <c r="BT6" s="407"/>
      <c r="BU6" s="408"/>
      <c r="BV6" s="406">
        <v>200223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91.4</v>
      </c>
      <c r="CU6" s="550"/>
      <c r="CV6" s="550"/>
      <c r="CW6" s="550"/>
      <c r="CX6" s="550"/>
      <c r="CY6" s="550"/>
      <c r="CZ6" s="550"/>
      <c r="DA6" s="551"/>
      <c r="DB6" s="549">
        <v>92.6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7655</v>
      </c>
      <c r="BO7" s="407"/>
      <c r="BP7" s="407"/>
      <c r="BQ7" s="407"/>
      <c r="BR7" s="407"/>
      <c r="BS7" s="407"/>
      <c r="BT7" s="407"/>
      <c r="BU7" s="408"/>
      <c r="BV7" s="406">
        <v>40783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2211892</v>
      </c>
      <c r="CU7" s="407"/>
      <c r="CV7" s="407"/>
      <c r="CW7" s="407"/>
      <c r="CX7" s="407"/>
      <c r="CY7" s="407"/>
      <c r="CZ7" s="407"/>
      <c r="DA7" s="408"/>
      <c r="DB7" s="406">
        <v>2201717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115553</v>
      </c>
      <c r="BO8" s="407"/>
      <c r="BP8" s="407"/>
      <c r="BQ8" s="407"/>
      <c r="BR8" s="407"/>
      <c r="BS8" s="407"/>
      <c r="BT8" s="407"/>
      <c r="BU8" s="408"/>
      <c r="BV8" s="406">
        <v>159440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0.23</v>
      </c>
      <c r="CU8" s="510"/>
      <c r="CV8" s="510"/>
      <c r="CW8" s="510"/>
      <c r="CX8" s="510"/>
      <c r="CY8" s="510"/>
      <c r="CZ8" s="510"/>
      <c r="DA8" s="511"/>
      <c r="DB8" s="509">
        <v>0.24</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2556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-43887</v>
      </c>
      <c r="BO9" s="407"/>
      <c r="BP9" s="407"/>
      <c r="BQ9" s="407"/>
      <c r="BR9" s="407"/>
      <c r="BS9" s="407"/>
      <c r="BT9" s="407"/>
      <c r="BU9" s="408"/>
      <c r="BV9" s="406">
        <v>-11424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15.9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2831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26</v>
      </c>
      <c r="BO10" s="407"/>
      <c r="BP10" s="407"/>
      <c r="BQ10" s="407"/>
      <c r="BR10" s="407"/>
      <c r="BS10" s="407"/>
      <c r="BT10" s="407"/>
      <c r="BU10" s="408"/>
      <c r="BV10" s="406">
        <v>50008</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1600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2427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2370</v>
      </c>
      <c r="S13" s="494"/>
      <c r="T13" s="494"/>
      <c r="U13" s="494"/>
      <c r="V13" s="495"/>
      <c r="W13" s="496" t="s">
        <v>131</v>
      </c>
      <c r="X13" s="392"/>
      <c r="Y13" s="392"/>
      <c r="Z13" s="392"/>
      <c r="AA13" s="392"/>
      <c r="AB13" s="393"/>
      <c r="AC13" s="359">
        <v>202</v>
      </c>
      <c r="AD13" s="360"/>
      <c r="AE13" s="360"/>
      <c r="AF13" s="360"/>
      <c r="AG13" s="361"/>
      <c r="AH13" s="359">
        <v>235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-42261</v>
      </c>
      <c r="BO13" s="407"/>
      <c r="BP13" s="407"/>
      <c r="BQ13" s="407"/>
      <c r="BR13" s="407"/>
      <c r="BS13" s="407"/>
      <c r="BT13" s="407"/>
      <c r="BU13" s="408"/>
      <c r="BV13" s="406">
        <v>38584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14.6</v>
      </c>
      <c r="CU13" s="404"/>
      <c r="CV13" s="404"/>
      <c r="CW13" s="404"/>
      <c r="CX13" s="404"/>
      <c r="CY13" s="404"/>
      <c r="CZ13" s="404"/>
      <c r="DA13" s="405"/>
      <c r="DB13" s="403">
        <v>14.5</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2478</v>
      </c>
      <c r="S14" s="494"/>
      <c r="T14" s="494"/>
      <c r="U14" s="494"/>
      <c r="V14" s="495"/>
      <c r="W14" s="497"/>
      <c r="X14" s="395"/>
      <c r="Y14" s="395"/>
      <c r="Z14" s="395"/>
      <c r="AA14" s="395"/>
      <c r="AB14" s="396"/>
      <c r="AC14" s="486">
        <v>13.5</v>
      </c>
      <c r="AD14" s="487"/>
      <c r="AE14" s="487"/>
      <c r="AF14" s="487"/>
      <c r="AG14" s="488"/>
      <c r="AH14" s="486">
        <v>14.6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63.6</v>
      </c>
      <c r="CU14" s="504"/>
      <c r="CV14" s="504"/>
      <c r="CW14" s="504"/>
      <c r="CX14" s="504"/>
      <c r="CY14" s="504"/>
      <c r="CZ14" s="504"/>
      <c r="DA14" s="505"/>
      <c r="DB14" s="503">
        <v>61.2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2441</v>
      </c>
      <c r="S15" s="494"/>
      <c r="T15" s="494"/>
      <c r="U15" s="494"/>
      <c r="V15" s="495"/>
      <c r="W15" s="496" t="s">
        <v>137</v>
      </c>
      <c r="X15" s="392"/>
      <c r="Y15" s="392"/>
      <c r="Z15" s="392"/>
      <c r="AA15" s="392"/>
      <c r="AB15" s="393"/>
      <c r="AC15" s="359">
        <v>294</v>
      </c>
      <c r="AD15" s="360"/>
      <c r="AE15" s="360"/>
      <c r="AF15" s="360"/>
      <c r="AG15" s="361"/>
      <c r="AH15" s="359">
        <v>348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462230</v>
      </c>
      <c r="BO15" s="436"/>
      <c r="BP15" s="436"/>
      <c r="BQ15" s="436"/>
      <c r="BR15" s="436"/>
      <c r="BS15" s="436"/>
      <c r="BT15" s="436"/>
      <c r="BU15" s="437"/>
      <c r="BV15" s="435">
        <v>467091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19.7</v>
      </c>
      <c r="AD16" s="487"/>
      <c r="AE16" s="487"/>
      <c r="AF16" s="487"/>
      <c r="AG16" s="488"/>
      <c r="AH16" s="486">
        <v>21.6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2078207</v>
      </c>
      <c r="BO16" s="407"/>
      <c r="BP16" s="407"/>
      <c r="BQ16" s="407"/>
      <c r="BR16" s="407"/>
      <c r="BS16" s="407"/>
      <c r="BT16" s="407"/>
      <c r="BU16" s="408"/>
      <c r="BV16" s="406">
        <v>2052496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997</v>
      </c>
      <c r="AD17" s="360"/>
      <c r="AE17" s="360"/>
      <c r="AF17" s="360"/>
      <c r="AG17" s="361"/>
      <c r="AH17" s="359">
        <v>1026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586011</v>
      </c>
      <c r="BO17" s="407"/>
      <c r="BP17" s="407"/>
      <c r="BQ17" s="407"/>
      <c r="BR17" s="407"/>
      <c r="BS17" s="407"/>
      <c r="BT17" s="407"/>
      <c r="BU17" s="408"/>
      <c r="BV17" s="406">
        <v>594906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234.08</v>
      </c>
      <c r="M18" s="459"/>
      <c r="N18" s="459"/>
      <c r="O18" s="459"/>
      <c r="P18" s="459"/>
      <c r="Q18" s="459"/>
      <c r="R18" s="460"/>
      <c r="S18" s="460"/>
      <c r="T18" s="460"/>
      <c r="U18" s="460"/>
      <c r="V18" s="461"/>
      <c r="W18" s="477"/>
      <c r="X18" s="478"/>
      <c r="Y18" s="478"/>
      <c r="Z18" s="478"/>
      <c r="AA18" s="478"/>
      <c r="AB18" s="502"/>
      <c r="AC18" s="376">
        <v>66.8</v>
      </c>
      <c r="AD18" s="377"/>
      <c r="AE18" s="377"/>
      <c r="AF18" s="377"/>
      <c r="AG18" s="462"/>
      <c r="AH18" s="376">
        <v>63.8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2078106</v>
      </c>
      <c r="BO18" s="407"/>
      <c r="BP18" s="407"/>
      <c r="BQ18" s="407"/>
      <c r="BR18" s="407"/>
      <c r="BS18" s="407"/>
      <c r="BT18" s="407"/>
      <c r="BU18" s="408"/>
      <c r="BV18" s="406">
        <v>2056427</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2844643</v>
      </c>
      <c r="BO19" s="407"/>
      <c r="BP19" s="407"/>
      <c r="BQ19" s="407"/>
      <c r="BR19" s="407"/>
      <c r="BS19" s="407"/>
      <c r="BT19" s="407"/>
      <c r="BU19" s="408"/>
      <c r="BV19" s="406">
        <v>2843171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1003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3916802</v>
      </c>
      <c r="BO22" s="436"/>
      <c r="BP22" s="436"/>
      <c r="BQ22" s="436"/>
      <c r="BR22" s="436"/>
      <c r="BS22" s="436"/>
      <c r="BT22" s="436"/>
      <c r="BU22" s="437"/>
      <c r="BV22" s="435">
        <v>4111861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3613392</v>
      </c>
      <c r="BO23" s="407"/>
      <c r="BP23" s="407"/>
      <c r="BQ23" s="407"/>
      <c r="BR23" s="407"/>
      <c r="BS23" s="407"/>
      <c r="BT23" s="407"/>
      <c r="BU23" s="408"/>
      <c r="BV23" s="406">
        <v>3782508</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7030</v>
      </c>
      <c r="R24" s="360"/>
      <c r="S24" s="360"/>
      <c r="T24" s="360"/>
      <c r="U24" s="360"/>
      <c r="V24" s="361"/>
      <c r="W24" s="449"/>
      <c r="X24" s="386"/>
      <c r="Y24" s="387"/>
      <c r="Z24" s="362" t="s">
        <v>162</v>
      </c>
      <c r="AA24" s="363"/>
      <c r="AB24" s="363"/>
      <c r="AC24" s="363"/>
      <c r="AD24" s="363"/>
      <c r="AE24" s="363"/>
      <c r="AF24" s="363"/>
      <c r="AG24" s="364"/>
      <c r="AH24" s="359">
        <v>54</v>
      </c>
      <c r="AI24" s="360"/>
      <c r="AJ24" s="360"/>
      <c r="AK24" s="360"/>
      <c r="AL24" s="361"/>
      <c r="AM24" s="359">
        <v>155898</v>
      </c>
      <c r="AN24" s="360"/>
      <c r="AO24" s="360"/>
      <c r="AP24" s="360"/>
      <c r="AQ24" s="360"/>
      <c r="AR24" s="361"/>
      <c r="AS24" s="359">
        <v>2887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2921960</v>
      </c>
      <c r="BO24" s="407"/>
      <c r="BP24" s="407"/>
      <c r="BQ24" s="407"/>
      <c r="BR24" s="407"/>
      <c r="BS24" s="407"/>
      <c r="BT24" s="407"/>
      <c r="BU24" s="408"/>
      <c r="BV24" s="406">
        <v>3003664</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5280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3080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17202</v>
      </c>
      <c r="AN27" s="360"/>
      <c r="AO27" s="360"/>
      <c r="AP27" s="360"/>
      <c r="AQ27" s="360"/>
      <c r="AR27" s="361"/>
      <c r="AS27" s="359">
        <v>2867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25730</v>
      </c>
      <c r="BO27" s="441"/>
      <c r="BP27" s="441"/>
      <c r="BQ27" s="441"/>
      <c r="BR27" s="441"/>
      <c r="BS27" s="441"/>
      <c r="BT27" s="441"/>
      <c r="BU27" s="442"/>
      <c r="BV27" s="440">
        <v>25730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2490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567312</v>
      </c>
      <c r="BO28" s="436"/>
      <c r="BP28" s="436"/>
      <c r="BQ28" s="436"/>
      <c r="BR28" s="436"/>
      <c r="BS28" s="436"/>
      <c r="BT28" s="436"/>
      <c r="BU28" s="437"/>
      <c r="BV28" s="435">
        <v>567286</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8</v>
      </c>
      <c r="M29" s="360"/>
      <c r="N29" s="360"/>
      <c r="O29" s="360"/>
      <c r="P29" s="361"/>
      <c r="Q29" s="359">
        <v>2240</v>
      </c>
      <c r="R29" s="360"/>
      <c r="S29" s="360"/>
      <c r="T29" s="360"/>
      <c r="U29" s="360"/>
      <c r="V29" s="361"/>
      <c r="W29" s="450"/>
      <c r="X29" s="451"/>
      <c r="Y29" s="452"/>
      <c r="Z29" s="362" t="s">
        <v>177</v>
      </c>
      <c r="AA29" s="363"/>
      <c r="AB29" s="363"/>
      <c r="AC29" s="363"/>
      <c r="AD29" s="363"/>
      <c r="AE29" s="363"/>
      <c r="AF29" s="363"/>
      <c r="AG29" s="364"/>
      <c r="AH29" s="359">
        <v>60</v>
      </c>
      <c r="AI29" s="360"/>
      <c r="AJ29" s="360"/>
      <c r="AK29" s="360"/>
      <c r="AL29" s="361"/>
      <c r="AM29" s="359">
        <v>173100</v>
      </c>
      <c r="AN29" s="360"/>
      <c r="AO29" s="360"/>
      <c r="AP29" s="360"/>
      <c r="AQ29" s="360"/>
      <c r="AR29" s="361"/>
      <c r="AS29" s="359">
        <v>2885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132801</v>
      </c>
      <c r="BO29" s="407"/>
      <c r="BP29" s="407"/>
      <c r="BQ29" s="407"/>
      <c r="BR29" s="407"/>
      <c r="BS29" s="407"/>
      <c r="BT29" s="407"/>
      <c r="BU29" s="408"/>
      <c r="BV29" s="406">
        <v>82799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481148</v>
      </c>
      <c r="BO30" s="441"/>
      <c r="BP30" s="441"/>
      <c r="BQ30" s="441"/>
      <c r="BR30" s="441"/>
      <c r="BS30" s="441"/>
      <c r="BT30" s="441"/>
      <c r="BU30" s="442"/>
      <c r="BV30" s="440">
        <v>453298</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国民健康保険事業費特別会計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簡易水道事業費特別会計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福島県市町村総合事務組合一般会計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㈱ラビスパ</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6</v>
      </c>
      <c r="BF35" s="354"/>
      <c r="BG35" s="355" t="str">
        <f>IF('各会計、関係団体の財政状況及び健全化判断比率'!B32="","",'各会計、関係団体の財政状況及び健全化判断比率'!B32)</f>
        <v>特定環境保全下水道事業特別会計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福島県市町村総合事務組合消防補償等特別会計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7</v>
      </c>
      <c r="BF36" s="354"/>
      <c r="BG36" s="355" t="str">
        <f>IF('各会計、関係団体の財政状況及び健全化判断比率'!B33="","",'各会計、関係団体の財政状況及び健全化判断比率'!B33)</f>
        <v>農業集落排水事業特別会計</v>
      </c>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福島県市町村総合事務組合消防賞じゅつ金特別会計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f t="shared" si="1"/>
        <v>8</v>
      </c>
      <c r="BF37" s="354"/>
      <c r="BG37" s="355" t="str">
        <f>IF('各会計、関係団体の財政状況及び健全化判断比率'!B34="","",'各会計、関係団体の財政状況及び健全化判断比率'!B34)</f>
        <v>簡易排水施設事業特別会計</v>
      </c>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福島県市町村総合事務組合非常勤職員公務災害補償特別会計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福島県市町村総合事務組合自治会館管理特別会計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喜多方地方広域市町村圏組合一般会計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喜多方地方広域市町村圏組合喜多方プラザ特別会計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福島県後期高齢者医療広域連合一般会計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福島県後期高齢者医療広域連合後期高齢者医療特別会計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gVPo4txpG8gKJZ4xw0E59V0Hb+pVnWXLyjZcRIG9b9Cwy7kwXbQsS2d3HBKUQLBeAVkqnYHdml1v0X4+mfqRw==" saltValue="Vk38ZfOzg2C/hFwe7MCz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7" tint="0.79998168889431442"/>
    <pageSetUpPr fitToPage="1"/>
  </sheetPr>
  <dimension ref="A1:P45"/>
  <sheetViews>
    <sheetView showGridLines="0" topLeftCell="B3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7.22</v>
      </c>
      <c r="G34" s="33">
        <v>5.65</v>
      </c>
      <c r="H34" s="33">
        <v>7.73</v>
      </c>
      <c r="I34" s="33">
        <v>7.24</v>
      </c>
      <c r="J34" s="34">
        <v>5.22</v>
      </c>
      <c r="K34" s="22"/>
      <c r="L34" s="22"/>
      <c r="M34" s="22"/>
      <c r="N34" s="22"/>
      <c r="O34" s="22"/>
      <c r="P34" s="22"/>
    </row>
    <row r="35" spans="1:16" ht="39" customHeight="1" x14ac:dyDescent="0.15">
      <c r="A35" s="22"/>
      <c r="B35" s="35"/>
      <c r="C35" s="1132" t="s">
        <v>535</v>
      </c>
      <c r="D35" s="1132"/>
      <c r="E35" s="1133"/>
      <c r="F35" s="36">
        <v>0.02</v>
      </c>
      <c r="G35" s="37" t="s">
        <v>536</v>
      </c>
      <c r="H35" s="37">
        <v>0</v>
      </c>
      <c r="I35" s="37">
        <v>0</v>
      </c>
      <c r="J35" s="38">
        <v>0.83</v>
      </c>
      <c r="K35" s="22"/>
      <c r="L35" s="22"/>
      <c r="M35" s="22"/>
      <c r="N35" s="22"/>
      <c r="O35" s="22"/>
      <c r="P35" s="22"/>
    </row>
    <row r="36" spans="1:16" ht="39" customHeight="1" x14ac:dyDescent="0.15">
      <c r="A36" s="22"/>
      <c r="B36" s="35"/>
      <c r="C36" s="1132" t="s">
        <v>537</v>
      </c>
      <c r="D36" s="1132"/>
      <c r="E36" s="1133"/>
      <c r="F36" s="36">
        <v>0.08</v>
      </c>
      <c r="G36" s="37" t="s">
        <v>538</v>
      </c>
      <c r="H36" s="37">
        <v>0</v>
      </c>
      <c r="I36" s="37">
        <v>0</v>
      </c>
      <c r="J36" s="38">
        <v>0.49</v>
      </c>
      <c r="K36" s="22"/>
      <c r="L36" s="22"/>
      <c r="M36" s="22"/>
      <c r="N36" s="22"/>
      <c r="O36" s="22"/>
      <c r="P36" s="22"/>
    </row>
    <row r="37" spans="1:16" ht="39" customHeight="1" x14ac:dyDescent="0.15">
      <c r="A37" s="22"/>
      <c r="B37" s="35"/>
      <c r="C37" s="1132" t="s">
        <v>539</v>
      </c>
      <c r="D37" s="1132"/>
      <c r="E37" s="1133"/>
      <c r="F37" s="36">
        <v>0.82</v>
      </c>
      <c r="G37" s="37">
        <v>0.86</v>
      </c>
      <c r="H37" s="37">
        <v>0.6</v>
      </c>
      <c r="I37" s="37">
        <v>0.82</v>
      </c>
      <c r="J37" s="38">
        <v>0.44</v>
      </c>
      <c r="K37" s="22"/>
      <c r="L37" s="22"/>
      <c r="M37" s="22"/>
      <c r="N37" s="22"/>
      <c r="O37" s="22"/>
      <c r="P37" s="22"/>
    </row>
    <row r="38" spans="1:16" ht="39" customHeight="1" x14ac:dyDescent="0.15">
      <c r="A38" s="22"/>
      <c r="B38" s="35"/>
      <c r="C38" s="1132" t="s">
        <v>540</v>
      </c>
      <c r="D38" s="1132"/>
      <c r="E38" s="1133"/>
      <c r="F38" s="36">
        <v>0.82</v>
      </c>
      <c r="G38" s="37">
        <v>0.31</v>
      </c>
      <c r="H38" s="37">
        <v>1.56</v>
      </c>
      <c r="I38" s="37">
        <v>0.83</v>
      </c>
      <c r="J38" s="38">
        <v>0.26</v>
      </c>
      <c r="K38" s="22"/>
      <c r="L38" s="22"/>
      <c r="M38" s="22"/>
      <c r="N38" s="22"/>
      <c r="O38" s="22"/>
      <c r="P38" s="22"/>
    </row>
    <row r="39" spans="1:16" ht="39" customHeight="1" x14ac:dyDescent="0.15">
      <c r="A39" s="22"/>
      <c r="B39" s="35"/>
      <c r="C39" s="1132" t="s">
        <v>541</v>
      </c>
      <c r="D39" s="1132"/>
      <c r="E39" s="1133"/>
      <c r="F39" s="36">
        <v>0.01</v>
      </c>
      <c r="G39" s="37">
        <v>0.01</v>
      </c>
      <c r="H39" s="37">
        <v>0</v>
      </c>
      <c r="I39" s="37">
        <v>0.01</v>
      </c>
      <c r="J39" s="38">
        <v>0.04</v>
      </c>
      <c r="K39" s="22"/>
      <c r="L39" s="22"/>
      <c r="M39" s="22"/>
      <c r="N39" s="22"/>
      <c r="O39" s="22"/>
      <c r="P39" s="22"/>
    </row>
    <row r="40" spans="1:16" ht="39" customHeight="1" x14ac:dyDescent="0.15">
      <c r="A40" s="22"/>
      <c r="B40" s="35"/>
      <c r="C40" s="1132" t="s">
        <v>542</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543</v>
      </c>
      <c r="D41" s="1132"/>
      <c r="E41" s="1133"/>
      <c r="F41" s="36">
        <v>0</v>
      </c>
      <c r="G41" s="37">
        <v>0.04</v>
      </c>
      <c r="H41" s="37">
        <v>0.01</v>
      </c>
      <c r="I41" s="37">
        <v>0</v>
      </c>
      <c r="J41" s="38">
        <v>0</v>
      </c>
      <c r="K41" s="22"/>
      <c r="L41" s="22"/>
      <c r="M41" s="22"/>
      <c r="N41" s="22"/>
      <c r="O41" s="22"/>
      <c r="P41" s="22"/>
    </row>
    <row r="42" spans="1:16" ht="39" customHeight="1" x14ac:dyDescent="0.15">
      <c r="A42" s="22"/>
      <c r="B42" s="39"/>
      <c r="C42" s="1132" t="s">
        <v>544</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545</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K0VeVqz4sWFeYaXAXS6qG4ft7K2L1L1wJC2mIt4sxcKCQ3Y7xPFVxpFMWcMCixt/gxwYZUzpxuf1IQpD4NKxQ==" saltValue="tcPb4X5j5bhOy0Gh26cc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7" tint="0.79998168889431442"/>
    <pageSetUpPr fitToPage="1"/>
  </sheetPr>
  <dimension ref="A1:U64"/>
  <sheetViews>
    <sheetView showGridLines="0" topLeftCell="A50" zoomScale="70" zoomScaleNormal="70" zoomScaleSheetLayoutView="55" workbookViewId="0">
      <selection activeCell="U46" sqref="U4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373</v>
      </c>
      <c r="L45" s="58">
        <v>397</v>
      </c>
      <c r="M45" s="58">
        <v>433</v>
      </c>
      <c r="N45" s="58">
        <v>461</v>
      </c>
      <c r="O45" s="59">
        <v>464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236</v>
      </c>
      <c r="L48" s="62">
        <v>237</v>
      </c>
      <c r="M48" s="62">
        <v>240</v>
      </c>
      <c r="N48" s="62">
        <v>234</v>
      </c>
      <c r="O48" s="63">
        <v>232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9</v>
      </c>
      <c r="L49" s="62">
        <v>15</v>
      </c>
      <c r="M49" s="62">
        <v>11</v>
      </c>
      <c r="N49" s="62">
        <v>15</v>
      </c>
      <c r="O49" s="63">
        <v>15</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397</v>
      </c>
      <c r="L52" s="62">
        <v>415</v>
      </c>
      <c r="M52" s="62">
        <v>435</v>
      </c>
      <c r="N52" s="62">
        <v>445</v>
      </c>
      <c r="O52" s="63">
        <v>443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221</v>
      </c>
      <c r="L53" s="67">
        <v>234</v>
      </c>
      <c r="M53" s="67">
        <v>249</v>
      </c>
      <c r="N53" s="67">
        <v>265</v>
      </c>
      <c r="O53" s="68">
        <v>269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7nBhjJw5VKpo27UpGLYIwPMEeUD+lRZDcf3qfzel+LNft1mW9EUR0oxGT7+udM8y1/Wb7fHjweDIFK0tX24SA==" saltValue="SGXuj+MMkgnBtgbcivcH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7" tint="0.79998168889431442"/>
    <pageSetUpPr fitToPage="1"/>
  </sheetPr>
  <dimension ref="B1:M55"/>
  <sheetViews>
    <sheetView showGridLines="0" topLeftCell="A38"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4512</v>
      </c>
      <c r="J41" s="343">
        <v>4443</v>
      </c>
      <c r="K41" s="343">
        <v>4266</v>
      </c>
      <c r="L41" s="343">
        <v>4112</v>
      </c>
      <c r="M41" s="344">
        <v>3917</v>
      </c>
    </row>
    <row r="42" spans="2:13" ht="27.75" customHeight="1" x14ac:dyDescent="0.15">
      <c r="B42" s="1171"/>
      <c r="C42" s="1172"/>
      <c r="D42" s="104"/>
      <c r="E42" s="1175" t="s">
        <v>32</v>
      </c>
      <c r="F42" s="1175"/>
      <c r="G42" s="1175"/>
      <c r="H42" s="1176"/>
      <c r="I42" s="345">
        <v>0</v>
      </c>
      <c r="J42" s="346">
        <v>0</v>
      </c>
      <c r="K42" s="346">
        <v>0</v>
      </c>
      <c r="L42" s="346" t="s">
        <v>487</v>
      </c>
      <c r="M42" s="347" t="s">
        <v>487</v>
      </c>
    </row>
    <row r="43" spans="2:13" ht="27.75" customHeight="1" x14ac:dyDescent="0.15">
      <c r="B43" s="1171"/>
      <c r="C43" s="1172"/>
      <c r="D43" s="104"/>
      <c r="E43" s="1175" t="s">
        <v>33</v>
      </c>
      <c r="F43" s="1175"/>
      <c r="G43" s="1175"/>
      <c r="H43" s="1176"/>
      <c r="I43" s="345">
        <v>1984</v>
      </c>
      <c r="J43" s="346">
        <v>1976</v>
      </c>
      <c r="K43" s="346">
        <v>1906</v>
      </c>
      <c r="L43" s="346">
        <v>1747</v>
      </c>
      <c r="M43" s="347">
        <v>1637</v>
      </c>
    </row>
    <row r="44" spans="2:13" ht="27.75" customHeight="1" x14ac:dyDescent="0.15">
      <c r="B44" s="1171"/>
      <c r="C44" s="1172"/>
      <c r="D44" s="104"/>
      <c r="E44" s="1175" t="s">
        <v>34</v>
      </c>
      <c r="F44" s="1175"/>
      <c r="G44" s="1175"/>
      <c r="H44" s="1176"/>
      <c r="I44" s="345">
        <v>92</v>
      </c>
      <c r="J44" s="346">
        <v>85</v>
      </c>
      <c r="K44" s="346">
        <v>108</v>
      </c>
      <c r="L44" s="346">
        <v>112</v>
      </c>
      <c r="M44" s="347">
        <v>111</v>
      </c>
    </row>
    <row r="45" spans="2:13" ht="27.75" customHeight="1" x14ac:dyDescent="0.15">
      <c r="B45" s="1171"/>
      <c r="C45" s="1172"/>
      <c r="D45" s="104"/>
      <c r="E45" s="1175" t="s">
        <v>35</v>
      </c>
      <c r="F45" s="1175"/>
      <c r="G45" s="1175"/>
      <c r="H45" s="1176"/>
      <c r="I45" s="345">
        <v>343</v>
      </c>
      <c r="J45" s="346">
        <v>363</v>
      </c>
      <c r="K45" s="346">
        <v>340</v>
      </c>
      <c r="L45" s="346">
        <v>320</v>
      </c>
      <c r="M45" s="347">
        <v>384</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956</v>
      </c>
      <c r="J50" s="346">
        <v>952</v>
      </c>
      <c r="K50" s="346">
        <v>1110</v>
      </c>
      <c r="L50" s="346">
        <v>1240</v>
      </c>
      <c r="M50" s="347">
        <v>1334</v>
      </c>
    </row>
    <row r="51" spans="2:13" ht="27.75" customHeight="1" x14ac:dyDescent="0.15">
      <c r="B51" s="1171"/>
      <c r="C51" s="1172"/>
      <c r="D51" s="104"/>
      <c r="E51" s="1175" t="s">
        <v>42</v>
      </c>
      <c r="F51" s="1175"/>
      <c r="G51" s="1175"/>
      <c r="H51" s="1176"/>
      <c r="I51" s="345">
        <v>136</v>
      </c>
      <c r="J51" s="346">
        <v>108</v>
      </c>
      <c r="K51" s="346">
        <v>82</v>
      </c>
      <c r="L51" s="346">
        <v>62</v>
      </c>
      <c r="M51" s="347">
        <v>51</v>
      </c>
    </row>
    <row r="52" spans="2:13" ht="27.75" customHeight="1" x14ac:dyDescent="0.15">
      <c r="B52" s="1173"/>
      <c r="C52" s="1174"/>
      <c r="D52" s="104"/>
      <c r="E52" s="1175" t="s">
        <v>43</v>
      </c>
      <c r="F52" s="1175"/>
      <c r="G52" s="1175"/>
      <c r="H52" s="1176"/>
      <c r="I52" s="345">
        <v>4269</v>
      </c>
      <c r="J52" s="346">
        <v>4241</v>
      </c>
      <c r="K52" s="346">
        <v>4074</v>
      </c>
      <c r="L52" s="346">
        <v>3908</v>
      </c>
      <c r="M52" s="347">
        <v>3532</v>
      </c>
    </row>
    <row r="53" spans="2:13" ht="27.75" customHeight="1" thickBot="1" x14ac:dyDescent="0.2">
      <c r="B53" s="1177" t="s">
        <v>19</v>
      </c>
      <c r="C53" s="1178"/>
      <c r="D53" s="108"/>
      <c r="E53" s="1179" t="s">
        <v>44</v>
      </c>
      <c r="F53" s="1179"/>
      <c r="G53" s="1179"/>
      <c r="H53" s="1180"/>
      <c r="I53" s="348">
        <v>1570</v>
      </c>
      <c r="J53" s="349">
        <v>1567</v>
      </c>
      <c r="K53" s="349">
        <v>1355</v>
      </c>
      <c r="L53" s="349">
        <v>1081</v>
      </c>
      <c r="M53" s="350">
        <v>1131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C7erpuZs/o7LazVvdkJChnUDgnRrAdNBu5nxONyvYAj1nitMtKSBMBqDiqd9MGNKxw2Ke9Fe0sot+oZaylQZw==" saltValue="p2pUyFxlXxq3jVRjXmZ3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pageSetUpPr fitToPage="1"/>
  </sheetPr>
  <dimension ref="B1:W70"/>
  <sheetViews>
    <sheetView showGridLines="0" zoomScale="90" zoomScaleNormal="9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517</v>
      </c>
      <c r="G55" s="120">
        <v>567</v>
      </c>
      <c r="H55" s="121">
        <v>567</v>
      </c>
    </row>
    <row r="56" spans="2:8" ht="52.5" customHeight="1" x14ac:dyDescent="0.15">
      <c r="B56" s="122"/>
      <c r="C56" s="1198" t="s">
        <v>47</v>
      </c>
      <c r="D56" s="1198"/>
      <c r="E56" s="1199"/>
      <c r="F56" s="123">
        <v>83</v>
      </c>
      <c r="G56" s="123">
        <v>83</v>
      </c>
      <c r="H56" s="124">
        <v>133</v>
      </c>
    </row>
    <row r="57" spans="2:8" ht="53.25" customHeight="1" x14ac:dyDescent="0.15">
      <c r="B57" s="122"/>
      <c r="C57" s="1200" t="s">
        <v>48</v>
      </c>
      <c r="D57" s="1200"/>
      <c r="E57" s="1201"/>
      <c r="F57" s="125">
        <v>393</v>
      </c>
      <c r="G57" s="125">
        <v>453</v>
      </c>
      <c r="H57" s="126">
        <v>481</v>
      </c>
    </row>
    <row r="58" spans="2:8" ht="45.75" customHeight="1" x14ac:dyDescent="0.15">
      <c r="B58" s="127"/>
      <c r="C58" s="1188" t="s">
        <v>551</v>
      </c>
      <c r="D58" s="1189"/>
      <c r="E58" s="1190"/>
      <c r="F58" s="128">
        <v>264</v>
      </c>
      <c r="G58" s="128">
        <v>324</v>
      </c>
      <c r="H58" s="129">
        <v>324</v>
      </c>
    </row>
    <row r="59" spans="2:8" ht="45.75" customHeight="1" x14ac:dyDescent="0.15">
      <c r="B59" s="127"/>
      <c r="C59" s="1188" t="s">
        <v>552</v>
      </c>
      <c r="D59" s="1189"/>
      <c r="E59" s="1190"/>
      <c r="F59" s="128">
        <v>93</v>
      </c>
      <c r="G59" s="128">
        <v>86</v>
      </c>
      <c r="H59" s="129">
        <v>76</v>
      </c>
    </row>
    <row r="60" spans="2:8" ht="45.75" customHeight="1" x14ac:dyDescent="0.15">
      <c r="B60" s="127"/>
      <c r="C60" s="1188" t="s">
        <v>553</v>
      </c>
      <c r="D60" s="1189"/>
      <c r="E60" s="1190"/>
      <c r="F60" s="128">
        <v>0</v>
      </c>
      <c r="G60" s="128">
        <v>0</v>
      </c>
      <c r="H60" s="129">
        <v>31</v>
      </c>
    </row>
    <row r="61" spans="2:8" ht="45.75" customHeight="1" x14ac:dyDescent="0.15">
      <c r="B61" s="127"/>
      <c r="C61" s="1188" t="s">
        <v>554</v>
      </c>
      <c r="D61" s="1189"/>
      <c r="E61" s="1190"/>
      <c r="F61" s="128">
        <v>12</v>
      </c>
      <c r="G61" s="128">
        <v>16</v>
      </c>
      <c r="H61" s="129">
        <v>21</v>
      </c>
    </row>
    <row r="62" spans="2:8" ht="45.75" customHeight="1" thickBot="1" x14ac:dyDescent="0.2">
      <c r="B62" s="130"/>
      <c r="C62" s="1191" t="s">
        <v>555</v>
      </c>
      <c r="D62" s="1192"/>
      <c r="E62" s="1193"/>
      <c r="F62" s="131">
        <v>11</v>
      </c>
      <c r="G62" s="131">
        <v>13</v>
      </c>
      <c r="H62" s="132">
        <v>15</v>
      </c>
    </row>
    <row r="63" spans="2:8" ht="52.5" customHeight="1" thickBot="1" x14ac:dyDescent="0.2">
      <c r="B63" s="133"/>
      <c r="C63" s="1194" t="s">
        <v>49</v>
      </c>
      <c r="D63" s="1194"/>
      <c r="E63" s="1195"/>
      <c r="F63" s="134">
        <v>993</v>
      </c>
      <c r="G63" s="134">
        <v>1103</v>
      </c>
      <c r="H63" s="135">
        <v>1181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nMhkltS2EfdsuG8L+sPclVv3V/Hc4DpPzqzhSxc16tF+T4xnuxFIxkozBBL5//70QDZGO0r9DLmMtMC7xwTLAw==" saltValue="dfGCfh2rVXVVuVjAlC8T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63651-764B-4E6F-BDF7-63B94A0B63C6}">
  <sheetPr>
    <tabColor theme="4" tint="0.79998168889431442"/>
    <pageSetUpPr fitToPage="1"/>
  </sheetPr>
  <dimension ref="A1:DE85"/>
  <sheetViews>
    <sheetView showGridLines="0" topLeftCell="AD70" zoomScale="80" zoomScaleNormal="80" zoomScaleSheetLayoutView="55" workbookViewId="0">
      <selection activeCell="CI63" sqref="CI63"/>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103.1</v>
      </c>
      <c r="BQ51" s="1231"/>
      <c r="BR51" s="1231"/>
      <c r="BS51" s="1231"/>
      <c r="BT51" s="1231"/>
      <c r="BU51" s="1231"/>
      <c r="BV51" s="1231"/>
      <c r="BW51" s="1231"/>
      <c r="BX51" s="1231">
        <v>97.7</v>
      </c>
      <c r="BY51" s="1231"/>
      <c r="BZ51" s="1231"/>
      <c r="CA51" s="1231"/>
      <c r="CB51" s="1231"/>
      <c r="CC51" s="1231"/>
      <c r="CD51" s="1231"/>
      <c r="CE51" s="1231"/>
      <c r="CF51" s="1231">
        <v>76</v>
      </c>
      <c r="CG51" s="1231"/>
      <c r="CH51" s="1231"/>
      <c r="CI51" s="1231"/>
      <c r="CJ51" s="1231"/>
      <c r="CK51" s="1231"/>
      <c r="CL51" s="1231"/>
      <c r="CM51" s="1231"/>
      <c r="CN51" s="1231">
        <v>61.2</v>
      </c>
      <c r="CO51" s="1231"/>
      <c r="CP51" s="1231"/>
      <c r="CQ51" s="1231"/>
      <c r="CR51" s="1231"/>
      <c r="CS51" s="1231"/>
      <c r="CT51" s="1231"/>
      <c r="CU51" s="1231"/>
      <c r="CV51" s="1231">
        <v>63.6</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77.3</v>
      </c>
      <c r="BQ53" s="1231"/>
      <c r="BR53" s="1231"/>
      <c r="BS53" s="1231"/>
      <c r="BT53" s="1231"/>
      <c r="BU53" s="1231"/>
      <c r="BV53" s="1231"/>
      <c r="BW53" s="1231"/>
      <c r="BX53" s="1231">
        <v>80.599999999999994</v>
      </c>
      <c r="BY53" s="1231"/>
      <c r="BZ53" s="1231"/>
      <c r="CA53" s="1231"/>
      <c r="CB53" s="1231"/>
      <c r="CC53" s="1231"/>
      <c r="CD53" s="1231"/>
      <c r="CE53" s="1231"/>
      <c r="CF53" s="1231">
        <v>81.3</v>
      </c>
      <c r="CG53" s="1231"/>
      <c r="CH53" s="1231"/>
      <c r="CI53" s="1231"/>
      <c r="CJ53" s="1231"/>
      <c r="CK53" s="1231"/>
      <c r="CL53" s="1231"/>
      <c r="CM53" s="1231"/>
      <c r="CN53" s="1231">
        <v>82.5</v>
      </c>
      <c r="CO53" s="1231"/>
      <c r="CP53" s="1231"/>
      <c r="CQ53" s="1231"/>
      <c r="CR53" s="1231"/>
      <c r="CS53" s="1231"/>
      <c r="CT53" s="1231"/>
      <c r="CU53" s="1231"/>
      <c r="CV53" s="1231">
        <v>82.7</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575</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259"/>
      <c r="H70" s="1251"/>
      <c r="I70" s="1251"/>
      <c r="J70" s="1252"/>
      <c r="K70" s="1252"/>
      <c r="L70" s="1253"/>
      <c r="M70" s="1252"/>
      <c r="N70" s="1253"/>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54"/>
      <c r="I71" s="1255"/>
      <c r="J71" s="1252"/>
      <c r="K71" s="1252"/>
      <c r="L71" s="1253"/>
      <c r="M71" s="1252"/>
      <c r="N71" s="1253"/>
      <c r="AM71" s="1254"/>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56"/>
      <c r="L73" s="1256"/>
      <c r="M73" s="1256"/>
      <c r="N73" s="1256"/>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103.1</v>
      </c>
      <c r="BQ73" s="1231"/>
      <c r="BR73" s="1231"/>
      <c r="BS73" s="1231"/>
      <c r="BT73" s="1231"/>
      <c r="BU73" s="1231"/>
      <c r="BV73" s="1231"/>
      <c r="BW73" s="1231"/>
      <c r="BX73" s="1231">
        <v>97.7</v>
      </c>
      <c r="BY73" s="1231"/>
      <c r="BZ73" s="1231"/>
      <c r="CA73" s="1231"/>
      <c r="CB73" s="1231"/>
      <c r="CC73" s="1231"/>
      <c r="CD73" s="1231"/>
      <c r="CE73" s="1231"/>
      <c r="CF73" s="1231">
        <v>76</v>
      </c>
      <c r="CG73" s="1231"/>
      <c r="CH73" s="1231"/>
      <c r="CI73" s="1231"/>
      <c r="CJ73" s="1231"/>
      <c r="CK73" s="1231"/>
      <c r="CL73" s="1231"/>
      <c r="CM73" s="1231"/>
      <c r="CN73" s="1231">
        <v>61.2</v>
      </c>
      <c r="CO73" s="1231"/>
      <c r="CP73" s="1231"/>
      <c r="CQ73" s="1231"/>
      <c r="CR73" s="1231"/>
      <c r="CS73" s="1231"/>
      <c r="CT73" s="1231"/>
      <c r="CU73" s="1231"/>
      <c r="CV73" s="1231">
        <v>63.6</v>
      </c>
      <c r="CW73" s="1231"/>
      <c r="CX73" s="1231"/>
      <c r="CY73" s="1231"/>
      <c r="CZ73" s="1231"/>
      <c r="DA73" s="1231"/>
      <c r="DB73" s="1231"/>
      <c r="DC73" s="1231"/>
    </row>
    <row r="74" spans="2:107" x14ac:dyDescent="0.15">
      <c r="B74" s="259"/>
      <c r="G74" s="1227"/>
      <c r="H74" s="1227"/>
      <c r="I74" s="1227"/>
      <c r="J74" s="1227"/>
      <c r="K74" s="1256"/>
      <c r="L74" s="1256"/>
      <c r="M74" s="1256"/>
      <c r="N74" s="1256"/>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14.2</v>
      </c>
      <c r="BQ75" s="1231"/>
      <c r="BR75" s="1231"/>
      <c r="BS75" s="1231"/>
      <c r="BT75" s="1231"/>
      <c r="BU75" s="1231"/>
      <c r="BV75" s="1231"/>
      <c r="BW75" s="1231"/>
      <c r="BX75" s="1231">
        <v>14.4</v>
      </c>
      <c r="BY75" s="1231"/>
      <c r="BZ75" s="1231"/>
      <c r="CA75" s="1231"/>
      <c r="CB75" s="1231"/>
      <c r="CC75" s="1231"/>
      <c r="CD75" s="1231"/>
      <c r="CE75" s="1231"/>
      <c r="CF75" s="1231">
        <v>14.3</v>
      </c>
      <c r="CG75" s="1231"/>
      <c r="CH75" s="1231"/>
      <c r="CI75" s="1231"/>
      <c r="CJ75" s="1231"/>
      <c r="CK75" s="1231"/>
      <c r="CL75" s="1231"/>
      <c r="CM75" s="1231"/>
      <c r="CN75" s="1231">
        <v>14.5</v>
      </c>
      <c r="CO75" s="1231"/>
      <c r="CP75" s="1231"/>
      <c r="CQ75" s="1231"/>
      <c r="CR75" s="1231"/>
      <c r="CS75" s="1231"/>
      <c r="CT75" s="1231"/>
      <c r="CU75" s="1231"/>
      <c r="CV75" s="1231">
        <v>14.6</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56"/>
      <c r="L77" s="1256"/>
      <c r="M77" s="1256"/>
      <c r="N77" s="1256"/>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56"/>
      <c r="L78" s="1256"/>
      <c r="M78" s="1256"/>
      <c r="N78" s="1256"/>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57"/>
      <c r="L79" s="1257"/>
      <c r="M79" s="1257"/>
      <c r="N79" s="1257"/>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7.4</v>
      </c>
      <c r="BQ79" s="1231"/>
      <c r="BR79" s="1231"/>
      <c r="BS79" s="1231"/>
      <c r="BT79" s="1231"/>
      <c r="BU79" s="1231"/>
      <c r="BV79" s="1231"/>
      <c r="BW79" s="1231"/>
      <c r="BX79" s="1231">
        <v>8</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57"/>
      <c r="L80" s="1257"/>
      <c r="M80" s="1257"/>
      <c r="N80" s="1257"/>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jay/6Rghx4lB8F666DewKZ/A329s17busTLZDtGKXz+dvbqpBofNIlpE1dAmKcrE3cnHo2FgSBD8/sFqwg9mA==" saltValue="JM6w3tRXzyL2QRTFYSkB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A8EEA-CBA0-4579-A3D6-276E4D60EC04}">
  <sheetPr>
    <tabColor theme="4" tint="0.79998168889431442"/>
    <pageSetUpPr fitToPage="1"/>
  </sheetPr>
  <dimension ref="A1:DR125"/>
  <sheetViews>
    <sheetView showGridLines="0" topLeftCell="A106" zoomScale="80" zoomScaleNormal="80" zoomScaleSheetLayoutView="70" workbookViewId="0">
      <selection activeCell="CI63" sqref="CI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79tDOd1vwAgEtXk2H7FiMks7mRSd1oFbfFFgDd6juB6/wwCa7Zyw+8cDI/7ilT1WjICM0xztZbN0mDMeRWw69A==" saltValue="1jjMHiFbjlF0J1XEBxRO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FA9E-C611-4C1D-87BF-D7054D323949}">
  <sheetPr>
    <tabColor theme="4" tint="0.79998168889431442"/>
    <pageSetUpPr fitToPage="1"/>
  </sheetPr>
  <dimension ref="A1:DR125"/>
  <sheetViews>
    <sheetView showGridLines="0" topLeftCell="AI110" zoomScale="70" zoomScaleNormal="70" zoomScaleSheetLayoutView="55" workbookViewId="0">
      <selection activeCell="CI63" sqref="CI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1L/S2gK25XyvcUxyqiR6gJ/VwsdqXWtVnlF7R7EcYeOW2UPdLVE8Oo/MD2oXZJx6AdFjlEHRuammCgGgN2+Krg==" saltValue="I1I6PeNfo3BVxc/nB3U0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127399</v>
      </c>
      <c r="E3" s="154"/>
      <c r="F3" s="155">
        <v>316937</v>
      </c>
      <c r="G3" s="156"/>
      <c r="H3" s="157"/>
    </row>
    <row r="4" spans="1:8" x14ac:dyDescent="0.15">
      <c r="A4" s="158"/>
      <c r="B4" s="159"/>
      <c r="C4" s="160"/>
      <c r="D4" s="161">
        <v>46467</v>
      </c>
      <c r="E4" s="162"/>
      <c r="F4" s="163">
        <v>199150</v>
      </c>
      <c r="G4" s="164"/>
      <c r="H4" s="165"/>
    </row>
    <row r="5" spans="1:8" x14ac:dyDescent="0.15">
      <c r="A5" s="146" t="s">
        <v>520</v>
      </c>
      <c r="B5" s="151"/>
      <c r="C5" s="152"/>
      <c r="D5" s="153">
        <v>120060</v>
      </c>
      <c r="E5" s="154"/>
      <c r="F5" s="155">
        <v>332350</v>
      </c>
      <c r="G5" s="156"/>
      <c r="H5" s="157"/>
    </row>
    <row r="6" spans="1:8" x14ac:dyDescent="0.15">
      <c r="A6" s="158"/>
      <c r="B6" s="159"/>
      <c r="C6" s="160"/>
      <c r="D6" s="161">
        <v>56842</v>
      </c>
      <c r="E6" s="162"/>
      <c r="F6" s="163">
        <v>200453</v>
      </c>
      <c r="G6" s="164"/>
      <c r="H6" s="165"/>
    </row>
    <row r="7" spans="1:8" x14ac:dyDescent="0.15">
      <c r="A7" s="146" t="s">
        <v>521</v>
      </c>
      <c r="B7" s="151"/>
      <c r="C7" s="152"/>
      <c r="D7" s="153">
        <v>96000</v>
      </c>
      <c r="E7" s="154"/>
      <c r="F7" s="155">
        <v>362690</v>
      </c>
      <c r="G7" s="156"/>
      <c r="H7" s="157"/>
    </row>
    <row r="8" spans="1:8" x14ac:dyDescent="0.15">
      <c r="A8" s="158"/>
      <c r="B8" s="159"/>
      <c r="C8" s="160"/>
      <c r="D8" s="161">
        <v>53235</v>
      </c>
      <c r="E8" s="162"/>
      <c r="F8" s="163">
        <v>172580</v>
      </c>
      <c r="G8" s="164"/>
      <c r="H8" s="165"/>
    </row>
    <row r="9" spans="1:8" x14ac:dyDescent="0.15">
      <c r="A9" s="146" t="s">
        <v>522</v>
      </c>
      <c r="B9" s="151"/>
      <c r="C9" s="152"/>
      <c r="D9" s="153">
        <v>117705</v>
      </c>
      <c r="E9" s="154"/>
      <c r="F9" s="155">
        <v>296093</v>
      </c>
      <c r="G9" s="156"/>
      <c r="H9" s="157"/>
    </row>
    <row r="10" spans="1:8" x14ac:dyDescent="0.15">
      <c r="A10" s="158"/>
      <c r="B10" s="159"/>
      <c r="C10" s="160"/>
      <c r="D10" s="161">
        <v>78427</v>
      </c>
      <c r="E10" s="162"/>
      <c r="F10" s="163">
        <v>140545</v>
      </c>
      <c r="G10" s="164"/>
      <c r="H10" s="165"/>
    </row>
    <row r="11" spans="1:8" x14ac:dyDescent="0.15">
      <c r="A11" s="146" t="s">
        <v>523</v>
      </c>
      <c r="B11" s="151"/>
      <c r="C11" s="152"/>
      <c r="D11" s="153">
        <v>128944</v>
      </c>
      <c r="E11" s="154"/>
      <c r="F11" s="155">
        <v>308655</v>
      </c>
      <c r="G11" s="156"/>
      <c r="H11" s="157"/>
    </row>
    <row r="12" spans="1:8" x14ac:dyDescent="0.15">
      <c r="A12" s="158"/>
      <c r="B12" s="159"/>
      <c r="C12" s="166"/>
      <c r="D12" s="161">
        <v>108063</v>
      </c>
      <c r="E12" s="162"/>
      <c r="F12" s="163">
        <v>169887</v>
      </c>
      <c r="G12" s="164"/>
      <c r="H12" s="165"/>
    </row>
    <row r="13" spans="1:8" x14ac:dyDescent="0.15">
      <c r="A13" s="146"/>
      <c r="B13" s="151"/>
      <c r="C13" s="152"/>
      <c r="D13" s="153">
        <v>118022</v>
      </c>
      <c r="E13" s="154"/>
      <c r="F13" s="155">
        <v>323345</v>
      </c>
      <c r="G13" s="167"/>
      <c r="H13" s="157"/>
    </row>
    <row r="14" spans="1:8" x14ac:dyDescent="0.15">
      <c r="A14" s="158"/>
      <c r="B14" s="159"/>
      <c r="C14" s="160"/>
      <c r="D14" s="161">
        <v>68607</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7.22</v>
      </c>
      <c r="C19" s="168">
        <f>ROUND(VALUE(SUBSTITUTE(実質収支比率等に係る経年分析!G$48,"▲","-")),2)</f>
        <v>5.63</v>
      </c>
      <c r="D19" s="168">
        <f>ROUND(VALUE(SUBSTITUTE(実質収支比率等に係る経年分析!H$48,"▲","-")),2)</f>
        <v>7.74</v>
      </c>
      <c r="E19" s="168">
        <f>ROUND(VALUE(SUBSTITUTE(実質収支比率等に係る経年分析!I$48,"▲","-")),2)</f>
        <v>7.24</v>
      </c>
      <c r="F19" s="168">
        <f>ROUND(VALUE(SUBSTITUTE(実質収支比率等に係る経年分析!J$48,"▲","-")),2)</f>
        <v>5.22</v>
      </c>
    </row>
    <row r="20" spans="1:11" x14ac:dyDescent="0.15">
      <c r="A20" s="168" t="s">
        <v>53</v>
      </c>
      <c r="B20" s="168">
        <f>ROUND(VALUE(SUBSTITUTE(実質収支比率等に係る経年分析!F$47,"▲","-")),2)</f>
        <v>20.75</v>
      </c>
      <c r="C20" s="168">
        <f>ROUND(VALUE(SUBSTITUTE(実質収支比率等に係る経年分析!G$47,"▲","-")),2)</f>
        <v>19.72</v>
      </c>
      <c r="D20" s="168">
        <f>ROUND(VALUE(SUBSTITUTE(実質収支比率等に係る経年分析!H$47,"▲","-")),2)</f>
        <v>23.43</v>
      </c>
      <c r="E20" s="168">
        <f>ROUND(VALUE(SUBSTITUTE(実質収支比率等に係る経年分析!I$47,"▲","-")),2)</f>
        <v>25.77</v>
      </c>
      <c r="F20" s="168">
        <f>ROUND(VALUE(SUBSTITUTE(実質収支比率等に係る経年分析!J$47,"▲","-")),2)</f>
        <v>25.65</v>
      </c>
    </row>
    <row r="21" spans="1:11" x14ac:dyDescent="0.15">
      <c r="A21" s="168" t="s">
        <v>54</v>
      </c>
      <c r="B21" s="168">
        <f>IF(ISNUMBER(VALUE(SUBSTITUTE(実質収支比率等に係る経年分析!F$49,"▲","-"))),ROUND(VALUE(SUBSTITUTE(実質収支比率等に係る経年分析!F$49,"▲","-")),2),NA())</f>
        <v>-5.49</v>
      </c>
      <c r="C21" s="168">
        <f>IF(ISNUMBER(VALUE(SUBSTITUTE(実質収支比率等に係る経年分析!G$49,"▲","-"))),ROUND(VALUE(SUBSTITUTE(実質収支比率等に係る経年分析!G$49,"▲","-")),2),NA())</f>
        <v>-1.23</v>
      </c>
      <c r="D21" s="168">
        <f>IF(ISNUMBER(VALUE(SUBSTITUTE(実質収支比率等に係る経年分析!H$49,"▲","-"))),ROUND(VALUE(SUBSTITUTE(実質収支比率等に係る経年分析!H$49,"▲","-")),2),NA())</f>
        <v>8.14</v>
      </c>
      <c r="E21" s="168">
        <f>IF(ISNUMBER(VALUE(SUBSTITUTE(実質収支比率等に係る経年分析!I$49,"▲","-"))),ROUND(VALUE(SUBSTITUTE(実質収支比率等に係る経年分析!I$49,"▲","-")),2),NA())</f>
        <v>1.75</v>
      </c>
      <c r="F21" s="168">
        <f>IF(ISNUMBER(VALUE(SUBSTITUTE(実質収支比率等に係る経年分析!J$49,"▲","-"))),ROUND(VALUE(SUBSTITUTE(実質収支比率等に係る経年分析!J$49,"▲","-")),2),NA())</f>
        <v>-1.91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簡易排水施設事業特別会計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介護保険事業特別会計（保険事業勘定）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0.26</v>
      </c>
    </row>
    <row r="33" spans="1:16" x14ac:dyDescent="0.15">
      <c r="A33" s="169" t="str">
        <f>IF(連結実質赤字比率に係る赤字・黒字の構成分析!C$37="",NA(),連結実質赤字比率に係る赤字・黒字の構成分析!C$37)</f>
        <v>国民健康保険事業費特別会計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15">
      <c r="A34" s="169" t="str">
        <f>IF(連結実質赤字比率に係る赤字・黒字の構成分析!C$36="",NA(),連結実質赤字比率に係る赤字・黒字の構成分析!C$36)</f>
        <v>特定環境保全下水道事業特別会計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0.08</v>
      </c>
      <c r="D34" s="169">
        <f>IF(ROUND(VALUE(SUBSTITUTE(連結実質赤字比率に係る赤字・黒字の構成分析!G$36,"▲", "-")), 2) &lt; 0, ABS(ROUND(VALUE(SUBSTITUTE(連結実質赤字比率に係る赤字・黒字の構成分析!G$36,"▲", "-")), 2)), NA())</f>
        <v>0.41</v>
      </c>
      <c r="E34" s="169" t="e">
        <f>IF(ROUND(VALUE(SUBSTITUTE(連結実質赤字比率に係る赤字・黒字の構成分析!G$36,"▲", "-")), 2) &gt;= 0, ABS(ROUND(VALUE(SUBSTITUTE(連結実質赤字比率に係る赤字・黒字の構成分析!G$36,"▲", "-")), 2)), NA())</f>
        <v>#N/A</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0.49</v>
      </c>
    </row>
    <row r="35" spans="1:16" x14ac:dyDescent="0.15">
      <c r="A35" s="169" t="str">
        <f>IF(連結実質赤字比率に係る赤字・黒字の構成分析!C$35="",NA(),連結実質赤字比率に係る赤字・黒字の構成分析!C$35)</f>
        <v>簡易水道事業費特別会計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f>IF(ROUND(VALUE(SUBSTITUTE(連結実質赤字比率に係る赤字・黒字の構成分析!G$35,"▲", "-")), 2) &lt; 0, ABS(ROUND(VALUE(SUBSTITUTE(連結実質赤字比率に係る赤字・黒字の構成分析!G$35,"▲", "-")), 2)), NA())</f>
        <v>0.19</v>
      </c>
      <c r="E35" s="169" t="e">
        <f>IF(ROUND(VALUE(SUBSTITUTE(連結実質赤字比率に係る赤字・黒字の構成分析!G$35,"▲", "-")), 2) &gt;= 0, ABS(ROUND(VALUE(SUBSTITUTE(連結実質赤字比率に係る赤字・黒字の構成分析!G$35,"▲", "-")), 2)), NA())</f>
        <v>#N/A</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7.22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5.65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397</v>
      </c>
      <c r="E42" s="170"/>
      <c r="F42" s="170"/>
      <c r="G42" s="170">
        <f>'実質公債費比率（分子）の構造'!L$52</f>
        <v>415</v>
      </c>
      <c r="H42" s="170"/>
      <c r="I42" s="170"/>
      <c r="J42" s="170">
        <f>'実質公債費比率（分子）の構造'!M$52</f>
        <v>435</v>
      </c>
      <c r="K42" s="170"/>
      <c r="L42" s="170"/>
      <c r="M42" s="170">
        <f>'実質公債費比率（分子）の構造'!N$52</f>
        <v>445</v>
      </c>
      <c r="N42" s="170"/>
      <c r="O42" s="170"/>
      <c r="P42" s="170">
        <f>'実質公債費比率（分子）の構造'!O$52</f>
        <v>443</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v>
      </c>
      <c r="C45" s="170"/>
      <c r="D45" s="170"/>
      <c r="E45" s="170">
        <f>'実質公債費比率（分子）の構造'!L$49</f>
        <v>15</v>
      </c>
      <c r="F45" s="170"/>
      <c r="G45" s="170"/>
      <c r="H45" s="170">
        <f>'実質公債費比率（分子）の構造'!M$49</f>
        <v>11</v>
      </c>
      <c r="I45" s="170"/>
      <c r="J45" s="170"/>
      <c r="K45" s="170">
        <f>'実質公債費比率（分子）の構造'!N$49</f>
        <v>15</v>
      </c>
      <c r="L45" s="170"/>
      <c r="M45" s="170"/>
      <c r="N45" s="170">
        <f>'実質公債費比率（分子）の構造'!O$49</f>
        <v>15</v>
      </c>
      <c r="O45" s="170"/>
      <c r="P45" s="170"/>
    </row>
    <row r="46" spans="1:16" x14ac:dyDescent="0.15">
      <c r="A46" s="170" t="s">
        <v>64</v>
      </c>
      <c r="B46" s="170">
        <f>'実質公債費比率（分子）の構造'!K$48</f>
        <v>236</v>
      </c>
      <c r="C46" s="170"/>
      <c r="D46" s="170"/>
      <c r="E46" s="170">
        <f>'実質公債費比率（分子）の構造'!L$48</f>
        <v>237</v>
      </c>
      <c r="F46" s="170"/>
      <c r="G46" s="170"/>
      <c r="H46" s="170">
        <f>'実質公債費比率（分子）の構造'!M$48</f>
        <v>240</v>
      </c>
      <c r="I46" s="170"/>
      <c r="J46" s="170"/>
      <c r="K46" s="170">
        <f>'実質公債費比率（分子）の構造'!N$48</f>
        <v>234</v>
      </c>
      <c r="L46" s="170"/>
      <c r="M46" s="170"/>
      <c r="N46" s="170">
        <f>'実質公債費比率（分子）の構造'!O$48</f>
        <v>232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373</v>
      </c>
      <c r="C49" s="170"/>
      <c r="D49" s="170"/>
      <c r="E49" s="170">
        <f>'実質公債費比率（分子）の構造'!L$45</f>
        <v>397</v>
      </c>
      <c r="F49" s="170"/>
      <c r="G49" s="170"/>
      <c r="H49" s="170">
        <f>'実質公債費比率（分子）の構造'!M$45</f>
        <v>433</v>
      </c>
      <c r="I49" s="170"/>
      <c r="J49" s="170"/>
      <c r="K49" s="170">
        <f>'実質公債費比率（分子）の構造'!N$45</f>
        <v>461</v>
      </c>
      <c r="L49" s="170"/>
      <c r="M49" s="170"/>
      <c r="N49" s="170">
        <f>'実質公債費比率（分子）の構造'!O$45</f>
        <v>464</v>
      </c>
      <c r="O49" s="170"/>
      <c r="P49" s="170"/>
    </row>
    <row r="50" spans="1:16" x14ac:dyDescent="0.15">
      <c r="A50" s="170" t="s">
        <v>67</v>
      </c>
      <c r="B50" s="170" t="e">
        <f>NA()</f>
        <v>#N/A</v>
      </c>
      <c r="C50" s="170">
        <f>IF(ISNUMBER('実質公債費比率（分子）の構造'!K$53),'実質公債費比率（分子）の構造'!K$53,NA())</f>
        <v>221</v>
      </c>
      <c r="D50" s="170" t="e">
        <f>NA()</f>
        <v>#N/A</v>
      </c>
      <c r="E50" s="170" t="e">
        <f>NA()</f>
        <v>#N/A</v>
      </c>
      <c r="F50" s="170">
        <f>IF(ISNUMBER('実質公債費比率（分子）の構造'!L$53),'実質公債費比率（分子）の構造'!L$53,NA())</f>
        <v>234</v>
      </c>
      <c r="G50" s="170" t="e">
        <f>NA()</f>
        <v>#N/A</v>
      </c>
      <c r="H50" s="170" t="e">
        <f>NA()</f>
        <v>#N/A</v>
      </c>
      <c r="I50" s="170">
        <f>IF(ISNUMBER('実質公債費比率（分子）の構造'!M$53),'実質公債費比率（分子）の構造'!M$53,NA())</f>
        <v>249</v>
      </c>
      <c r="J50" s="170" t="e">
        <f>NA()</f>
        <v>#N/A</v>
      </c>
      <c r="K50" s="170" t="e">
        <f>NA()</f>
        <v>#N/A</v>
      </c>
      <c r="L50" s="170">
        <f>IF(ISNUMBER('実質公債費比率（分子）の構造'!N$53),'実質公債費比率（分子）の構造'!N$53,NA())</f>
        <v>265</v>
      </c>
      <c r="M50" s="170" t="e">
        <f>NA()</f>
        <v>#N/A</v>
      </c>
      <c r="N50" s="170" t="e">
        <f>NA()</f>
        <v>#N/A</v>
      </c>
      <c r="O50" s="170">
        <f>IF(ISNUMBER('実質公債費比率（分子）の構造'!O$53),'実質公債費比率（分子）の構造'!O$53,NA())</f>
        <v>269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4269</v>
      </c>
      <c r="E56" s="169"/>
      <c r="F56" s="169"/>
      <c r="G56" s="169">
        <f>'将来負担比率（分子）の構造'!J$52</f>
        <v>4241</v>
      </c>
      <c r="H56" s="169"/>
      <c r="I56" s="169"/>
      <c r="J56" s="169">
        <f>'将来負担比率（分子）の構造'!K$52</f>
        <v>4074</v>
      </c>
      <c r="K56" s="169"/>
      <c r="L56" s="169"/>
      <c r="M56" s="169">
        <f>'将来負担比率（分子）の構造'!L$52</f>
        <v>3908</v>
      </c>
      <c r="N56" s="169"/>
      <c r="O56" s="169"/>
      <c r="P56" s="169">
        <f>'将来負担比率（分子）の構造'!M$52</f>
        <v>3532</v>
      </c>
    </row>
    <row r="57" spans="1:16" x14ac:dyDescent="0.15">
      <c r="A57" s="169" t="s">
        <v>42</v>
      </c>
      <c r="B57" s="169"/>
      <c r="C57" s="169"/>
      <c r="D57" s="169">
        <f>'将来負担比率（分子）の構造'!I$51</f>
        <v>136</v>
      </c>
      <c r="E57" s="169"/>
      <c r="F57" s="169"/>
      <c r="G57" s="169">
        <f>'将来負担比率（分子）の構造'!J$51</f>
        <v>108</v>
      </c>
      <c r="H57" s="169"/>
      <c r="I57" s="169"/>
      <c r="J57" s="169">
        <f>'将来負担比率（分子）の構造'!K$51</f>
        <v>82</v>
      </c>
      <c r="K57" s="169"/>
      <c r="L57" s="169"/>
      <c r="M57" s="169">
        <f>'将来負担比率（分子）の構造'!L$51</f>
        <v>62</v>
      </c>
      <c r="N57" s="169"/>
      <c r="O57" s="169"/>
      <c r="P57" s="169">
        <f>'将来負担比率（分子）の構造'!M$51</f>
        <v>51</v>
      </c>
    </row>
    <row r="58" spans="1:16" x14ac:dyDescent="0.15">
      <c r="A58" s="169" t="s">
        <v>41</v>
      </c>
      <c r="B58" s="169"/>
      <c r="C58" s="169"/>
      <c r="D58" s="169">
        <f>'将来負担比率（分子）の構造'!I$50</f>
        <v>956</v>
      </c>
      <c r="E58" s="169"/>
      <c r="F58" s="169"/>
      <c r="G58" s="169">
        <f>'将来負担比率（分子）の構造'!J$50</f>
        <v>952</v>
      </c>
      <c r="H58" s="169"/>
      <c r="I58" s="169"/>
      <c r="J58" s="169">
        <f>'将来負担比率（分子）の構造'!K$50</f>
        <v>1110</v>
      </c>
      <c r="K58" s="169"/>
      <c r="L58" s="169"/>
      <c r="M58" s="169">
        <f>'将来負担比率（分子）の構造'!L$50</f>
        <v>1240</v>
      </c>
      <c r="N58" s="169"/>
      <c r="O58" s="169"/>
      <c r="P58" s="169">
        <f>'将来負担比率（分子）の構造'!M$50</f>
        <v>1334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343</v>
      </c>
      <c r="C62" s="169"/>
      <c r="D62" s="169"/>
      <c r="E62" s="169">
        <f>'将来負担比率（分子）の構造'!J$45</f>
        <v>363</v>
      </c>
      <c r="F62" s="169"/>
      <c r="G62" s="169"/>
      <c r="H62" s="169">
        <f>'将来負担比率（分子）の構造'!K$45</f>
        <v>340</v>
      </c>
      <c r="I62" s="169"/>
      <c r="J62" s="169"/>
      <c r="K62" s="169">
        <f>'将来負担比率（分子）の構造'!L$45</f>
        <v>320</v>
      </c>
      <c r="L62" s="169"/>
      <c r="M62" s="169"/>
      <c r="N62" s="169">
        <f>'将来負担比率（分子）の構造'!M$45</f>
        <v>384</v>
      </c>
      <c r="O62" s="169"/>
      <c r="P62" s="169"/>
    </row>
    <row r="63" spans="1:16" x14ac:dyDescent="0.15">
      <c r="A63" s="169" t="s">
        <v>34</v>
      </c>
      <c r="B63" s="169">
        <f>'将来負担比率（分子）の構造'!I$44</f>
        <v>92</v>
      </c>
      <c r="C63" s="169"/>
      <c r="D63" s="169"/>
      <c r="E63" s="169">
        <f>'将来負担比率（分子）の構造'!J$44</f>
        <v>85</v>
      </c>
      <c r="F63" s="169"/>
      <c r="G63" s="169"/>
      <c r="H63" s="169">
        <f>'将来負担比率（分子）の構造'!K$44</f>
        <v>108</v>
      </c>
      <c r="I63" s="169"/>
      <c r="J63" s="169"/>
      <c r="K63" s="169">
        <f>'将来負担比率（分子）の構造'!L$44</f>
        <v>112</v>
      </c>
      <c r="L63" s="169"/>
      <c r="M63" s="169"/>
      <c r="N63" s="169">
        <f>'将来負担比率（分子）の構造'!M$44</f>
        <v>111</v>
      </c>
      <c r="O63" s="169"/>
      <c r="P63" s="169"/>
    </row>
    <row r="64" spans="1:16" x14ac:dyDescent="0.15">
      <c r="A64" s="169" t="s">
        <v>33</v>
      </c>
      <c r="B64" s="169">
        <f>'将来負担比率（分子）の構造'!I$43</f>
        <v>1984</v>
      </c>
      <c r="C64" s="169"/>
      <c r="D64" s="169"/>
      <c r="E64" s="169">
        <f>'将来負担比率（分子）の構造'!J$43</f>
        <v>1976</v>
      </c>
      <c r="F64" s="169"/>
      <c r="G64" s="169"/>
      <c r="H64" s="169">
        <f>'将来負担比率（分子）の構造'!K$43</f>
        <v>1906</v>
      </c>
      <c r="I64" s="169"/>
      <c r="J64" s="169"/>
      <c r="K64" s="169">
        <f>'将来負担比率（分子）の構造'!L$43</f>
        <v>1747</v>
      </c>
      <c r="L64" s="169"/>
      <c r="M64" s="169"/>
      <c r="N64" s="169">
        <f>'将来負担比率（分子）の構造'!M$43</f>
        <v>1637</v>
      </c>
      <c r="O64" s="169"/>
      <c r="P64" s="169"/>
    </row>
    <row r="65" spans="1:16" x14ac:dyDescent="0.15">
      <c r="A65" s="169" t="s">
        <v>32</v>
      </c>
      <c r="B65" s="169">
        <f>'将来負担比率（分子）の構造'!I$42</f>
        <v>0</v>
      </c>
      <c r="C65" s="169"/>
      <c r="D65" s="169"/>
      <c r="E65" s="169">
        <f>'将来負担比率（分子）の構造'!J$42</f>
        <v>0</v>
      </c>
      <c r="F65" s="169"/>
      <c r="G65" s="169"/>
      <c r="H65" s="169">
        <f>'将来負担比率（分子）の構造'!K$42</f>
        <v>0</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4512</v>
      </c>
      <c r="C66" s="169"/>
      <c r="D66" s="169"/>
      <c r="E66" s="169">
        <f>'将来負担比率（分子）の構造'!J$41</f>
        <v>4443</v>
      </c>
      <c r="F66" s="169"/>
      <c r="G66" s="169"/>
      <c r="H66" s="169">
        <f>'将来負担比率（分子）の構造'!K$41</f>
        <v>4266</v>
      </c>
      <c r="I66" s="169"/>
      <c r="J66" s="169"/>
      <c r="K66" s="169">
        <f>'将来負担比率（分子）の構造'!L$41</f>
        <v>4112</v>
      </c>
      <c r="L66" s="169"/>
      <c r="M66" s="169"/>
      <c r="N66" s="169">
        <f>'将来負担比率（分子）の構造'!M$41</f>
        <v>3917</v>
      </c>
      <c r="O66" s="169"/>
      <c r="P66" s="169"/>
    </row>
    <row r="67" spans="1:16" x14ac:dyDescent="0.15">
      <c r="A67" s="169" t="s">
        <v>71</v>
      </c>
      <c r="B67" s="169" t="e">
        <f>NA()</f>
        <v>#N/A</v>
      </c>
      <c r="C67" s="169">
        <f>IF(ISNUMBER('将来負担比率（分子）の構造'!I$53), IF('将来負担比率（分子）の構造'!I$53 &lt; 0, 0, '将来負担比率（分子）の構造'!I$53), NA())</f>
        <v>1570</v>
      </c>
      <c r="D67" s="169" t="e">
        <f>NA()</f>
        <v>#N/A</v>
      </c>
      <c r="E67" s="169" t="e">
        <f>NA()</f>
        <v>#N/A</v>
      </c>
      <c r="F67" s="169">
        <f>IF(ISNUMBER('将来負担比率（分子）の構造'!J$53), IF('将来負担比率（分子）の構造'!J$53 &lt; 0, 0, '将来負担比率（分子）の構造'!J$53), NA())</f>
        <v>1567</v>
      </c>
      <c r="G67" s="169" t="e">
        <f>NA()</f>
        <v>#N/A</v>
      </c>
      <c r="H67" s="169" t="e">
        <f>NA()</f>
        <v>#N/A</v>
      </c>
      <c r="I67" s="169">
        <f>IF(ISNUMBER('将来負担比率（分子）の構造'!K$53), IF('将来負担比率（分子）の構造'!K$53 &lt; 0, 0, '将来負担比率（分子）の構造'!K$53), NA())</f>
        <v>1355</v>
      </c>
      <c r="J67" s="169" t="e">
        <f>NA()</f>
        <v>#N/A</v>
      </c>
      <c r="K67" s="169" t="e">
        <f>NA()</f>
        <v>#N/A</v>
      </c>
      <c r="L67" s="169">
        <f>IF(ISNUMBER('将来負担比率（分子）の構造'!L$53), IF('将来負担比率（分子）の構造'!L$53 &lt; 0, 0, '将来負担比率（分子）の構造'!L$53), NA())</f>
        <v>1081</v>
      </c>
      <c r="M67" s="169" t="e">
        <f>NA()</f>
        <v>#N/A</v>
      </c>
      <c r="N67" s="169" t="e">
        <f>NA()</f>
        <v>#N/A</v>
      </c>
      <c r="O67" s="169">
        <f>IF(ISNUMBER('将来負担比率（分子）の構造'!M$53), IF('将来負担比率（分子）の構造'!M$53 &lt; 0, 0, '将来負担比率（分子）の構造'!M$53), NA())</f>
        <v>1131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517</v>
      </c>
      <c r="C72" s="173">
        <f>基金残高に係る経年分析!G55</f>
        <v>567</v>
      </c>
      <c r="D72" s="173">
        <f>基金残高に係る経年分析!H55</f>
        <v>567</v>
      </c>
    </row>
    <row r="73" spans="1:16" x14ac:dyDescent="0.15">
      <c r="A73" s="172" t="s">
        <v>74</v>
      </c>
      <c r="B73" s="173">
        <f>基金残高に係る経年分析!F56</f>
        <v>83</v>
      </c>
      <c r="C73" s="173">
        <f>基金残高に係る経年分析!G56</f>
        <v>83</v>
      </c>
      <c r="D73" s="173">
        <f>基金残高に係る経年分析!H56</f>
        <v>133</v>
      </c>
    </row>
    <row r="74" spans="1:16" x14ac:dyDescent="0.15">
      <c r="A74" s="172" t="s">
        <v>75</v>
      </c>
      <c r="B74" s="173">
        <f>基金残高に係る経年分析!F57</f>
        <v>393</v>
      </c>
      <c r="C74" s="173">
        <f>基金残高に係る経年分析!G57</f>
        <v>453</v>
      </c>
      <c r="D74" s="173">
        <f>基金残高に係る経年分析!H57</f>
        <v>481</v>
      </c>
    </row>
  </sheetData>
  <sheetProtection algorithmName="SHA-512" hashValue="a+neJPCYczVoHY0sKpivuz8dLLGI97qtaYkwL+sBtnz9pkRs0tYa/2kYwVVUUOVDYGq83sQLWqLmz706+xs/pA==" saltValue="79RrHRUSvYg4Vm0zSGs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521945</v>
      </c>
      <c r="S5" s="664"/>
      <c r="T5" s="664"/>
      <c r="U5" s="664"/>
      <c r="V5" s="664"/>
      <c r="W5" s="664"/>
      <c r="X5" s="664"/>
      <c r="Y5" s="689"/>
      <c r="Z5" s="702">
        <v>14.4</v>
      </c>
      <c r="AA5" s="702"/>
      <c r="AB5" s="702"/>
      <c r="AC5" s="702"/>
      <c r="AD5" s="703">
        <v>521945</v>
      </c>
      <c r="AE5" s="703"/>
      <c r="AF5" s="703"/>
      <c r="AG5" s="703"/>
      <c r="AH5" s="703"/>
      <c r="AI5" s="703"/>
      <c r="AJ5" s="703"/>
      <c r="AK5" s="703"/>
      <c r="AL5" s="690">
        <v>23</v>
      </c>
      <c r="AM5" s="672"/>
      <c r="AN5" s="672"/>
      <c r="AO5" s="691"/>
      <c r="AP5" s="666" t="s">
        <v>216</v>
      </c>
      <c r="AQ5" s="667"/>
      <c r="AR5" s="667"/>
      <c r="AS5" s="667"/>
      <c r="AT5" s="667"/>
      <c r="AU5" s="667"/>
      <c r="AV5" s="667"/>
      <c r="AW5" s="667"/>
      <c r="AX5" s="667"/>
      <c r="AY5" s="667"/>
      <c r="AZ5" s="667"/>
      <c r="BA5" s="667"/>
      <c r="BB5" s="667"/>
      <c r="BC5" s="667"/>
      <c r="BD5" s="667"/>
      <c r="BE5" s="667"/>
      <c r="BF5" s="668"/>
      <c r="BG5" s="608">
        <v>474791</v>
      </c>
      <c r="BH5" s="609"/>
      <c r="BI5" s="609"/>
      <c r="BJ5" s="609"/>
      <c r="BK5" s="609"/>
      <c r="BL5" s="609"/>
      <c r="BM5" s="609"/>
      <c r="BN5" s="610"/>
      <c r="BO5" s="646">
        <v>91</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31684</v>
      </c>
      <c r="S6" s="609"/>
      <c r="T6" s="609"/>
      <c r="U6" s="609"/>
      <c r="V6" s="609"/>
      <c r="W6" s="609"/>
      <c r="X6" s="609"/>
      <c r="Y6" s="610"/>
      <c r="Z6" s="646">
        <v>0.9</v>
      </c>
      <c r="AA6" s="646"/>
      <c r="AB6" s="646"/>
      <c r="AC6" s="646"/>
      <c r="AD6" s="647">
        <v>31684</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474791</v>
      </c>
      <c r="BH6" s="609"/>
      <c r="BI6" s="609"/>
      <c r="BJ6" s="609"/>
      <c r="BK6" s="609"/>
      <c r="BL6" s="609"/>
      <c r="BM6" s="609"/>
      <c r="BN6" s="610"/>
      <c r="BO6" s="646">
        <v>91</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64535</v>
      </c>
      <c r="CS6" s="609"/>
      <c r="CT6" s="609"/>
      <c r="CU6" s="609"/>
      <c r="CV6" s="609"/>
      <c r="CW6" s="609"/>
      <c r="CX6" s="609"/>
      <c r="CY6" s="610"/>
      <c r="CZ6" s="690">
        <v>1.8</v>
      </c>
      <c r="DA6" s="672"/>
      <c r="DB6" s="672"/>
      <c r="DC6" s="692"/>
      <c r="DD6" s="614" t="s">
        <v>122</v>
      </c>
      <c r="DE6" s="609"/>
      <c r="DF6" s="609"/>
      <c r="DG6" s="609"/>
      <c r="DH6" s="609"/>
      <c r="DI6" s="609"/>
      <c r="DJ6" s="609"/>
      <c r="DK6" s="609"/>
      <c r="DL6" s="609"/>
      <c r="DM6" s="609"/>
      <c r="DN6" s="609"/>
      <c r="DO6" s="609"/>
      <c r="DP6" s="610"/>
      <c r="DQ6" s="614">
        <v>64535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72</v>
      </c>
      <c r="S7" s="609"/>
      <c r="T7" s="609"/>
      <c r="U7" s="609"/>
      <c r="V7" s="609"/>
      <c r="W7" s="609"/>
      <c r="X7" s="609"/>
      <c r="Y7" s="610"/>
      <c r="Z7" s="646">
        <v>0</v>
      </c>
      <c r="AA7" s="646"/>
      <c r="AB7" s="646"/>
      <c r="AC7" s="646"/>
      <c r="AD7" s="647">
        <v>72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102595</v>
      </c>
      <c r="BH7" s="609"/>
      <c r="BI7" s="609"/>
      <c r="BJ7" s="609"/>
      <c r="BK7" s="609"/>
      <c r="BL7" s="609"/>
      <c r="BM7" s="609"/>
      <c r="BN7" s="610"/>
      <c r="BO7" s="646">
        <v>19.7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770709</v>
      </c>
      <c r="CS7" s="609"/>
      <c r="CT7" s="609"/>
      <c r="CU7" s="609"/>
      <c r="CV7" s="609"/>
      <c r="CW7" s="609"/>
      <c r="CX7" s="609"/>
      <c r="CY7" s="610"/>
      <c r="CZ7" s="646">
        <v>22.1</v>
      </c>
      <c r="DA7" s="646"/>
      <c r="DB7" s="646"/>
      <c r="DC7" s="646"/>
      <c r="DD7" s="614">
        <v>43109</v>
      </c>
      <c r="DE7" s="609"/>
      <c r="DF7" s="609"/>
      <c r="DG7" s="609"/>
      <c r="DH7" s="609"/>
      <c r="DI7" s="609"/>
      <c r="DJ7" s="609"/>
      <c r="DK7" s="609"/>
      <c r="DL7" s="609"/>
      <c r="DM7" s="609"/>
      <c r="DN7" s="609"/>
      <c r="DO7" s="609"/>
      <c r="DP7" s="610"/>
      <c r="DQ7" s="614">
        <v>721032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960</v>
      </c>
      <c r="S8" s="609"/>
      <c r="T8" s="609"/>
      <c r="U8" s="609"/>
      <c r="V8" s="609"/>
      <c r="W8" s="609"/>
      <c r="X8" s="609"/>
      <c r="Y8" s="610"/>
      <c r="Z8" s="646">
        <v>0</v>
      </c>
      <c r="AA8" s="646"/>
      <c r="AB8" s="646"/>
      <c r="AC8" s="646"/>
      <c r="AD8" s="647">
        <v>960</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4829</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424752</v>
      </c>
      <c r="CS8" s="609"/>
      <c r="CT8" s="609"/>
      <c r="CU8" s="609"/>
      <c r="CV8" s="609"/>
      <c r="CW8" s="609"/>
      <c r="CX8" s="609"/>
      <c r="CY8" s="610"/>
      <c r="CZ8" s="646">
        <v>12.2</v>
      </c>
      <c r="DA8" s="646"/>
      <c r="DB8" s="646"/>
      <c r="DC8" s="646"/>
      <c r="DD8" s="614" t="s">
        <v>122</v>
      </c>
      <c r="DE8" s="609"/>
      <c r="DF8" s="609"/>
      <c r="DG8" s="609"/>
      <c r="DH8" s="609"/>
      <c r="DI8" s="609"/>
      <c r="DJ8" s="609"/>
      <c r="DK8" s="609"/>
      <c r="DL8" s="609"/>
      <c r="DM8" s="609"/>
      <c r="DN8" s="609"/>
      <c r="DO8" s="609"/>
      <c r="DP8" s="610"/>
      <c r="DQ8" s="614">
        <v>298534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1037</v>
      </c>
      <c r="S9" s="609"/>
      <c r="T9" s="609"/>
      <c r="U9" s="609"/>
      <c r="V9" s="609"/>
      <c r="W9" s="609"/>
      <c r="X9" s="609"/>
      <c r="Y9" s="610"/>
      <c r="Z9" s="646">
        <v>0</v>
      </c>
      <c r="AA9" s="646"/>
      <c r="AB9" s="646"/>
      <c r="AC9" s="646"/>
      <c r="AD9" s="647">
        <v>1037</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82726</v>
      </c>
      <c r="BH9" s="609"/>
      <c r="BI9" s="609"/>
      <c r="BJ9" s="609"/>
      <c r="BK9" s="609"/>
      <c r="BL9" s="609"/>
      <c r="BM9" s="609"/>
      <c r="BN9" s="610"/>
      <c r="BO9" s="646">
        <v>15.8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206070</v>
      </c>
      <c r="CS9" s="609"/>
      <c r="CT9" s="609"/>
      <c r="CU9" s="609"/>
      <c r="CV9" s="609"/>
      <c r="CW9" s="609"/>
      <c r="CX9" s="609"/>
      <c r="CY9" s="610"/>
      <c r="CZ9" s="646">
        <v>5.9</v>
      </c>
      <c r="DA9" s="646"/>
      <c r="DB9" s="646"/>
      <c r="DC9" s="646"/>
      <c r="DD9" s="614" t="s">
        <v>122</v>
      </c>
      <c r="DE9" s="609"/>
      <c r="DF9" s="609"/>
      <c r="DG9" s="609"/>
      <c r="DH9" s="609"/>
      <c r="DI9" s="609"/>
      <c r="DJ9" s="609"/>
      <c r="DK9" s="609"/>
      <c r="DL9" s="609"/>
      <c r="DM9" s="609"/>
      <c r="DN9" s="609"/>
      <c r="DO9" s="609"/>
      <c r="DP9" s="610"/>
      <c r="DQ9" s="614">
        <v>150047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12806</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69885</v>
      </c>
      <c r="S11" s="609"/>
      <c r="T11" s="609"/>
      <c r="U11" s="609"/>
      <c r="V11" s="609"/>
      <c r="W11" s="609"/>
      <c r="X11" s="609"/>
      <c r="Y11" s="610"/>
      <c r="Z11" s="611">
        <v>1.9</v>
      </c>
      <c r="AA11" s="612"/>
      <c r="AB11" s="612"/>
      <c r="AC11" s="613"/>
      <c r="AD11" s="614">
        <v>69885</v>
      </c>
      <c r="AE11" s="609"/>
      <c r="AF11" s="609"/>
      <c r="AG11" s="609"/>
      <c r="AH11" s="609"/>
      <c r="AI11" s="609"/>
      <c r="AJ11" s="609"/>
      <c r="AK11" s="610"/>
      <c r="AL11" s="611">
        <v>3.1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2234</v>
      </c>
      <c r="BH11" s="609"/>
      <c r="BI11" s="609"/>
      <c r="BJ11" s="609"/>
      <c r="BK11" s="609"/>
      <c r="BL11" s="609"/>
      <c r="BM11" s="609"/>
      <c r="BN11" s="610"/>
      <c r="BO11" s="646">
        <v>0.4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176090</v>
      </c>
      <c r="CS11" s="609"/>
      <c r="CT11" s="609"/>
      <c r="CU11" s="609"/>
      <c r="CV11" s="609"/>
      <c r="CW11" s="609"/>
      <c r="CX11" s="609"/>
      <c r="CY11" s="610"/>
      <c r="CZ11" s="646">
        <v>5</v>
      </c>
      <c r="DA11" s="646"/>
      <c r="DB11" s="646"/>
      <c r="DC11" s="646"/>
      <c r="DD11" s="614">
        <v>5980</v>
      </c>
      <c r="DE11" s="609"/>
      <c r="DF11" s="609"/>
      <c r="DG11" s="609"/>
      <c r="DH11" s="609"/>
      <c r="DI11" s="609"/>
      <c r="DJ11" s="609"/>
      <c r="DK11" s="609"/>
      <c r="DL11" s="609"/>
      <c r="DM11" s="609"/>
      <c r="DN11" s="609"/>
      <c r="DO11" s="609"/>
      <c r="DP11" s="610"/>
      <c r="DQ11" s="614">
        <v>121516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348004</v>
      </c>
      <c r="BH12" s="609"/>
      <c r="BI12" s="609"/>
      <c r="BJ12" s="609"/>
      <c r="BK12" s="609"/>
      <c r="BL12" s="609"/>
      <c r="BM12" s="609"/>
      <c r="BN12" s="610"/>
      <c r="BO12" s="646">
        <v>66.7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179388</v>
      </c>
      <c r="CS12" s="609"/>
      <c r="CT12" s="609"/>
      <c r="CU12" s="609"/>
      <c r="CV12" s="609"/>
      <c r="CW12" s="609"/>
      <c r="CX12" s="609"/>
      <c r="CY12" s="610"/>
      <c r="CZ12" s="646">
        <v>5.0999999999999996</v>
      </c>
      <c r="DA12" s="646"/>
      <c r="DB12" s="646"/>
      <c r="DC12" s="646"/>
      <c r="DD12" s="614">
        <v>20426</v>
      </c>
      <c r="DE12" s="609"/>
      <c r="DF12" s="609"/>
      <c r="DG12" s="609"/>
      <c r="DH12" s="609"/>
      <c r="DI12" s="609"/>
      <c r="DJ12" s="609"/>
      <c r="DK12" s="609"/>
      <c r="DL12" s="609"/>
      <c r="DM12" s="609"/>
      <c r="DN12" s="609"/>
      <c r="DO12" s="609"/>
      <c r="DP12" s="610"/>
      <c r="DQ12" s="614">
        <v>143291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337298</v>
      </c>
      <c r="BH13" s="609"/>
      <c r="BI13" s="609"/>
      <c r="BJ13" s="609"/>
      <c r="BK13" s="609"/>
      <c r="BL13" s="609"/>
      <c r="BM13" s="609"/>
      <c r="BN13" s="610"/>
      <c r="BO13" s="646">
        <v>64.599999999999994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586564</v>
      </c>
      <c r="CS13" s="609"/>
      <c r="CT13" s="609"/>
      <c r="CU13" s="609"/>
      <c r="CV13" s="609"/>
      <c r="CW13" s="609"/>
      <c r="CX13" s="609"/>
      <c r="CY13" s="610"/>
      <c r="CZ13" s="646">
        <v>16.8</v>
      </c>
      <c r="DA13" s="646"/>
      <c r="DB13" s="646"/>
      <c r="DC13" s="646"/>
      <c r="DD13" s="614">
        <v>234605</v>
      </c>
      <c r="DE13" s="609"/>
      <c r="DF13" s="609"/>
      <c r="DG13" s="609"/>
      <c r="DH13" s="609"/>
      <c r="DI13" s="609"/>
      <c r="DJ13" s="609"/>
      <c r="DK13" s="609"/>
      <c r="DL13" s="609"/>
      <c r="DM13" s="609"/>
      <c r="DN13" s="609"/>
      <c r="DO13" s="609"/>
      <c r="DP13" s="610"/>
      <c r="DQ13" s="614">
        <v>363101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320</v>
      </c>
      <c r="S14" s="609"/>
      <c r="T14" s="609"/>
      <c r="U14" s="609"/>
      <c r="V14" s="609"/>
      <c r="W14" s="609"/>
      <c r="X14" s="609"/>
      <c r="Y14" s="610"/>
      <c r="Z14" s="646">
        <v>0</v>
      </c>
      <c r="AA14" s="646"/>
      <c r="AB14" s="646"/>
      <c r="AC14" s="646"/>
      <c r="AD14" s="647">
        <v>320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11189</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149246</v>
      </c>
      <c r="CS14" s="609"/>
      <c r="CT14" s="609"/>
      <c r="CU14" s="609"/>
      <c r="CV14" s="609"/>
      <c r="CW14" s="609"/>
      <c r="CX14" s="609"/>
      <c r="CY14" s="610"/>
      <c r="CZ14" s="646">
        <v>4.3</v>
      </c>
      <c r="DA14" s="646"/>
      <c r="DB14" s="646"/>
      <c r="DC14" s="646"/>
      <c r="DD14" s="614">
        <v>2842</v>
      </c>
      <c r="DE14" s="609"/>
      <c r="DF14" s="609"/>
      <c r="DG14" s="609"/>
      <c r="DH14" s="609"/>
      <c r="DI14" s="609"/>
      <c r="DJ14" s="609"/>
      <c r="DK14" s="609"/>
      <c r="DL14" s="609"/>
      <c r="DM14" s="609"/>
      <c r="DN14" s="609"/>
      <c r="DO14" s="609"/>
      <c r="DP14" s="610"/>
      <c r="DQ14" s="614">
        <v>143746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13003</v>
      </c>
      <c r="BH15" s="609"/>
      <c r="BI15" s="609"/>
      <c r="BJ15" s="609"/>
      <c r="BK15" s="609"/>
      <c r="BL15" s="609"/>
      <c r="BM15" s="609"/>
      <c r="BN15" s="610"/>
      <c r="BO15" s="646">
        <v>2.5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268521</v>
      </c>
      <c r="CS15" s="609"/>
      <c r="CT15" s="609"/>
      <c r="CU15" s="609"/>
      <c r="CV15" s="609"/>
      <c r="CW15" s="609"/>
      <c r="CX15" s="609"/>
      <c r="CY15" s="610"/>
      <c r="CZ15" s="646">
        <v>7.7</v>
      </c>
      <c r="DA15" s="646"/>
      <c r="DB15" s="646"/>
      <c r="DC15" s="646"/>
      <c r="DD15" s="614">
        <v>5986</v>
      </c>
      <c r="DE15" s="609"/>
      <c r="DF15" s="609"/>
      <c r="DG15" s="609"/>
      <c r="DH15" s="609"/>
      <c r="DI15" s="609"/>
      <c r="DJ15" s="609"/>
      <c r="DK15" s="609"/>
      <c r="DL15" s="609"/>
      <c r="DM15" s="609"/>
      <c r="DN15" s="609"/>
      <c r="DO15" s="609"/>
      <c r="DP15" s="610"/>
      <c r="DQ15" s="614">
        <v>258088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2351</v>
      </c>
      <c r="S16" s="609"/>
      <c r="T16" s="609"/>
      <c r="U16" s="609"/>
      <c r="V16" s="609"/>
      <c r="W16" s="609"/>
      <c r="X16" s="609"/>
      <c r="Y16" s="610"/>
      <c r="Z16" s="646">
        <v>0.1</v>
      </c>
      <c r="AA16" s="646"/>
      <c r="AB16" s="646"/>
      <c r="AC16" s="646"/>
      <c r="AD16" s="647">
        <v>2351</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203334</v>
      </c>
      <c r="CS16" s="609"/>
      <c r="CT16" s="609"/>
      <c r="CU16" s="609"/>
      <c r="CV16" s="609"/>
      <c r="CW16" s="609"/>
      <c r="CX16" s="609"/>
      <c r="CY16" s="610"/>
      <c r="CZ16" s="646">
        <v>5.8</v>
      </c>
      <c r="DA16" s="646"/>
      <c r="DB16" s="646"/>
      <c r="DC16" s="646"/>
      <c r="DD16" s="614" t="s">
        <v>122</v>
      </c>
      <c r="DE16" s="609"/>
      <c r="DF16" s="609"/>
      <c r="DG16" s="609"/>
      <c r="DH16" s="609"/>
      <c r="DI16" s="609"/>
      <c r="DJ16" s="609"/>
      <c r="DK16" s="609"/>
      <c r="DL16" s="609"/>
      <c r="DM16" s="609"/>
      <c r="DN16" s="609"/>
      <c r="DO16" s="609"/>
      <c r="DP16" s="610"/>
      <c r="DQ16" s="614">
        <v>758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8059</v>
      </c>
      <c r="S17" s="609"/>
      <c r="T17" s="609"/>
      <c r="U17" s="609"/>
      <c r="V17" s="609"/>
      <c r="W17" s="609"/>
      <c r="X17" s="609"/>
      <c r="Y17" s="610"/>
      <c r="Z17" s="646">
        <v>0.2</v>
      </c>
      <c r="AA17" s="646"/>
      <c r="AB17" s="646"/>
      <c r="AC17" s="646"/>
      <c r="AD17" s="647">
        <v>8059</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465804</v>
      </c>
      <c r="CS17" s="609"/>
      <c r="CT17" s="609"/>
      <c r="CU17" s="609"/>
      <c r="CV17" s="609"/>
      <c r="CW17" s="609"/>
      <c r="CX17" s="609"/>
      <c r="CY17" s="610"/>
      <c r="CZ17" s="646">
        <v>13.3</v>
      </c>
      <c r="DA17" s="646"/>
      <c r="DB17" s="646"/>
      <c r="DC17" s="646"/>
      <c r="DD17" s="614" t="s">
        <v>122</v>
      </c>
      <c r="DE17" s="609"/>
      <c r="DF17" s="609"/>
      <c r="DG17" s="609"/>
      <c r="DH17" s="609"/>
      <c r="DI17" s="609"/>
      <c r="DJ17" s="609"/>
      <c r="DK17" s="609"/>
      <c r="DL17" s="609"/>
      <c r="DM17" s="609"/>
      <c r="DN17" s="609"/>
      <c r="DO17" s="609"/>
      <c r="DP17" s="610"/>
      <c r="DQ17" s="614">
        <v>456787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573</v>
      </c>
      <c r="S18" s="609"/>
      <c r="T18" s="609"/>
      <c r="U18" s="609"/>
      <c r="V18" s="609"/>
      <c r="W18" s="609"/>
      <c r="X18" s="609"/>
      <c r="Y18" s="610"/>
      <c r="Z18" s="646">
        <v>0</v>
      </c>
      <c r="AA18" s="646"/>
      <c r="AB18" s="646"/>
      <c r="AC18" s="646"/>
      <c r="AD18" s="647">
        <v>573</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573</v>
      </c>
      <c r="S19" s="609"/>
      <c r="T19" s="609"/>
      <c r="U19" s="609"/>
      <c r="V19" s="609"/>
      <c r="W19" s="609"/>
      <c r="X19" s="609"/>
      <c r="Y19" s="610"/>
      <c r="Z19" s="646">
        <v>0</v>
      </c>
      <c r="AA19" s="646"/>
      <c r="AB19" s="646"/>
      <c r="AC19" s="646"/>
      <c r="AD19" s="647">
        <v>573</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47154</v>
      </c>
      <c r="BH19" s="609"/>
      <c r="BI19" s="609"/>
      <c r="BJ19" s="609"/>
      <c r="BK19" s="609"/>
      <c r="BL19" s="609"/>
      <c r="BM19" s="609"/>
      <c r="BN19" s="610"/>
      <c r="BO19" s="646">
        <v>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47154</v>
      </c>
      <c r="BH20" s="609"/>
      <c r="BI20" s="609"/>
      <c r="BJ20" s="609"/>
      <c r="BK20" s="609"/>
      <c r="BL20" s="609"/>
      <c r="BM20" s="609"/>
      <c r="BN20" s="610"/>
      <c r="BO20" s="646">
        <v>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3495013</v>
      </c>
      <c r="CS20" s="609"/>
      <c r="CT20" s="609"/>
      <c r="CU20" s="609"/>
      <c r="CV20" s="609"/>
      <c r="CW20" s="609"/>
      <c r="CX20" s="609"/>
      <c r="CY20" s="610"/>
      <c r="CZ20" s="646">
        <v>100</v>
      </c>
      <c r="DA20" s="646"/>
      <c r="DB20" s="646"/>
      <c r="DC20" s="646"/>
      <c r="DD20" s="614">
        <v>312948</v>
      </c>
      <c r="DE20" s="609"/>
      <c r="DF20" s="609"/>
      <c r="DG20" s="609"/>
      <c r="DH20" s="609"/>
      <c r="DI20" s="609"/>
      <c r="DJ20" s="609"/>
      <c r="DK20" s="609"/>
      <c r="DL20" s="609"/>
      <c r="DM20" s="609"/>
      <c r="DN20" s="609"/>
      <c r="DO20" s="609"/>
      <c r="DP20" s="610"/>
      <c r="DQ20" s="614">
        <v>2721435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1798904</v>
      </c>
      <c r="S21" s="609"/>
      <c r="T21" s="609"/>
      <c r="U21" s="609"/>
      <c r="V21" s="609"/>
      <c r="W21" s="609"/>
      <c r="X21" s="609"/>
      <c r="Y21" s="610"/>
      <c r="Z21" s="646">
        <v>49.7</v>
      </c>
      <c r="AA21" s="646"/>
      <c r="AB21" s="646"/>
      <c r="AC21" s="646"/>
      <c r="AD21" s="647">
        <v>1615977</v>
      </c>
      <c r="AE21" s="647"/>
      <c r="AF21" s="647"/>
      <c r="AG21" s="647"/>
      <c r="AH21" s="647"/>
      <c r="AI21" s="647"/>
      <c r="AJ21" s="647"/>
      <c r="AK21" s="647"/>
      <c r="AL21" s="611">
        <v>71.099999999999994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47154</v>
      </c>
      <c r="BH21" s="609"/>
      <c r="BI21" s="609"/>
      <c r="BJ21" s="609"/>
      <c r="BK21" s="609"/>
      <c r="BL21" s="609"/>
      <c r="BM21" s="609"/>
      <c r="BN21" s="610"/>
      <c r="BO21" s="646">
        <v>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1615977</v>
      </c>
      <c r="S22" s="609"/>
      <c r="T22" s="609"/>
      <c r="U22" s="609"/>
      <c r="V22" s="609"/>
      <c r="W22" s="609"/>
      <c r="X22" s="609"/>
      <c r="Y22" s="610"/>
      <c r="Z22" s="646">
        <v>44.7</v>
      </c>
      <c r="AA22" s="646"/>
      <c r="AB22" s="646"/>
      <c r="AC22" s="646"/>
      <c r="AD22" s="647">
        <v>1615977</v>
      </c>
      <c r="AE22" s="647"/>
      <c r="AF22" s="647"/>
      <c r="AG22" s="647"/>
      <c r="AH22" s="647"/>
      <c r="AI22" s="647"/>
      <c r="AJ22" s="647"/>
      <c r="AK22" s="647"/>
      <c r="AL22" s="611">
        <v>71.099999999999994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167897</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15030</v>
      </c>
      <c r="S24" s="609"/>
      <c r="T24" s="609"/>
      <c r="U24" s="609"/>
      <c r="V24" s="609"/>
      <c r="W24" s="609"/>
      <c r="X24" s="609"/>
      <c r="Y24" s="610"/>
      <c r="Z24" s="646">
        <v>0.4</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1296999</v>
      </c>
      <c r="CS24" s="664"/>
      <c r="CT24" s="664"/>
      <c r="CU24" s="664"/>
      <c r="CV24" s="664"/>
      <c r="CW24" s="664"/>
      <c r="CX24" s="664"/>
      <c r="CY24" s="689"/>
      <c r="CZ24" s="690">
        <v>37.1</v>
      </c>
      <c r="DA24" s="672"/>
      <c r="DB24" s="672"/>
      <c r="DC24" s="692"/>
      <c r="DD24" s="688">
        <v>1171374</v>
      </c>
      <c r="DE24" s="664"/>
      <c r="DF24" s="664"/>
      <c r="DG24" s="664"/>
      <c r="DH24" s="664"/>
      <c r="DI24" s="664"/>
      <c r="DJ24" s="664"/>
      <c r="DK24" s="689"/>
      <c r="DL24" s="688">
        <v>1078375</v>
      </c>
      <c r="DM24" s="664"/>
      <c r="DN24" s="664"/>
      <c r="DO24" s="664"/>
      <c r="DP24" s="664"/>
      <c r="DQ24" s="664"/>
      <c r="DR24" s="664"/>
      <c r="DS24" s="664"/>
      <c r="DT24" s="664"/>
      <c r="DU24" s="664"/>
      <c r="DV24" s="689"/>
      <c r="DW24" s="690">
        <v>47.4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2435790</v>
      </c>
      <c r="S25" s="609"/>
      <c r="T25" s="609"/>
      <c r="U25" s="609"/>
      <c r="V25" s="609"/>
      <c r="W25" s="609"/>
      <c r="X25" s="609"/>
      <c r="Y25" s="610"/>
      <c r="Z25" s="646">
        <v>67.3</v>
      </c>
      <c r="AA25" s="646"/>
      <c r="AB25" s="646"/>
      <c r="AC25" s="646"/>
      <c r="AD25" s="647">
        <v>2252863</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666603</v>
      </c>
      <c r="CS25" s="621"/>
      <c r="CT25" s="621"/>
      <c r="CU25" s="621"/>
      <c r="CV25" s="621"/>
      <c r="CW25" s="621"/>
      <c r="CX25" s="621"/>
      <c r="CY25" s="622"/>
      <c r="CZ25" s="611">
        <v>19.100000000000001</v>
      </c>
      <c r="DA25" s="623"/>
      <c r="DB25" s="623"/>
      <c r="DC25" s="624"/>
      <c r="DD25" s="614">
        <v>638574</v>
      </c>
      <c r="DE25" s="621"/>
      <c r="DF25" s="621"/>
      <c r="DG25" s="621"/>
      <c r="DH25" s="621"/>
      <c r="DI25" s="621"/>
      <c r="DJ25" s="621"/>
      <c r="DK25" s="622"/>
      <c r="DL25" s="614">
        <v>580703</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423141</v>
      </c>
      <c r="CS26" s="609"/>
      <c r="CT26" s="609"/>
      <c r="CU26" s="609"/>
      <c r="CV26" s="609"/>
      <c r="CW26" s="609"/>
      <c r="CX26" s="609"/>
      <c r="CY26" s="610"/>
      <c r="CZ26" s="611">
        <v>12.1</v>
      </c>
      <c r="DA26" s="623"/>
      <c r="DB26" s="623"/>
      <c r="DC26" s="624"/>
      <c r="DD26" s="614">
        <v>398250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2910</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521945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164592</v>
      </c>
      <c r="CS27" s="621"/>
      <c r="CT27" s="621"/>
      <c r="CU27" s="621"/>
      <c r="CV27" s="621"/>
      <c r="CW27" s="621"/>
      <c r="CX27" s="621"/>
      <c r="CY27" s="622"/>
      <c r="CZ27" s="611">
        <v>4.7</v>
      </c>
      <c r="DA27" s="623"/>
      <c r="DB27" s="623"/>
      <c r="DC27" s="624"/>
      <c r="DD27" s="614">
        <v>76013</v>
      </c>
      <c r="DE27" s="621"/>
      <c r="DF27" s="621"/>
      <c r="DG27" s="621"/>
      <c r="DH27" s="621"/>
      <c r="DI27" s="621"/>
      <c r="DJ27" s="621"/>
      <c r="DK27" s="622"/>
      <c r="DL27" s="614">
        <v>42485</v>
      </c>
      <c r="DM27" s="621"/>
      <c r="DN27" s="621"/>
      <c r="DO27" s="621"/>
      <c r="DP27" s="621"/>
      <c r="DQ27" s="621"/>
      <c r="DR27" s="621"/>
      <c r="DS27" s="621"/>
      <c r="DT27" s="621"/>
      <c r="DU27" s="621"/>
      <c r="DV27" s="622"/>
      <c r="DW27" s="611">
        <v>1.9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16919</v>
      </c>
      <c r="S28" s="609"/>
      <c r="T28" s="609"/>
      <c r="U28" s="609"/>
      <c r="V28" s="609"/>
      <c r="W28" s="609"/>
      <c r="X28" s="609"/>
      <c r="Y28" s="610"/>
      <c r="Z28" s="646">
        <v>0.5</v>
      </c>
      <c r="AA28" s="646"/>
      <c r="AB28" s="646"/>
      <c r="AC28" s="646"/>
      <c r="AD28" s="647">
        <v>1692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465804</v>
      </c>
      <c r="CS28" s="609"/>
      <c r="CT28" s="609"/>
      <c r="CU28" s="609"/>
      <c r="CV28" s="609"/>
      <c r="CW28" s="609"/>
      <c r="CX28" s="609"/>
      <c r="CY28" s="610"/>
      <c r="CZ28" s="611">
        <v>13.3</v>
      </c>
      <c r="DA28" s="623"/>
      <c r="DB28" s="623"/>
      <c r="DC28" s="624"/>
      <c r="DD28" s="614">
        <v>456787</v>
      </c>
      <c r="DE28" s="609"/>
      <c r="DF28" s="609"/>
      <c r="DG28" s="609"/>
      <c r="DH28" s="609"/>
      <c r="DI28" s="609"/>
      <c r="DJ28" s="609"/>
      <c r="DK28" s="610"/>
      <c r="DL28" s="614">
        <v>455187</v>
      </c>
      <c r="DM28" s="609"/>
      <c r="DN28" s="609"/>
      <c r="DO28" s="609"/>
      <c r="DP28" s="609"/>
      <c r="DQ28" s="609"/>
      <c r="DR28" s="609"/>
      <c r="DS28" s="609"/>
      <c r="DT28" s="609"/>
      <c r="DU28" s="609"/>
      <c r="DV28" s="610"/>
      <c r="DW28" s="611">
        <v>20</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7107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465769</v>
      </c>
      <c r="CS29" s="621"/>
      <c r="CT29" s="621"/>
      <c r="CU29" s="621"/>
      <c r="CV29" s="621"/>
      <c r="CW29" s="621"/>
      <c r="CX29" s="621"/>
      <c r="CY29" s="622"/>
      <c r="CZ29" s="611">
        <v>13.3</v>
      </c>
      <c r="DA29" s="623"/>
      <c r="DB29" s="623"/>
      <c r="DC29" s="624"/>
      <c r="DD29" s="614">
        <v>456752</v>
      </c>
      <c r="DE29" s="621"/>
      <c r="DF29" s="621"/>
      <c r="DG29" s="621"/>
      <c r="DH29" s="621"/>
      <c r="DI29" s="621"/>
      <c r="DJ29" s="621"/>
      <c r="DK29" s="622"/>
      <c r="DL29" s="614">
        <v>455152</v>
      </c>
      <c r="DM29" s="621"/>
      <c r="DN29" s="621"/>
      <c r="DO29" s="621"/>
      <c r="DP29" s="621"/>
      <c r="DQ29" s="621"/>
      <c r="DR29" s="621"/>
      <c r="DS29" s="621"/>
      <c r="DT29" s="621"/>
      <c r="DU29" s="621"/>
      <c r="DV29" s="622"/>
      <c r="DW29" s="611">
        <v>20</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364807</v>
      </c>
      <c r="S30" s="609"/>
      <c r="T30" s="609"/>
      <c r="U30" s="609"/>
      <c r="V30" s="609"/>
      <c r="W30" s="609"/>
      <c r="X30" s="609"/>
      <c r="Y30" s="610"/>
      <c r="Z30" s="646">
        <v>10.1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452359</v>
      </c>
      <c r="CS30" s="609"/>
      <c r="CT30" s="609"/>
      <c r="CU30" s="609"/>
      <c r="CV30" s="609"/>
      <c r="CW30" s="609"/>
      <c r="CX30" s="609"/>
      <c r="CY30" s="610"/>
      <c r="CZ30" s="611">
        <v>12.9</v>
      </c>
      <c r="DA30" s="623"/>
      <c r="DB30" s="623"/>
      <c r="DC30" s="624"/>
      <c r="DD30" s="614">
        <v>443342</v>
      </c>
      <c r="DE30" s="609"/>
      <c r="DF30" s="609"/>
      <c r="DG30" s="609"/>
      <c r="DH30" s="609"/>
      <c r="DI30" s="609"/>
      <c r="DJ30" s="609"/>
      <c r="DK30" s="610"/>
      <c r="DL30" s="614">
        <v>441742</v>
      </c>
      <c r="DM30" s="609"/>
      <c r="DN30" s="609"/>
      <c r="DO30" s="609"/>
      <c r="DP30" s="609"/>
      <c r="DQ30" s="609"/>
      <c r="DR30" s="609"/>
      <c r="DS30" s="609"/>
      <c r="DT30" s="609"/>
      <c r="DU30" s="609"/>
      <c r="DV30" s="610"/>
      <c r="DW30" s="611">
        <v>19.399999999999999</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98.2</v>
      </c>
      <c r="BH31" s="671"/>
      <c r="BI31" s="671"/>
      <c r="BJ31" s="671"/>
      <c r="BK31" s="671"/>
      <c r="BL31" s="671"/>
      <c r="BM31" s="672">
        <v>84.1</v>
      </c>
      <c r="BN31" s="671"/>
      <c r="BO31" s="671"/>
      <c r="BP31" s="671"/>
      <c r="BQ31" s="673"/>
      <c r="BR31" s="670">
        <v>98.2</v>
      </c>
      <c r="BS31" s="671"/>
      <c r="BT31" s="671"/>
      <c r="BU31" s="671"/>
      <c r="BV31" s="671"/>
      <c r="BW31" s="671"/>
      <c r="BX31" s="672">
        <v>76.8</v>
      </c>
      <c r="BY31" s="671"/>
      <c r="BZ31" s="671"/>
      <c r="CA31" s="671"/>
      <c r="CB31" s="673"/>
      <c r="CD31" s="629"/>
      <c r="CE31" s="630"/>
      <c r="CF31" s="605" t="s">
        <v>300</v>
      </c>
      <c r="CG31" s="606"/>
      <c r="CH31" s="606"/>
      <c r="CI31" s="606"/>
      <c r="CJ31" s="606"/>
      <c r="CK31" s="606"/>
      <c r="CL31" s="606"/>
      <c r="CM31" s="606"/>
      <c r="CN31" s="606"/>
      <c r="CO31" s="606"/>
      <c r="CP31" s="606"/>
      <c r="CQ31" s="607"/>
      <c r="CR31" s="608">
        <v>13410</v>
      </c>
      <c r="CS31" s="621"/>
      <c r="CT31" s="621"/>
      <c r="CU31" s="621"/>
      <c r="CV31" s="621"/>
      <c r="CW31" s="621"/>
      <c r="CX31" s="621"/>
      <c r="CY31" s="622"/>
      <c r="CZ31" s="611">
        <v>0.4</v>
      </c>
      <c r="DA31" s="623"/>
      <c r="DB31" s="623"/>
      <c r="DC31" s="624"/>
      <c r="DD31" s="614">
        <v>13410</v>
      </c>
      <c r="DE31" s="621"/>
      <c r="DF31" s="621"/>
      <c r="DG31" s="621"/>
      <c r="DH31" s="621"/>
      <c r="DI31" s="621"/>
      <c r="DJ31" s="621"/>
      <c r="DK31" s="622"/>
      <c r="DL31" s="614">
        <v>13410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138230</v>
      </c>
      <c r="S32" s="609"/>
      <c r="T32" s="609"/>
      <c r="U32" s="609"/>
      <c r="V32" s="609"/>
      <c r="W32" s="609"/>
      <c r="X32" s="609"/>
      <c r="Y32" s="610"/>
      <c r="Z32" s="646">
        <v>3.8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99.7</v>
      </c>
      <c r="BH32" s="621"/>
      <c r="BI32" s="621"/>
      <c r="BJ32" s="621"/>
      <c r="BK32" s="621"/>
      <c r="BL32" s="621"/>
      <c r="BM32" s="612">
        <v>97.3</v>
      </c>
      <c r="BN32" s="621"/>
      <c r="BO32" s="621"/>
      <c r="BP32" s="621"/>
      <c r="BQ32" s="644"/>
      <c r="BR32" s="679">
        <v>99.9</v>
      </c>
      <c r="BS32" s="621"/>
      <c r="BT32" s="621"/>
      <c r="BU32" s="621"/>
      <c r="BV32" s="621"/>
      <c r="BW32" s="621"/>
      <c r="BX32" s="612">
        <v>95.5</v>
      </c>
      <c r="BY32" s="621"/>
      <c r="BZ32" s="621"/>
      <c r="CA32" s="621"/>
      <c r="CB32" s="644"/>
      <c r="CD32" s="631"/>
      <c r="CE32" s="632"/>
      <c r="CF32" s="605" t="s">
        <v>304</v>
      </c>
      <c r="CG32" s="606"/>
      <c r="CH32" s="606"/>
      <c r="CI32" s="606"/>
      <c r="CJ32" s="606"/>
      <c r="CK32" s="606"/>
      <c r="CL32" s="606"/>
      <c r="CM32" s="606"/>
      <c r="CN32" s="606"/>
      <c r="CO32" s="606"/>
      <c r="CP32" s="606"/>
      <c r="CQ32" s="607"/>
      <c r="CR32" s="608">
        <v>35</v>
      </c>
      <c r="CS32" s="609"/>
      <c r="CT32" s="609"/>
      <c r="CU32" s="609"/>
      <c r="CV32" s="609"/>
      <c r="CW32" s="609"/>
      <c r="CX32" s="609"/>
      <c r="CY32" s="610"/>
      <c r="CZ32" s="611">
        <v>0</v>
      </c>
      <c r="DA32" s="623"/>
      <c r="DB32" s="623"/>
      <c r="DC32" s="624"/>
      <c r="DD32" s="614">
        <v>35</v>
      </c>
      <c r="DE32" s="609"/>
      <c r="DF32" s="609"/>
      <c r="DG32" s="609"/>
      <c r="DH32" s="609"/>
      <c r="DI32" s="609"/>
      <c r="DJ32" s="609"/>
      <c r="DK32" s="610"/>
      <c r="DL32" s="614">
        <v>35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8544</v>
      </c>
      <c r="S33" s="609"/>
      <c r="T33" s="609"/>
      <c r="U33" s="609"/>
      <c r="V33" s="609"/>
      <c r="W33" s="609"/>
      <c r="X33" s="609"/>
      <c r="Y33" s="610"/>
      <c r="Z33" s="646">
        <v>0.2</v>
      </c>
      <c r="AA33" s="646"/>
      <c r="AB33" s="646"/>
      <c r="AC33" s="646"/>
      <c r="AD33" s="647">
        <v>3223</v>
      </c>
      <c r="AE33" s="647"/>
      <c r="AF33" s="647"/>
      <c r="AG33" s="647"/>
      <c r="AH33" s="647"/>
      <c r="AI33" s="647"/>
      <c r="AJ33" s="647"/>
      <c r="AK33" s="647"/>
      <c r="AL33" s="611">
        <v>0.1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97.4</v>
      </c>
      <c r="BH33" s="593"/>
      <c r="BI33" s="593"/>
      <c r="BJ33" s="593"/>
      <c r="BK33" s="593"/>
      <c r="BL33" s="593"/>
      <c r="BM33" s="639">
        <v>78.2</v>
      </c>
      <c r="BN33" s="593"/>
      <c r="BO33" s="593"/>
      <c r="BP33" s="593"/>
      <c r="BQ33" s="656"/>
      <c r="BR33" s="669">
        <v>97.7</v>
      </c>
      <c r="BS33" s="593"/>
      <c r="BT33" s="593"/>
      <c r="BU33" s="593"/>
      <c r="BV33" s="593"/>
      <c r="BW33" s="593"/>
      <c r="BX33" s="639">
        <v>69.7</v>
      </c>
      <c r="BY33" s="593"/>
      <c r="BZ33" s="593"/>
      <c r="CA33" s="593"/>
      <c r="CB33" s="656"/>
      <c r="CD33" s="605" t="s">
        <v>307</v>
      </c>
      <c r="CE33" s="606"/>
      <c r="CF33" s="606"/>
      <c r="CG33" s="606"/>
      <c r="CH33" s="606"/>
      <c r="CI33" s="606"/>
      <c r="CJ33" s="606"/>
      <c r="CK33" s="606"/>
      <c r="CL33" s="606"/>
      <c r="CM33" s="606"/>
      <c r="CN33" s="606"/>
      <c r="CO33" s="606"/>
      <c r="CP33" s="606"/>
      <c r="CQ33" s="607"/>
      <c r="CR33" s="608">
        <v>1681732</v>
      </c>
      <c r="CS33" s="621"/>
      <c r="CT33" s="621"/>
      <c r="CU33" s="621"/>
      <c r="CV33" s="621"/>
      <c r="CW33" s="621"/>
      <c r="CX33" s="621"/>
      <c r="CY33" s="622"/>
      <c r="CZ33" s="611">
        <v>48.1</v>
      </c>
      <c r="DA33" s="623"/>
      <c r="DB33" s="623"/>
      <c r="DC33" s="624"/>
      <c r="DD33" s="614">
        <v>1494315</v>
      </c>
      <c r="DE33" s="621"/>
      <c r="DF33" s="621"/>
      <c r="DG33" s="621"/>
      <c r="DH33" s="621"/>
      <c r="DI33" s="621"/>
      <c r="DJ33" s="621"/>
      <c r="DK33" s="622"/>
      <c r="DL33" s="614">
        <v>999731</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108879</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403159</v>
      </c>
      <c r="CS34" s="609"/>
      <c r="CT34" s="609"/>
      <c r="CU34" s="609"/>
      <c r="CV34" s="609"/>
      <c r="CW34" s="609"/>
      <c r="CX34" s="609"/>
      <c r="CY34" s="610"/>
      <c r="CZ34" s="611">
        <v>11.5</v>
      </c>
      <c r="DA34" s="623"/>
      <c r="DB34" s="623"/>
      <c r="DC34" s="624"/>
      <c r="DD34" s="614">
        <v>338432</v>
      </c>
      <c r="DE34" s="609"/>
      <c r="DF34" s="609"/>
      <c r="DG34" s="609"/>
      <c r="DH34" s="609"/>
      <c r="DI34" s="609"/>
      <c r="DJ34" s="609"/>
      <c r="DK34" s="610"/>
      <c r="DL34" s="614">
        <v>190542</v>
      </c>
      <c r="DM34" s="609"/>
      <c r="DN34" s="609"/>
      <c r="DO34" s="609"/>
      <c r="DP34" s="609"/>
      <c r="DQ34" s="609"/>
      <c r="DR34" s="609"/>
      <c r="DS34" s="609"/>
      <c r="DT34" s="609"/>
      <c r="DU34" s="609"/>
      <c r="DV34" s="610"/>
      <c r="DW34" s="611">
        <v>8.4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10140</v>
      </c>
      <c r="S35" s="609"/>
      <c r="T35" s="609"/>
      <c r="U35" s="609"/>
      <c r="V35" s="609"/>
      <c r="W35" s="609"/>
      <c r="X35" s="609"/>
      <c r="Y35" s="610"/>
      <c r="Z35" s="646">
        <v>0.3</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108630</v>
      </c>
      <c r="CS35" s="621"/>
      <c r="CT35" s="621"/>
      <c r="CU35" s="621"/>
      <c r="CV35" s="621"/>
      <c r="CW35" s="621"/>
      <c r="CX35" s="621"/>
      <c r="CY35" s="622"/>
      <c r="CZ35" s="611">
        <v>3.1</v>
      </c>
      <c r="DA35" s="623"/>
      <c r="DB35" s="623"/>
      <c r="DC35" s="624"/>
      <c r="DD35" s="614">
        <v>98736</v>
      </c>
      <c r="DE35" s="621"/>
      <c r="DF35" s="621"/>
      <c r="DG35" s="621"/>
      <c r="DH35" s="621"/>
      <c r="DI35" s="621"/>
      <c r="DJ35" s="621"/>
      <c r="DK35" s="622"/>
      <c r="DL35" s="614">
        <v>78894</v>
      </c>
      <c r="DM35" s="621"/>
      <c r="DN35" s="621"/>
      <c r="DO35" s="621"/>
      <c r="DP35" s="621"/>
      <c r="DQ35" s="621"/>
      <c r="DR35" s="621"/>
      <c r="DS35" s="621"/>
      <c r="DT35" s="621"/>
      <c r="DU35" s="621"/>
      <c r="DV35" s="622"/>
      <c r="DW35" s="611">
        <v>3.5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200223</v>
      </c>
      <c r="S36" s="609"/>
      <c r="T36" s="609"/>
      <c r="U36" s="609"/>
      <c r="V36" s="609"/>
      <c r="W36" s="609"/>
      <c r="X36" s="609"/>
      <c r="Y36" s="610"/>
      <c r="Z36" s="646">
        <v>5.5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430181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9919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641910</v>
      </c>
      <c r="CS36" s="609"/>
      <c r="CT36" s="609"/>
      <c r="CU36" s="609"/>
      <c r="CV36" s="609"/>
      <c r="CW36" s="609"/>
      <c r="CX36" s="609"/>
      <c r="CY36" s="610"/>
      <c r="CZ36" s="611">
        <v>18.399999999999999</v>
      </c>
      <c r="DA36" s="623"/>
      <c r="DB36" s="623"/>
      <c r="DC36" s="624"/>
      <c r="DD36" s="614">
        <v>563715</v>
      </c>
      <c r="DE36" s="609"/>
      <c r="DF36" s="609"/>
      <c r="DG36" s="609"/>
      <c r="DH36" s="609"/>
      <c r="DI36" s="609"/>
      <c r="DJ36" s="609"/>
      <c r="DK36" s="610"/>
      <c r="DL36" s="614">
        <v>382349</v>
      </c>
      <c r="DM36" s="609"/>
      <c r="DN36" s="609"/>
      <c r="DO36" s="609"/>
      <c r="DP36" s="609"/>
      <c r="DQ36" s="609"/>
      <c r="DR36" s="609"/>
      <c r="DS36" s="609"/>
      <c r="DT36" s="609"/>
      <c r="DU36" s="609"/>
      <c r="DV36" s="610"/>
      <c r="DW36" s="611">
        <v>16.8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67372</v>
      </c>
      <c r="S37" s="609"/>
      <c r="T37" s="609"/>
      <c r="U37" s="609"/>
      <c r="V37" s="609"/>
      <c r="W37" s="609"/>
      <c r="X37" s="609"/>
      <c r="Y37" s="610"/>
      <c r="Z37" s="646">
        <v>1.9</v>
      </c>
      <c r="AA37" s="646"/>
      <c r="AB37" s="646"/>
      <c r="AC37" s="646"/>
      <c r="AD37" s="647">
        <v>15656</v>
      </c>
      <c r="AE37" s="647"/>
      <c r="AF37" s="647"/>
      <c r="AG37" s="647"/>
      <c r="AH37" s="647"/>
      <c r="AI37" s="647"/>
      <c r="AJ37" s="647"/>
      <c r="AK37" s="647"/>
      <c r="AL37" s="611">
        <v>0.7</v>
      </c>
      <c r="AM37" s="612"/>
      <c r="AN37" s="612"/>
      <c r="AO37" s="648"/>
      <c r="AQ37" s="641" t="s">
        <v>319</v>
      </c>
      <c r="AR37" s="642"/>
      <c r="AS37" s="642"/>
      <c r="AT37" s="642"/>
      <c r="AU37" s="642"/>
      <c r="AV37" s="642"/>
      <c r="AW37" s="642"/>
      <c r="AX37" s="642"/>
      <c r="AY37" s="643"/>
      <c r="AZ37" s="608">
        <v>250168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4321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189864</v>
      </c>
      <c r="CS37" s="621"/>
      <c r="CT37" s="621"/>
      <c r="CU37" s="621"/>
      <c r="CV37" s="621"/>
      <c r="CW37" s="621"/>
      <c r="CX37" s="621"/>
      <c r="CY37" s="622"/>
      <c r="CZ37" s="611">
        <v>5.4</v>
      </c>
      <c r="DA37" s="623"/>
      <c r="DB37" s="623"/>
      <c r="DC37" s="624"/>
      <c r="DD37" s="614">
        <v>186264</v>
      </c>
      <c r="DE37" s="621"/>
      <c r="DF37" s="621"/>
      <c r="DG37" s="621"/>
      <c r="DH37" s="621"/>
      <c r="DI37" s="621"/>
      <c r="DJ37" s="621"/>
      <c r="DK37" s="622"/>
      <c r="DL37" s="614">
        <v>164177</v>
      </c>
      <c r="DM37" s="621"/>
      <c r="DN37" s="621"/>
      <c r="DO37" s="621"/>
      <c r="DP37" s="621"/>
      <c r="DQ37" s="621"/>
      <c r="DR37" s="621"/>
      <c r="DS37" s="621"/>
      <c r="DT37" s="621"/>
      <c r="DU37" s="621"/>
      <c r="DV37" s="622"/>
      <c r="DW37" s="611">
        <v>7.2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257300</v>
      </c>
      <c r="S38" s="609"/>
      <c r="T38" s="609"/>
      <c r="U38" s="609"/>
      <c r="V38" s="609"/>
      <c r="W38" s="609"/>
      <c r="X38" s="609"/>
      <c r="Y38" s="610"/>
      <c r="Z38" s="646">
        <v>7.1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37556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430181</v>
      </c>
      <c r="CS38" s="609"/>
      <c r="CT38" s="609"/>
      <c r="CU38" s="609"/>
      <c r="CV38" s="609"/>
      <c r="CW38" s="609"/>
      <c r="CX38" s="609"/>
      <c r="CY38" s="610"/>
      <c r="CZ38" s="611">
        <v>12.3</v>
      </c>
      <c r="DA38" s="623"/>
      <c r="DB38" s="623"/>
      <c r="DC38" s="624"/>
      <c r="DD38" s="614">
        <v>405622</v>
      </c>
      <c r="DE38" s="609"/>
      <c r="DF38" s="609"/>
      <c r="DG38" s="609"/>
      <c r="DH38" s="609"/>
      <c r="DI38" s="609"/>
      <c r="DJ38" s="609"/>
      <c r="DK38" s="610"/>
      <c r="DL38" s="614">
        <v>347946</v>
      </c>
      <c r="DM38" s="609"/>
      <c r="DN38" s="609"/>
      <c r="DO38" s="609"/>
      <c r="DP38" s="609"/>
      <c r="DQ38" s="609"/>
      <c r="DR38" s="609"/>
      <c r="DS38" s="609"/>
      <c r="DT38" s="609"/>
      <c r="DU38" s="609"/>
      <c r="DV38" s="610"/>
      <c r="DW38" s="611">
        <v>15.3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87852</v>
      </c>
      <c r="CS39" s="621"/>
      <c r="CT39" s="621"/>
      <c r="CU39" s="621"/>
      <c r="CV39" s="621"/>
      <c r="CW39" s="621"/>
      <c r="CX39" s="621"/>
      <c r="CY39" s="622"/>
      <c r="CZ39" s="611">
        <v>2.5</v>
      </c>
      <c r="DA39" s="623"/>
      <c r="DB39" s="623"/>
      <c r="DC39" s="624"/>
      <c r="DD39" s="614">
        <v>87810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1300</v>
      </c>
      <c r="S40" s="609"/>
      <c r="T40" s="609"/>
      <c r="U40" s="609"/>
      <c r="V40" s="609"/>
      <c r="W40" s="609"/>
      <c r="X40" s="609"/>
      <c r="Y40" s="610"/>
      <c r="Z40" s="646">
        <v>0</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10000</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3618221</v>
      </c>
      <c r="S41" s="633"/>
      <c r="T41" s="633"/>
      <c r="U41" s="633"/>
      <c r="V41" s="633"/>
      <c r="W41" s="633"/>
      <c r="X41" s="633"/>
      <c r="Y41" s="636"/>
      <c r="Z41" s="637">
        <v>100</v>
      </c>
      <c r="AA41" s="637"/>
      <c r="AB41" s="637"/>
      <c r="AC41" s="637"/>
      <c r="AD41" s="638">
        <v>2273434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31869</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110588</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516282</v>
      </c>
      <c r="CS42" s="621"/>
      <c r="CT42" s="621"/>
      <c r="CU42" s="621"/>
      <c r="CV42" s="621"/>
      <c r="CW42" s="621"/>
      <c r="CX42" s="621"/>
      <c r="CY42" s="622"/>
      <c r="CZ42" s="611">
        <v>14.8</v>
      </c>
      <c r="DA42" s="623"/>
      <c r="DB42" s="623"/>
      <c r="DC42" s="624"/>
      <c r="DD42" s="614">
        <v>55746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6593</v>
      </c>
      <c r="CS43" s="621"/>
      <c r="CT43" s="621"/>
      <c r="CU43" s="621"/>
      <c r="CV43" s="621"/>
      <c r="CW43" s="621"/>
      <c r="CX43" s="621"/>
      <c r="CY43" s="622"/>
      <c r="CZ43" s="611">
        <v>0.2</v>
      </c>
      <c r="DA43" s="623"/>
      <c r="DB43" s="623"/>
      <c r="DC43" s="624"/>
      <c r="DD43" s="614">
        <v>6593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312948</v>
      </c>
      <c r="CS44" s="609"/>
      <c r="CT44" s="609"/>
      <c r="CU44" s="609"/>
      <c r="CV44" s="609"/>
      <c r="CW44" s="609"/>
      <c r="CX44" s="609"/>
      <c r="CY44" s="610"/>
      <c r="CZ44" s="611">
        <v>9</v>
      </c>
      <c r="DA44" s="612"/>
      <c r="DB44" s="612"/>
      <c r="DC44" s="613"/>
      <c r="DD44" s="614">
        <v>54988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50192</v>
      </c>
      <c r="CS45" s="621"/>
      <c r="CT45" s="621"/>
      <c r="CU45" s="621"/>
      <c r="CV45" s="621"/>
      <c r="CW45" s="621"/>
      <c r="CX45" s="621"/>
      <c r="CY45" s="622"/>
      <c r="CZ45" s="611">
        <v>1.4</v>
      </c>
      <c r="DA45" s="623"/>
      <c r="DB45" s="623"/>
      <c r="DC45" s="624"/>
      <c r="DD45" s="614">
        <v>2755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262268</v>
      </c>
      <c r="CS46" s="609"/>
      <c r="CT46" s="609"/>
      <c r="CU46" s="609"/>
      <c r="CV46" s="609"/>
      <c r="CW46" s="609"/>
      <c r="CX46" s="609"/>
      <c r="CY46" s="610"/>
      <c r="CZ46" s="611">
        <v>7.5</v>
      </c>
      <c r="DA46" s="612"/>
      <c r="DB46" s="612"/>
      <c r="DC46" s="613"/>
      <c r="DD46" s="614">
        <v>51745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203334</v>
      </c>
      <c r="CS47" s="621"/>
      <c r="CT47" s="621"/>
      <c r="CU47" s="621"/>
      <c r="CV47" s="621"/>
      <c r="CW47" s="621"/>
      <c r="CX47" s="621"/>
      <c r="CY47" s="622"/>
      <c r="CZ47" s="611">
        <v>5.8</v>
      </c>
      <c r="DA47" s="623"/>
      <c r="DB47" s="623"/>
      <c r="DC47" s="624"/>
      <c r="DD47" s="614">
        <v>758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3495013</v>
      </c>
      <c r="CS49" s="593"/>
      <c r="CT49" s="593"/>
      <c r="CU49" s="593"/>
      <c r="CV49" s="593"/>
      <c r="CW49" s="593"/>
      <c r="CX49" s="593"/>
      <c r="CY49" s="594"/>
      <c r="CZ49" s="595">
        <v>100</v>
      </c>
      <c r="DA49" s="596"/>
      <c r="DB49" s="596"/>
      <c r="DC49" s="597"/>
      <c r="DD49" s="598">
        <v>2721435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R5wC6kQT0er/Y6f8YCANAfhhyN5BtUYladTwxIKwrt4kCjHc/9t7moJwXRjRMpkFF9TESfb59h+I2M26rlAzg==" saltValue="854S5LD20rsE2LafNBAx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EA135"/>
  <sheetViews>
    <sheetView topLeftCell="AT1" zoomScale="70" zoomScaleNormal="70" zoomScaleSheetLayoutView="70" workbookViewId="0">
      <selection activeCell="BQ103" sqref="BQ103:DZ10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3618</v>
      </c>
      <c r="R7" s="1090"/>
      <c r="S7" s="1090"/>
      <c r="T7" s="1090"/>
      <c r="U7" s="1090"/>
      <c r="V7" s="1090">
        <v>3495</v>
      </c>
      <c r="W7" s="1090"/>
      <c r="X7" s="1090"/>
      <c r="Y7" s="1090"/>
      <c r="Z7" s="1090"/>
      <c r="AA7" s="1090">
        <v>123</v>
      </c>
      <c r="AB7" s="1090"/>
      <c r="AC7" s="1090"/>
      <c r="AD7" s="1090"/>
      <c r="AE7" s="1091"/>
      <c r="AF7" s="1092">
        <v>116</v>
      </c>
      <c r="AG7" s="1093"/>
      <c r="AH7" s="1093"/>
      <c r="AI7" s="1093"/>
      <c r="AJ7" s="1094"/>
      <c r="AK7" s="1095">
        <v>10</v>
      </c>
      <c r="AL7" s="1096"/>
      <c r="AM7" s="1096"/>
      <c r="AN7" s="1096"/>
      <c r="AO7" s="1096"/>
      <c r="AP7" s="1096">
        <v>3917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565</v>
      </c>
      <c r="BT7" s="1087"/>
      <c r="BU7" s="1087"/>
      <c r="BV7" s="1087"/>
      <c r="BW7" s="1087"/>
      <c r="BX7" s="1087"/>
      <c r="BY7" s="1087"/>
      <c r="BZ7" s="1087"/>
      <c r="CA7" s="1087"/>
      <c r="CB7" s="1087"/>
      <c r="CC7" s="1087"/>
      <c r="CD7" s="1087"/>
      <c r="CE7" s="1087"/>
      <c r="CF7" s="1087"/>
      <c r="CG7" s="1099"/>
      <c r="CH7" s="1083">
        <v>4</v>
      </c>
      <c r="CI7" s="1084"/>
      <c r="CJ7" s="1084"/>
      <c r="CK7" s="1084"/>
      <c r="CL7" s="1085"/>
      <c r="CM7" s="1083">
        <v>26</v>
      </c>
      <c r="CN7" s="1084"/>
      <c r="CO7" s="1084"/>
      <c r="CP7" s="1084"/>
      <c r="CQ7" s="1085"/>
      <c r="CR7" s="1083">
        <v>131</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v>3618</v>
      </c>
      <c r="R23" s="1048"/>
      <c r="S23" s="1048"/>
      <c r="T23" s="1048"/>
      <c r="U23" s="1048"/>
      <c r="V23" s="1048">
        <v>3495</v>
      </c>
      <c r="W23" s="1048"/>
      <c r="X23" s="1048"/>
      <c r="Y23" s="1048"/>
      <c r="Z23" s="1048"/>
      <c r="AA23" s="1048">
        <v>123</v>
      </c>
      <c r="AB23" s="1048"/>
      <c r="AC23" s="1048"/>
      <c r="AD23" s="1048"/>
      <c r="AE23" s="1055"/>
      <c r="AF23" s="1056">
        <v>116</v>
      </c>
      <c r="AG23" s="1048"/>
      <c r="AH23" s="1048"/>
      <c r="AI23" s="1048"/>
      <c r="AJ23" s="1057"/>
      <c r="AK23" s="1058"/>
      <c r="AL23" s="1059"/>
      <c r="AM23" s="1059"/>
      <c r="AN23" s="1059"/>
      <c r="AO23" s="1059"/>
      <c r="AP23" s="1048">
        <v>3917</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357</v>
      </c>
      <c r="R28" s="1038"/>
      <c r="S28" s="1038"/>
      <c r="T28" s="1038"/>
      <c r="U28" s="1038"/>
      <c r="V28" s="1038">
        <v>347</v>
      </c>
      <c r="W28" s="1038"/>
      <c r="X28" s="1038"/>
      <c r="Y28" s="1038"/>
      <c r="Z28" s="1038"/>
      <c r="AA28" s="1038">
        <v>10</v>
      </c>
      <c r="AB28" s="1038"/>
      <c r="AC28" s="1038"/>
      <c r="AD28" s="1038"/>
      <c r="AE28" s="1039"/>
      <c r="AF28" s="1040">
        <v>10</v>
      </c>
      <c r="AG28" s="1038"/>
      <c r="AH28" s="1038"/>
      <c r="AI28" s="1038"/>
      <c r="AJ28" s="1041"/>
      <c r="AK28" s="1029">
        <v>37</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356</v>
      </c>
      <c r="R29" s="1026"/>
      <c r="S29" s="1026"/>
      <c r="T29" s="1026"/>
      <c r="U29" s="1026"/>
      <c r="V29" s="1026">
        <v>350</v>
      </c>
      <c r="W29" s="1026"/>
      <c r="X29" s="1026"/>
      <c r="Y29" s="1026"/>
      <c r="Z29" s="1026"/>
      <c r="AA29" s="1026">
        <v>6</v>
      </c>
      <c r="AB29" s="1026"/>
      <c r="AC29" s="1026"/>
      <c r="AD29" s="1026"/>
      <c r="AE29" s="1027"/>
      <c r="AF29" s="1022">
        <v>6</v>
      </c>
      <c r="AG29" s="1023"/>
      <c r="AH29" s="1023"/>
      <c r="AI29" s="1023"/>
      <c r="AJ29" s="1024"/>
      <c r="AK29" s="967">
        <v>61</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32</v>
      </c>
      <c r="R30" s="1026"/>
      <c r="S30" s="1026"/>
      <c r="T30" s="1026"/>
      <c r="U30" s="1026"/>
      <c r="V30" s="1026">
        <v>32</v>
      </c>
      <c r="W30" s="1026"/>
      <c r="X30" s="1026"/>
      <c r="Y30" s="1026"/>
      <c r="Z30" s="1026"/>
      <c r="AA30" s="1026">
        <v>0</v>
      </c>
      <c r="AB30" s="1026"/>
      <c r="AC30" s="1026"/>
      <c r="AD30" s="1026"/>
      <c r="AE30" s="1027"/>
      <c r="AF30" s="1022">
        <v>0</v>
      </c>
      <c r="AG30" s="1023"/>
      <c r="AH30" s="1023"/>
      <c r="AI30" s="1023"/>
      <c r="AJ30" s="1024"/>
      <c r="AK30" s="967">
        <v>9</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147</v>
      </c>
      <c r="R31" s="1026"/>
      <c r="S31" s="1026"/>
      <c r="T31" s="1026"/>
      <c r="U31" s="1026"/>
      <c r="V31" s="1026">
        <v>125</v>
      </c>
      <c r="W31" s="1026"/>
      <c r="X31" s="1026"/>
      <c r="Y31" s="1026"/>
      <c r="Z31" s="1026"/>
      <c r="AA31" s="1026">
        <v>22</v>
      </c>
      <c r="AB31" s="1026"/>
      <c r="AC31" s="1026"/>
      <c r="AD31" s="1026"/>
      <c r="AE31" s="1027"/>
      <c r="AF31" s="1022">
        <v>18</v>
      </c>
      <c r="AG31" s="1023"/>
      <c r="AH31" s="1023"/>
      <c r="AI31" s="1023"/>
      <c r="AJ31" s="1024"/>
      <c r="AK31" s="967">
        <v>38</v>
      </c>
      <c r="AL31" s="958"/>
      <c r="AM31" s="958"/>
      <c r="AN31" s="958"/>
      <c r="AO31" s="958"/>
      <c r="AP31" s="958">
        <v>683</v>
      </c>
      <c r="AQ31" s="958"/>
      <c r="AR31" s="958"/>
      <c r="AS31" s="958"/>
      <c r="AT31" s="958"/>
      <c r="AU31" s="958">
        <v>357</v>
      </c>
      <c r="AV31" s="958"/>
      <c r="AW31" s="958"/>
      <c r="AX31" s="958"/>
      <c r="AY31" s="958"/>
      <c r="AZ31" s="1028"/>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393</v>
      </c>
      <c r="C32" s="1018"/>
      <c r="D32" s="1018"/>
      <c r="E32" s="1018"/>
      <c r="F32" s="1018"/>
      <c r="G32" s="1018"/>
      <c r="H32" s="1018"/>
      <c r="I32" s="1018"/>
      <c r="J32" s="1018"/>
      <c r="K32" s="1018"/>
      <c r="L32" s="1018"/>
      <c r="M32" s="1018"/>
      <c r="N32" s="1018"/>
      <c r="O32" s="1018"/>
      <c r="P32" s="1019"/>
      <c r="Q32" s="1025">
        <v>383</v>
      </c>
      <c r="R32" s="1026"/>
      <c r="S32" s="1026"/>
      <c r="T32" s="1026"/>
      <c r="U32" s="1026"/>
      <c r="V32" s="1026">
        <v>301</v>
      </c>
      <c r="W32" s="1026"/>
      <c r="X32" s="1026"/>
      <c r="Y32" s="1026"/>
      <c r="Z32" s="1026"/>
      <c r="AA32" s="1026">
        <v>82</v>
      </c>
      <c r="AB32" s="1026"/>
      <c r="AC32" s="1026"/>
      <c r="AD32" s="1026"/>
      <c r="AE32" s="1027"/>
      <c r="AF32" s="1022">
        <v>11</v>
      </c>
      <c r="AG32" s="1023"/>
      <c r="AH32" s="1023"/>
      <c r="AI32" s="1023"/>
      <c r="AJ32" s="1024"/>
      <c r="AK32" s="967">
        <v>209</v>
      </c>
      <c r="AL32" s="958"/>
      <c r="AM32" s="958"/>
      <c r="AN32" s="958"/>
      <c r="AO32" s="958"/>
      <c r="AP32" s="958">
        <v>1137</v>
      </c>
      <c r="AQ32" s="958"/>
      <c r="AR32" s="958"/>
      <c r="AS32" s="958"/>
      <c r="AT32" s="958"/>
      <c r="AU32" s="958">
        <v>1127</v>
      </c>
      <c r="AV32" s="958"/>
      <c r="AW32" s="958"/>
      <c r="AX32" s="958"/>
      <c r="AY32" s="958"/>
      <c r="AZ32" s="1028"/>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394</v>
      </c>
      <c r="C33" s="1018"/>
      <c r="D33" s="1018"/>
      <c r="E33" s="1018"/>
      <c r="F33" s="1018"/>
      <c r="G33" s="1018"/>
      <c r="H33" s="1018"/>
      <c r="I33" s="1018"/>
      <c r="J33" s="1018"/>
      <c r="K33" s="1018"/>
      <c r="L33" s="1018"/>
      <c r="M33" s="1018"/>
      <c r="N33" s="1018"/>
      <c r="O33" s="1018"/>
      <c r="P33" s="1019"/>
      <c r="Q33" s="1025">
        <v>45</v>
      </c>
      <c r="R33" s="1026"/>
      <c r="S33" s="1026"/>
      <c r="T33" s="1026"/>
      <c r="U33" s="1026"/>
      <c r="V33" s="1026">
        <v>43</v>
      </c>
      <c r="W33" s="1026"/>
      <c r="X33" s="1026"/>
      <c r="Y33" s="1026"/>
      <c r="Z33" s="1026"/>
      <c r="AA33" s="1026">
        <v>2</v>
      </c>
      <c r="AB33" s="1026"/>
      <c r="AC33" s="1026"/>
      <c r="AD33" s="1026"/>
      <c r="AE33" s="1027"/>
      <c r="AF33" s="1022">
        <v>1</v>
      </c>
      <c r="AG33" s="1023"/>
      <c r="AH33" s="1023"/>
      <c r="AI33" s="1023"/>
      <c r="AJ33" s="1024"/>
      <c r="AK33" s="967">
        <v>39</v>
      </c>
      <c r="AL33" s="958"/>
      <c r="AM33" s="958"/>
      <c r="AN33" s="958"/>
      <c r="AO33" s="958"/>
      <c r="AP33" s="958">
        <v>100</v>
      </c>
      <c r="AQ33" s="958"/>
      <c r="AR33" s="958"/>
      <c r="AS33" s="958"/>
      <c r="AT33" s="958"/>
      <c r="AU33" s="958">
        <v>98</v>
      </c>
      <c r="AV33" s="958"/>
      <c r="AW33" s="958"/>
      <c r="AX33" s="958"/>
      <c r="AY33" s="958"/>
      <c r="AZ33" s="1028"/>
      <c r="BA33" s="1028"/>
      <c r="BB33" s="1028"/>
      <c r="BC33" s="1028"/>
      <c r="BD33" s="1028"/>
      <c r="BE33" s="959" t="s">
        <v>392</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395</v>
      </c>
      <c r="C34" s="1018"/>
      <c r="D34" s="1018"/>
      <c r="E34" s="1018"/>
      <c r="F34" s="1018"/>
      <c r="G34" s="1018"/>
      <c r="H34" s="1018"/>
      <c r="I34" s="1018"/>
      <c r="J34" s="1018"/>
      <c r="K34" s="1018"/>
      <c r="L34" s="1018"/>
      <c r="M34" s="1018"/>
      <c r="N34" s="1018"/>
      <c r="O34" s="1018"/>
      <c r="P34" s="1019"/>
      <c r="Q34" s="1025">
        <v>2</v>
      </c>
      <c r="R34" s="1026"/>
      <c r="S34" s="1026"/>
      <c r="T34" s="1026"/>
      <c r="U34" s="1026"/>
      <c r="V34" s="1026">
        <v>2</v>
      </c>
      <c r="W34" s="1026"/>
      <c r="X34" s="1026"/>
      <c r="Y34" s="1026"/>
      <c r="Z34" s="1026"/>
      <c r="AA34" s="1026">
        <v>0</v>
      </c>
      <c r="AB34" s="1026"/>
      <c r="AC34" s="1026"/>
      <c r="AD34" s="1026"/>
      <c r="AE34" s="1027"/>
      <c r="AF34" s="1022">
        <v>0</v>
      </c>
      <c r="AG34" s="1023"/>
      <c r="AH34" s="1023"/>
      <c r="AI34" s="1023"/>
      <c r="AJ34" s="1024"/>
      <c r="AK34" s="967">
        <v>1</v>
      </c>
      <c r="AL34" s="958"/>
      <c r="AM34" s="958"/>
      <c r="AN34" s="958"/>
      <c r="AO34" s="958"/>
      <c r="AP34" s="958"/>
      <c r="AQ34" s="958"/>
      <c r="AR34" s="958"/>
      <c r="AS34" s="958"/>
      <c r="AT34" s="958"/>
      <c r="AU34" s="958"/>
      <c r="AV34" s="958"/>
      <c r="AW34" s="958"/>
      <c r="AX34" s="958"/>
      <c r="AY34" s="958"/>
      <c r="AZ34" s="1028"/>
      <c r="BA34" s="1028"/>
      <c r="BB34" s="1028"/>
      <c r="BC34" s="1028"/>
      <c r="BD34" s="1028"/>
      <c r="BE34" s="959" t="s">
        <v>392</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v>
      </c>
      <c r="AG63" s="946"/>
      <c r="AH63" s="946"/>
      <c r="AI63" s="946"/>
      <c r="AJ63" s="1009"/>
      <c r="AK63" s="1010"/>
      <c r="AL63" s="950"/>
      <c r="AM63" s="950"/>
      <c r="AN63" s="950"/>
      <c r="AO63" s="950"/>
      <c r="AP63" s="946">
        <v>1920</v>
      </c>
      <c r="AQ63" s="946"/>
      <c r="AR63" s="946"/>
      <c r="AS63" s="946"/>
      <c r="AT63" s="946"/>
      <c r="AU63" s="946">
        <v>1582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556</v>
      </c>
      <c r="C68" s="973"/>
      <c r="D68" s="973"/>
      <c r="E68" s="973"/>
      <c r="F68" s="973"/>
      <c r="G68" s="973"/>
      <c r="H68" s="973"/>
      <c r="I68" s="973"/>
      <c r="J68" s="973"/>
      <c r="K68" s="973"/>
      <c r="L68" s="973"/>
      <c r="M68" s="973"/>
      <c r="N68" s="973"/>
      <c r="O68" s="973"/>
      <c r="P68" s="974"/>
      <c r="Q68" s="975">
        <v>7299</v>
      </c>
      <c r="R68" s="969"/>
      <c r="S68" s="969"/>
      <c r="T68" s="969"/>
      <c r="U68" s="969"/>
      <c r="V68" s="969">
        <v>4954</v>
      </c>
      <c r="W68" s="969"/>
      <c r="X68" s="969"/>
      <c r="Y68" s="969"/>
      <c r="Z68" s="969"/>
      <c r="AA68" s="969">
        <v>2345</v>
      </c>
      <c r="AB68" s="969"/>
      <c r="AC68" s="969"/>
      <c r="AD68" s="969"/>
      <c r="AE68" s="969"/>
      <c r="AF68" s="969"/>
      <c r="AG68" s="969"/>
      <c r="AH68" s="969"/>
      <c r="AI68" s="969"/>
      <c r="AJ68" s="969"/>
      <c r="AK68" s="969">
        <v>14</v>
      </c>
      <c r="AL68" s="969"/>
      <c r="AM68" s="969"/>
      <c r="AN68" s="969"/>
      <c r="AO68" s="969"/>
      <c r="AP68" s="969"/>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557</v>
      </c>
      <c r="C69" s="962"/>
      <c r="D69" s="962"/>
      <c r="E69" s="962"/>
      <c r="F69" s="962"/>
      <c r="G69" s="962"/>
      <c r="H69" s="962"/>
      <c r="I69" s="962"/>
      <c r="J69" s="962"/>
      <c r="K69" s="962"/>
      <c r="L69" s="962"/>
      <c r="M69" s="962"/>
      <c r="N69" s="962"/>
      <c r="O69" s="962"/>
      <c r="P69" s="963"/>
      <c r="Q69" s="964">
        <v>1438</v>
      </c>
      <c r="R69" s="958"/>
      <c r="S69" s="958"/>
      <c r="T69" s="958"/>
      <c r="U69" s="958"/>
      <c r="V69" s="958">
        <v>1437</v>
      </c>
      <c r="W69" s="958"/>
      <c r="X69" s="958"/>
      <c r="Y69" s="958"/>
      <c r="Z69" s="958"/>
      <c r="AA69" s="958">
        <v>1</v>
      </c>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558</v>
      </c>
      <c r="C70" s="962"/>
      <c r="D70" s="962"/>
      <c r="E70" s="962"/>
      <c r="F70" s="962"/>
      <c r="G70" s="962"/>
      <c r="H70" s="962"/>
      <c r="I70" s="962"/>
      <c r="J70" s="962"/>
      <c r="K70" s="962"/>
      <c r="L70" s="962"/>
      <c r="M70" s="962"/>
      <c r="N70" s="962"/>
      <c r="O70" s="962"/>
      <c r="P70" s="963"/>
      <c r="Q70" s="964">
        <v>1</v>
      </c>
      <c r="R70" s="958"/>
      <c r="S70" s="958"/>
      <c r="T70" s="958"/>
      <c r="U70" s="958"/>
      <c r="V70" s="958">
        <v>0</v>
      </c>
      <c r="W70" s="958"/>
      <c r="X70" s="958"/>
      <c r="Y70" s="958"/>
      <c r="Z70" s="958"/>
      <c r="AA70" s="958">
        <v>1</v>
      </c>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559</v>
      </c>
      <c r="C71" s="962"/>
      <c r="D71" s="962"/>
      <c r="E71" s="962"/>
      <c r="F71" s="962"/>
      <c r="G71" s="962"/>
      <c r="H71" s="962"/>
      <c r="I71" s="962"/>
      <c r="J71" s="962"/>
      <c r="K71" s="962"/>
      <c r="L71" s="962"/>
      <c r="M71" s="962"/>
      <c r="N71" s="962"/>
      <c r="O71" s="962"/>
      <c r="P71" s="963"/>
      <c r="Q71" s="964">
        <v>49</v>
      </c>
      <c r="R71" s="958"/>
      <c r="S71" s="958"/>
      <c r="T71" s="958"/>
      <c r="U71" s="958"/>
      <c r="V71" s="958">
        <v>27</v>
      </c>
      <c r="W71" s="958"/>
      <c r="X71" s="958"/>
      <c r="Y71" s="958"/>
      <c r="Z71" s="958"/>
      <c r="AA71" s="958">
        <v>22</v>
      </c>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560</v>
      </c>
      <c r="C72" s="962"/>
      <c r="D72" s="962"/>
      <c r="E72" s="962"/>
      <c r="F72" s="962"/>
      <c r="G72" s="962"/>
      <c r="H72" s="962"/>
      <c r="I72" s="962"/>
      <c r="J72" s="962"/>
      <c r="K72" s="962"/>
      <c r="L72" s="962"/>
      <c r="M72" s="962"/>
      <c r="N72" s="962"/>
      <c r="O72" s="962"/>
      <c r="P72" s="963"/>
      <c r="Q72" s="964">
        <v>67</v>
      </c>
      <c r="R72" s="958"/>
      <c r="S72" s="958"/>
      <c r="T72" s="958"/>
      <c r="U72" s="958"/>
      <c r="V72" s="958">
        <v>66</v>
      </c>
      <c r="W72" s="958"/>
      <c r="X72" s="958"/>
      <c r="Y72" s="958"/>
      <c r="Z72" s="958"/>
      <c r="AA72" s="958">
        <v>1</v>
      </c>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561</v>
      </c>
      <c r="C73" s="962"/>
      <c r="D73" s="962"/>
      <c r="E73" s="962"/>
      <c r="F73" s="962"/>
      <c r="G73" s="962"/>
      <c r="H73" s="962"/>
      <c r="I73" s="962"/>
      <c r="J73" s="962"/>
      <c r="K73" s="962"/>
      <c r="L73" s="962"/>
      <c r="M73" s="962"/>
      <c r="N73" s="962"/>
      <c r="O73" s="962"/>
      <c r="P73" s="963"/>
      <c r="Q73" s="964">
        <v>2562</v>
      </c>
      <c r="R73" s="958"/>
      <c r="S73" s="958"/>
      <c r="T73" s="958"/>
      <c r="U73" s="958"/>
      <c r="V73" s="958">
        <v>2450</v>
      </c>
      <c r="W73" s="958"/>
      <c r="X73" s="958"/>
      <c r="Y73" s="958"/>
      <c r="Z73" s="958"/>
      <c r="AA73" s="958">
        <v>112</v>
      </c>
      <c r="AB73" s="958"/>
      <c r="AC73" s="958"/>
      <c r="AD73" s="958"/>
      <c r="AE73" s="958"/>
      <c r="AF73" s="958">
        <v>102</v>
      </c>
      <c r="AG73" s="958"/>
      <c r="AH73" s="958"/>
      <c r="AI73" s="958"/>
      <c r="AJ73" s="958"/>
      <c r="AK73" s="958">
        <v>36</v>
      </c>
      <c r="AL73" s="958"/>
      <c r="AM73" s="958"/>
      <c r="AN73" s="958"/>
      <c r="AO73" s="958"/>
      <c r="AP73" s="958">
        <v>3262</v>
      </c>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562</v>
      </c>
      <c r="C74" s="962"/>
      <c r="D74" s="962"/>
      <c r="E74" s="962"/>
      <c r="F74" s="962"/>
      <c r="G74" s="962"/>
      <c r="H74" s="962"/>
      <c r="I74" s="962"/>
      <c r="J74" s="962"/>
      <c r="K74" s="962"/>
      <c r="L74" s="962"/>
      <c r="M74" s="962"/>
      <c r="N74" s="962"/>
      <c r="O74" s="962"/>
      <c r="P74" s="963"/>
      <c r="Q74" s="964">
        <v>107</v>
      </c>
      <c r="R74" s="958"/>
      <c r="S74" s="958"/>
      <c r="T74" s="958"/>
      <c r="U74" s="958"/>
      <c r="V74" s="958">
        <v>97</v>
      </c>
      <c r="W74" s="958"/>
      <c r="X74" s="958"/>
      <c r="Y74" s="958"/>
      <c r="Z74" s="958"/>
      <c r="AA74" s="958">
        <v>10</v>
      </c>
      <c r="AB74" s="958"/>
      <c r="AC74" s="958"/>
      <c r="AD74" s="958"/>
      <c r="AE74" s="958"/>
      <c r="AF74" s="958">
        <v>10</v>
      </c>
      <c r="AG74" s="958"/>
      <c r="AH74" s="958"/>
      <c r="AI74" s="958"/>
      <c r="AJ74" s="958"/>
      <c r="AK74" s="958">
        <v>6</v>
      </c>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563</v>
      </c>
      <c r="C75" s="962"/>
      <c r="D75" s="962"/>
      <c r="E75" s="962"/>
      <c r="F75" s="962"/>
      <c r="G75" s="962"/>
      <c r="H75" s="962"/>
      <c r="I75" s="962"/>
      <c r="J75" s="962"/>
      <c r="K75" s="962"/>
      <c r="L75" s="962"/>
      <c r="M75" s="962"/>
      <c r="N75" s="962"/>
      <c r="O75" s="962"/>
      <c r="P75" s="963"/>
      <c r="Q75" s="965">
        <v>1280</v>
      </c>
      <c r="R75" s="966"/>
      <c r="S75" s="966"/>
      <c r="T75" s="966"/>
      <c r="U75" s="967"/>
      <c r="V75" s="968">
        <v>1222</v>
      </c>
      <c r="W75" s="966"/>
      <c r="X75" s="966"/>
      <c r="Y75" s="966"/>
      <c r="Z75" s="967"/>
      <c r="AA75" s="968">
        <v>58</v>
      </c>
      <c r="AB75" s="966"/>
      <c r="AC75" s="966"/>
      <c r="AD75" s="966"/>
      <c r="AE75" s="967"/>
      <c r="AF75" s="968">
        <v>58</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564</v>
      </c>
      <c r="C76" s="962"/>
      <c r="D76" s="962"/>
      <c r="E76" s="962"/>
      <c r="F76" s="962"/>
      <c r="G76" s="962"/>
      <c r="H76" s="962"/>
      <c r="I76" s="962"/>
      <c r="J76" s="962"/>
      <c r="K76" s="962"/>
      <c r="L76" s="962"/>
      <c r="M76" s="962"/>
      <c r="N76" s="962"/>
      <c r="O76" s="962"/>
      <c r="P76" s="963"/>
      <c r="Q76" s="965">
        <v>261159</v>
      </c>
      <c r="R76" s="966"/>
      <c r="S76" s="966"/>
      <c r="T76" s="966"/>
      <c r="U76" s="967"/>
      <c r="V76" s="968">
        <v>254522</v>
      </c>
      <c r="W76" s="966"/>
      <c r="X76" s="966"/>
      <c r="Y76" s="966"/>
      <c r="Z76" s="967"/>
      <c r="AA76" s="968">
        <v>6637</v>
      </c>
      <c r="AB76" s="966"/>
      <c r="AC76" s="966"/>
      <c r="AD76" s="966"/>
      <c r="AE76" s="967"/>
      <c r="AF76" s="968">
        <v>6336</v>
      </c>
      <c r="AG76" s="966"/>
      <c r="AH76" s="966"/>
      <c r="AI76" s="966"/>
      <c r="AJ76" s="967"/>
      <c r="AK76" s="968">
        <v>983</v>
      </c>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6506</v>
      </c>
      <c r="AG88" s="946"/>
      <c r="AH88" s="946"/>
      <c r="AI88" s="946"/>
      <c r="AJ88" s="946"/>
      <c r="AK88" s="950"/>
      <c r="AL88" s="950"/>
      <c r="AM88" s="950"/>
      <c r="AN88" s="950"/>
      <c r="AO88" s="950"/>
      <c r="AP88" s="946">
        <v>3262</v>
      </c>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131</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433212</v>
      </c>
      <c r="AB110" s="876"/>
      <c r="AC110" s="876"/>
      <c r="AD110" s="876"/>
      <c r="AE110" s="877"/>
      <c r="AF110" s="878">
        <v>461110</v>
      </c>
      <c r="AG110" s="876"/>
      <c r="AH110" s="876"/>
      <c r="AI110" s="876"/>
      <c r="AJ110" s="877"/>
      <c r="AK110" s="878">
        <v>463525</v>
      </c>
      <c r="AL110" s="876"/>
      <c r="AM110" s="876"/>
      <c r="AN110" s="876"/>
      <c r="AO110" s="877"/>
      <c r="AP110" s="879">
        <v>26.1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4265849</v>
      </c>
      <c r="BR110" s="829"/>
      <c r="BS110" s="829"/>
      <c r="BT110" s="829"/>
      <c r="BU110" s="829"/>
      <c r="BV110" s="829">
        <v>4111861</v>
      </c>
      <c r="BW110" s="829"/>
      <c r="BX110" s="829"/>
      <c r="BY110" s="829"/>
      <c r="BZ110" s="829"/>
      <c r="CA110" s="829">
        <v>3916802</v>
      </c>
      <c r="CB110" s="829"/>
      <c r="CC110" s="829"/>
      <c r="CD110" s="829"/>
      <c r="CE110" s="829"/>
      <c r="CF110" s="853">
        <v>220.5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209</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1905582</v>
      </c>
      <c r="BR112" s="804"/>
      <c r="BS112" s="804"/>
      <c r="BT112" s="804"/>
      <c r="BU112" s="804"/>
      <c r="BV112" s="804">
        <v>1746971</v>
      </c>
      <c r="BW112" s="804"/>
      <c r="BX112" s="804"/>
      <c r="BY112" s="804"/>
      <c r="BZ112" s="804"/>
      <c r="CA112" s="804">
        <v>1636807</v>
      </c>
      <c r="CB112" s="804"/>
      <c r="CC112" s="804"/>
      <c r="CD112" s="804"/>
      <c r="CE112" s="804"/>
      <c r="CF112" s="862">
        <v>92.1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240256</v>
      </c>
      <c r="AB113" s="906"/>
      <c r="AC113" s="906"/>
      <c r="AD113" s="906"/>
      <c r="AE113" s="907"/>
      <c r="AF113" s="908">
        <v>234258</v>
      </c>
      <c r="AG113" s="906"/>
      <c r="AH113" s="906"/>
      <c r="AI113" s="906"/>
      <c r="AJ113" s="907"/>
      <c r="AK113" s="908">
        <v>231810</v>
      </c>
      <c r="AL113" s="906"/>
      <c r="AM113" s="906"/>
      <c r="AN113" s="906"/>
      <c r="AO113" s="907"/>
      <c r="AP113" s="909">
        <v>13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108289</v>
      </c>
      <c r="BR113" s="804"/>
      <c r="BS113" s="804"/>
      <c r="BT113" s="804"/>
      <c r="BU113" s="804"/>
      <c r="BV113" s="804">
        <v>111613</v>
      </c>
      <c r="BW113" s="804"/>
      <c r="BX113" s="804"/>
      <c r="BY113" s="804"/>
      <c r="BZ113" s="804"/>
      <c r="CA113" s="804">
        <v>110919</v>
      </c>
      <c r="CB113" s="804"/>
      <c r="CC113" s="804"/>
      <c r="CD113" s="804"/>
      <c r="CE113" s="804"/>
      <c r="CF113" s="862">
        <v>6.2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10983</v>
      </c>
      <c r="AB114" s="767"/>
      <c r="AC114" s="767"/>
      <c r="AD114" s="767"/>
      <c r="AE114" s="768"/>
      <c r="AF114" s="769">
        <v>15203</v>
      </c>
      <c r="AG114" s="767"/>
      <c r="AH114" s="767"/>
      <c r="AI114" s="767"/>
      <c r="AJ114" s="768"/>
      <c r="AK114" s="769">
        <v>14805</v>
      </c>
      <c r="AL114" s="767"/>
      <c r="AM114" s="767"/>
      <c r="AN114" s="767"/>
      <c r="AO114" s="768"/>
      <c r="AP114" s="811">
        <v>0.8</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340483</v>
      </c>
      <c r="BR114" s="804"/>
      <c r="BS114" s="804"/>
      <c r="BT114" s="804"/>
      <c r="BU114" s="804"/>
      <c r="BV114" s="804">
        <v>320017</v>
      </c>
      <c r="BW114" s="804"/>
      <c r="BX114" s="804"/>
      <c r="BY114" s="804"/>
      <c r="BZ114" s="804"/>
      <c r="CA114" s="804">
        <v>383704</v>
      </c>
      <c r="CB114" s="804"/>
      <c r="CC114" s="804"/>
      <c r="CD114" s="804"/>
      <c r="CE114" s="804"/>
      <c r="CF114" s="862">
        <v>21.6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209</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126</v>
      </c>
      <c r="AB116" s="767"/>
      <c r="AC116" s="767"/>
      <c r="AD116" s="767"/>
      <c r="AE116" s="768"/>
      <c r="AF116" s="769">
        <v>161</v>
      </c>
      <c r="AG116" s="767"/>
      <c r="AH116" s="767"/>
      <c r="AI116" s="767"/>
      <c r="AJ116" s="768"/>
      <c r="AK116" s="769">
        <v>679</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209</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684786</v>
      </c>
      <c r="AB117" s="890"/>
      <c r="AC117" s="890"/>
      <c r="AD117" s="890"/>
      <c r="AE117" s="891"/>
      <c r="AF117" s="892">
        <v>710732</v>
      </c>
      <c r="AG117" s="890"/>
      <c r="AH117" s="890"/>
      <c r="AI117" s="890"/>
      <c r="AJ117" s="891"/>
      <c r="AK117" s="892">
        <v>710819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442</v>
      </c>
      <c r="BP119" s="865"/>
      <c r="BQ119" s="866">
        <v>6620412</v>
      </c>
      <c r="BR119" s="832"/>
      <c r="BS119" s="832"/>
      <c r="BT119" s="832"/>
      <c r="BU119" s="832"/>
      <c r="BV119" s="832">
        <v>6290462</v>
      </c>
      <c r="BW119" s="832"/>
      <c r="BX119" s="832"/>
      <c r="BY119" s="832"/>
      <c r="BZ119" s="832"/>
      <c r="CA119" s="832">
        <v>6048232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1109713</v>
      </c>
      <c r="BR120" s="829"/>
      <c r="BS120" s="829"/>
      <c r="BT120" s="829"/>
      <c r="BU120" s="829"/>
      <c r="BV120" s="829">
        <v>1239956</v>
      </c>
      <c r="BW120" s="829"/>
      <c r="BX120" s="829"/>
      <c r="BY120" s="829"/>
      <c r="BZ120" s="829"/>
      <c r="CA120" s="829">
        <v>1333754</v>
      </c>
      <c r="CB120" s="829"/>
      <c r="CC120" s="829"/>
      <c r="CD120" s="829"/>
      <c r="CE120" s="829"/>
      <c r="CF120" s="853">
        <v>75.099999999999994</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1332608</v>
      </c>
      <c r="DH120" s="829"/>
      <c r="DI120" s="829"/>
      <c r="DJ120" s="829"/>
      <c r="DK120" s="829"/>
      <c r="DL120" s="829">
        <v>1224707</v>
      </c>
      <c r="DM120" s="829"/>
      <c r="DN120" s="829"/>
      <c r="DO120" s="829"/>
      <c r="DP120" s="829"/>
      <c r="DQ120" s="829">
        <v>1137094</v>
      </c>
      <c r="DR120" s="829"/>
      <c r="DS120" s="829"/>
      <c r="DT120" s="829"/>
      <c r="DU120" s="829"/>
      <c r="DV120" s="830">
        <v>64</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81537</v>
      </c>
      <c r="BR121" s="804"/>
      <c r="BS121" s="804"/>
      <c r="BT121" s="804"/>
      <c r="BU121" s="804"/>
      <c r="BV121" s="804">
        <v>61571</v>
      </c>
      <c r="BW121" s="804"/>
      <c r="BX121" s="804"/>
      <c r="BY121" s="804"/>
      <c r="BZ121" s="804"/>
      <c r="CA121" s="804">
        <v>51389</v>
      </c>
      <c r="CB121" s="804"/>
      <c r="CC121" s="804"/>
      <c r="CD121" s="804"/>
      <c r="CE121" s="804"/>
      <c r="CF121" s="862">
        <v>2.9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412972</v>
      </c>
      <c r="DH121" s="804"/>
      <c r="DI121" s="804"/>
      <c r="DJ121" s="804"/>
      <c r="DK121" s="804"/>
      <c r="DL121" s="804">
        <v>393024</v>
      </c>
      <c r="DM121" s="804"/>
      <c r="DN121" s="804"/>
      <c r="DO121" s="804"/>
      <c r="DP121" s="804"/>
      <c r="DQ121" s="804">
        <v>399362</v>
      </c>
      <c r="DR121" s="804"/>
      <c r="DS121" s="804"/>
      <c r="DT121" s="804"/>
      <c r="DU121" s="804"/>
      <c r="DV121" s="781">
        <v>22.5</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4073774</v>
      </c>
      <c r="BR122" s="832"/>
      <c r="BS122" s="832"/>
      <c r="BT122" s="832"/>
      <c r="BU122" s="832"/>
      <c r="BV122" s="832">
        <v>3908214</v>
      </c>
      <c r="BW122" s="832"/>
      <c r="BX122" s="832"/>
      <c r="BY122" s="832"/>
      <c r="BZ122" s="832"/>
      <c r="CA122" s="832">
        <v>3532364</v>
      </c>
      <c r="CB122" s="832"/>
      <c r="CC122" s="832"/>
      <c r="CD122" s="832"/>
      <c r="CE122" s="832"/>
      <c r="CF122" s="833">
        <v>198.8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160002</v>
      </c>
      <c r="DH122" s="804"/>
      <c r="DI122" s="804"/>
      <c r="DJ122" s="804"/>
      <c r="DK122" s="804"/>
      <c r="DL122" s="804">
        <v>129240</v>
      </c>
      <c r="DM122" s="804"/>
      <c r="DN122" s="804"/>
      <c r="DO122" s="804"/>
      <c r="DP122" s="804"/>
      <c r="DQ122" s="804">
        <v>100351</v>
      </c>
      <c r="DR122" s="804"/>
      <c r="DS122" s="804"/>
      <c r="DT122" s="804"/>
      <c r="DU122" s="804"/>
      <c r="DV122" s="781">
        <v>5.6</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209</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450</v>
      </c>
      <c r="BP123" s="865"/>
      <c r="BQ123" s="819">
        <v>5265024</v>
      </c>
      <c r="BR123" s="820"/>
      <c r="BS123" s="820"/>
      <c r="BT123" s="820"/>
      <c r="BU123" s="820"/>
      <c r="BV123" s="820">
        <v>5209741</v>
      </c>
      <c r="BW123" s="820"/>
      <c r="BX123" s="820"/>
      <c r="BY123" s="820"/>
      <c r="BZ123" s="820"/>
      <c r="CA123" s="820">
        <v>4917507</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76</v>
      </c>
      <c r="BR124" s="818"/>
      <c r="BS124" s="818"/>
      <c r="BT124" s="818"/>
      <c r="BU124" s="818"/>
      <c r="BV124" s="818">
        <v>61.2</v>
      </c>
      <c r="BW124" s="818"/>
      <c r="BX124" s="818"/>
      <c r="BY124" s="818"/>
      <c r="BZ124" s="818"/>
      <c r="CA124" s="818">
        <v>63.6</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9065</v>
      </c>
      <c r="AB128" s="788"/>
      <c r="AC128" s="788"/>
      <c r="AD128" s="788"/>
      <c r="AE128" s="789"/>
      <c r="AF128" s="790">
        <v>8267</v>
      </c>
      <c r="AG128" s="788"/>
      <c r="AH128" s="788"/>
      <c r="AI128" s="788"/>
      <c r="AJ128" s="789"/>
      <c r="AK128" s="790">
        <v>9017</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2207612</v>
      </c>
      <c r="AB129" s="767"/>
      <c r="AC129" s="767"/>
      <c r="AD129" s="767"/>
      <c r="AE129" s="768"/>
      <c r="AF129" s="769">
        <v>2201717</v>
      </c>
      <c r="AG129" s="767"/>
      <c r="AH129" s="767"/>
      <c r="AI129" s="767"/>
      <c r="AJ129" s="768"/>
      <c r="AK129" s="769">
        <v>2211892</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426548</v>
      </c>
      <c r="AB130" s="767"/>
      <c r="AC130" s="767"/>
      <c r="AD130" s="767"/>
      <c r="AE130" s="768"/>
      <c r="AF130" s="769">
        <v>436615</v>
      </c>
      <c r="AG130" s="767"/>
      <c r="AH130" s="767"/>
      <c r="AI130" s="767"/>
      <c r="AJ130" s="768"/>
      <c r="AK130" s="769">
        <v>435193</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14.6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1781064</v>
      </c>
      <c r="AB131" s="751"/>
      <c r="AC131" s="751"/>
      <c r="AD131" s="751"/>
      <c r="AE131" s="752"/>
      <c r="AF131" s="753">
        <v>1765102</v>
      </c>
      <c r="AG131" s="751"/>
      <c r="AH131" s="751"/>
      <c r="AI131" s="751"/>
      <c r="AJ131" s="752"/>
      <c r="AK131" s="753">
        <v>1776699</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v>63.6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13.990120510000001</v>
      </c>
      <c r="AB132" s="732"/>
      <c r="AC132" s="732"/>
      <c r="AD132" s="732"/>
      <c r="AE132" s="733"/>
      <c r="AF132" s="734">
        <v>15.061452539999999</v>
      </c>
      <c r="AG132" s="732"/>
      <c r="AH132" s="732"/>
      <c r="AI132" s="732"/>
      <c r="AJ132" s="733"/>
      <c r="AK132" s="734">
        <v>15.00586199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14.3</v>
      </c>
      <c r="AB133" s="711"/>
      <c r="AC133" s="711"/>
      <c r="AD133" s="711"/>
      <c r="AE133" s="712"/>
      <c r="AF133" s="710">
        <v>14.5</v>
      </c>
      <c r="AG133" s="711"/>
      <c r="AH133" s="711"/>
      <c r="AI133" s="711"/>
      <c r="AJ133" s="712"/>
      <c r="AK133" s="710">
        <v>14.6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07n16H0B58GKCtt6xjPLwTR2ILmW0Gq5BPjV7bdKlWvPVUqHSVxhzflqM3ob4NOhgK9LHJVIjhgqx20JIbQbA==" saltValue="+3GrBuLP+kOXV8y6JWS1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DQ105"/>
  <sheetViews>
    <sheetView showGridLines="0" view="pageBreakPreview" zoomScale="80" zoomScaleNormal="85" zoomScaleSheetLayoutView="80" workbookViewId="0">
      <selection activeCell="AO51" sqref="AO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RXdS3H6ZGVrSX+KNw1ZomWwKG5H63risaVMu1cOFiStTBW/SZGNahIOTHtkjNHRM11iHoR2/DxiJs0hbFS1hg==" saltValue="V/lasFDMRNCbxNmFSYdq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lBb1yYnQlLYEyqwGXJ2a6QCBchU3iwP1fD7okgwvpOn/rkeTyNKkCOfoZfKcIRCnaJAsgoL2zykDKZBWR0R2Q==" saltValue="3A6P0qEYcCDfdaBQow3k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666603</v>
      </c>
      <c r="AP9" s="274">
        <v>274661</v>
      </c>
      <c r="AQ9" s="275">
        <v>273733</v>
      </c>
      <c r="AR9" s="276">
        <v>0.3</v>
      </c>
    </row>
    <row r="10" spans="1:46" ht="13.5" customHeight="1" x14ac:dyDescent="0.15">
      <c r="A10" s="259"/>
      <c r="AK10" s="1117" t="s">
        <v>485</v>
      </c>
      <c r="AL10" s="1118"/>
      <c r="AM10" s="1118"/>
      <c r="AN10" s="1119"/>
      <c r="AO10" s="277">
        <v>99445</v>
      </c>
      <c r="AP10" s="277">
        <v>40974</v>
      </c>
      <c r="AQ10" s="278">
        <v>30345</v>
      </c>
      <c r="AR10" s="279">
        <v>35</v>
      </c>
    </row>
    <row r="11" spans="1:46" ht="13.5" customHeight="1" x14ac:dyDescent="0.15">
      <c r="A11" s="259"/>
      <c r="AK11" s="1117" t="s">
        <v>486</v>
      </c>
      <c r="AL11" s="1118"/>
      <c r="AM11" s="1118"/>
      <c r="AN11" s="1119"/>
      <c r="AO11" s="277" t="s">
        <v>487</v>
      </c>
      <c r="AP11" s="277" t="s">
        <v>487</v>
      </c>
      <c r="AQ11" s="278">
        <v>4149</v>
      </c>
      <c r="AR11" s="279" t="s">
        <v>487</v>
      </c>
    </row>
    <row r="12" spans="1:46" ht="13.5" customHeight="1" x14ac:dyDescent="0.15">
      <c r="A12" s="259"/>
      <c r="AK12" s="1117" t="s">
        <v>488</v>
      </c>
      <c r="AL12" s="1118"/>
      <c r="AM12" s="1118"/>
      <c r="AN12" s="1119"/>
      <c r="AO12" s="277" t="s">
        <v>487</v>
      </c>
      <c r="AP12" s="277" t="s">
        <v>487</v>
      </c>
      <c r="AQ12" s="278" t="s">
        <v>487</v>
      </c>
      <c r="AR12" s="279" t="s">
        <v>487</v>
      </c>
    </row>
    <row r="13" spans="1:46" ht="13.5" customHeight="1" x14ac:dyDescent="0.15">
      <c r="A13" s="259"/>
      <c r="AK13" s="1117" t="s">
        <v>489</v>
      </c>
      <c r="AL13" s="1118"/>
      <c r="AM13" s="1118"/>
      <c r="AN13" s="1119"/>
      <c r="AO13" s="277">
        <v>8882</v>
      </c>
      <c r="AP13" s="277">
        <v>3660</v>
      </c>
      <c r="AQ13" s="278">
        <v>9494</v>
      </c>
      <c r="AR13" s="279">
        <v>-61.4</v>
      </c>
    </row>
    <row r="14" spans="1:46" ht="13.5" customHeight="1" x14ac:dyDescent="0.15">
      <c r="A14" s="259"/>
      <c r="AK14" s="1117" t="s">
        <v>490</v>
      </c>
      <c r="AL14" s="1118"/>
      <c r="AM14" s="1118"/>
      <c r="AN14" s="1119"/>
      <c r="AO14" s="277">
        <v>6593</v>
      </c>
      <c r="AP14" s="277">
        <v>2717</v>
      </c>
      <c r="AQ14" s="278">
        <v>5033</v>
      </c>
      <c r="AR14" s="279">
        <v>-46</v>
      </c>
    </row>
    <row r="15" spans="1:46" ht="13.5" customHeight="1" x14ac:dyDescent="0.15">
      <c r="A15" s="259"/>
      <c r="AK15" s="1120" t="s">
        <v>491</v>
      </c>
      <c r="AL15" s="1121"/>
      <c r="AM15" s="1121"/>
      <c r="AN15" s="1122"/>
      <c r="AO15" s="277">
        <v>-46537</v>
      </c>
      <c r="AP15" s="277">
        <v>-19175</v>
      </c>
      <c r="AQ15" s="278">
        <v>-17000</v>
      </c>
      <c r="AR15" s="279">
        <v>12.8</v>
      </c>
    </row>
    <row r="16" spans="1:46" x14ac:dyDescent="0.15">
      <c r="A16" s="259"/>
      <c r="AK16" s="1120" t="s">
        <v>177</v>
      </c>
      <c r="AL16" s="1121"/>
      <c r="AM16" s="1121"/>
      <c r="AN16" s="1122"/>
      <c r="AO16" s="277">
        <v>734986</v>
      </c>
      <c r="AP16" s="277">
        <v>302837</v>
      </c>
      <c r="AQ16" s="278">
        <v>305754</v>
      </c>
      <c r="AR16" s="279">
        <v>-1</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24.72</v>
      </c>
      <c r="AP21" s="290">
        <v>26.54</v>
      </c>
      <c r="AQ21" s="291">
        <v>-1.82</v>
      </c>
      <c r="AS21" s="292"/>
      <c r="AT21" s="288"/>
    </row>
    <row r="22" spans="1:46" s="260" customFormat="1" x14ac:dyDescent="0.15">
      <c r="A22" s="288"/>
      <c r="AK22" s="1123" t="s">
        <v>497</v>
      </c>
      <c r="AL22" s="1124"/>
      <c r="AM22" s="1124"/>
      <c r="AN22" s="1125"/>
      <c r="AO22" s="293">
        <v>94.7</v>
      </c>
      <c r="AP22" s="294">
        <v>93.9</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463525</v>
      </c>
      <c r="AP32" s="303">
        <v>190987</v>
      </c>
      <c r="AQ32" s="304">
        <v>170830</v>
      </c>
      <c r="AR32" s="305">
        <v>11.8</v>
      </c>
    </row>
    <row r="33" spans="1:46" ht="13.5" customHeight="1" x14ac:dyDescent="0.15">
      <c r="A33" s="259"/>
      <c r="AK33" s="1107" t="s">
        <v>502</v>
      </c>
      <c r="AL33" s="1108"/>
      <c r="AM33" s="1108"/>
      <c r="AN33" s="1109"/>
      <c r="AO33" s="303" t="s">
        <v>487</v>
      </c>
      <c r="AP33" s="303" t="s">
        <v>487</v>
      </c>
      <c r="AQ33" s="304" t="s">
        <v>487</v>
      </c>
      <c r="AR33" s="305" t="s">
        <v>487</v>
      </c>
    </row>
    <row r="34" spans="1:46" ht="27" customHeight="1" x14ac:dyDescent="0.15">
      <c r="A34" s="259"/>
      <c r="AK34" s="1107" t="s">
        <v>503</v>
      </c>
      <c r="AL34" s="1108"/>
      <c r="AM34" s="1108"/>
      <c r="AN34" s="1109"/>
      <c r="AO34" s="303" t="s">
        <v>487</v>
      </c>
      <c r="AP34" s="303" t="s">
        <v>487</v>
      </c>
      <c r="AQ34" s="304" t="s">
        <v>487</v>
      </c>
      <c r="AR34" s="305" t="s">
        <v>487</v>
      </c>
    </row>
    <row r="35" spans="1:46" ht="27" customHeight="1" x14ac:dyDescent="0.15">
      <c r="A35" s="259"/>
      <c r="AK35" s="1107" t="s">
        <v>504</v>
      </c>
      <c r="AL35" s="1108"/>
      <c r="AM35" s="1108"/>
      <c r="AN35" s="1109"/>
      <c r="AO35" s="303">
        <v>231810</v>
      </c>
      <c r="AP35" s="303">
        <v>95513</v>
      </c>
      <c r="AQ35" s="304">
        <v>32606</v>
      </c>
      <c r="AR35" s="305">
        <v>192.9</v>
      </c>
    </row>
    <row r="36" spans="1:46" ht="27" customHeight="1" x14ac:dyDescent="0.15">
      <c r="A36" s="259"/>
      <c r="AK36" s="1107" t="s">
        <v>505</v>
      </c>
      <c r="AL36" s="1108"/>
      <c r="AM36" s="1108"/>
      <c r="AN36" s="1109"/>
      <c r="AO36" s="303">
        <v>14805</v>
      </c>
      <c r="AP36" s="303">
        <v>6100</v>
      </c>
      <c r="AQ36" s="304">
        <v>4875</v>
      </c>
      <c r="AR36" s="305">
        <v>25.1</v>
      </c>
    </row>
    <row r="37" spans="1:46" ht="13.5" customHeight="1" x14ac:dyDescent="0.15">
      <c r="A37" s="259"/>
      <c r="AK37" s="1107" t="s">
        <v>506</v>
      </c>
      <c r="AL37" s="1108"/>
      <c r="AM37" s="1108"/>
      <c r="AN37" s="1109"/>
      <c r="AO37" s="303" t="s">
        <v>487</v>
      </c>
      <c r="AP37" s="303" t="s">
        <v>487</v>
      </c>
      <c r="AQ37" s="304">
        <v>993</v>
      </c>
      <c r="AR37" s="305" t="s">
        <v>487</v>
      </c>
    </row>
    <row r="38" spans="1:46" ht="27" customHeight="1" x14ac:dyDescent="0.15">
      <c r="A38" s="259"/>
      <c r="AK38" s="1110" t="s">
        <v>507</v>
      </c>
      <c r="AL38" s="1111"/>
      <c r="AM38" s="1111"/>
      <c r="AN38" s="1112"/>
      <c r="AO38" s="306">
        <v>679</v>
      </c>
      <c r="AP38" s="306">
        <v>280</v>
      </c>
      <c r="AQ38" s="307">
        <v>50</v>
      </c>
      <c r="AR38" s="295">
        <v>460</v>
      </c>
      <c r="AS38" s="302"/>
    </row>
    <row r="39" spans="1:46" x14ac:dyDescent="0.15">
      <c r="A39" s="259"/>
      <c r="AK39" s="1110" t="s">
        <v>508</v>
      </c>
      <c r="AL39" s="1111"/>
      <c r="AM39" s="1111"/>
      <c r="AN39" s="1112"/>
      <c r="AO39" s="303">
        <v>-9017</v>
      </c>
      <c r="AP39" s="303">
        <v>-3715</v>
      </c>
      <c r="AQ39" s="304">
        <v>-6626</v>
      </c>
      <c r="AR39" s="305">
        <v>-43.9</v>
      </c>
      <c r="AS39" s="302"/>
    </row>
    <row r="40" spans="1:46" ht="27" customHeight="1" x14ac:dyDescent="0.15">
      <c r="A40" s="259"/>
      <c r="AK40" s="1107" t="s">
        <v>509</v>
      </c>
      <c r="AL40" s="1108"/>
      <c r="AM40" s="1108"/>
      <c r="AN40" s="1109"/>
      <c r="AO40" s="303">
        <v>-435193</v>
      </c>
      <c r="AP40" s="303">
        <v>-179313</v>
      </c>
      <c r="AQ40" s="304">
        <v>-145454</v>
      </c>
      <c r="AR40" s="305">
        <v>23.3</v>
      </c>
      <c r="AS40" s="302"/>
    </row>
    <row r="41" spans="1:46" x14ac:dyDescent="0.15">
      <c r="A41" s="259"/>
      <c r="AK41" s="1113" t="s">
        <v>287</v>
      </c>
      <c r="AL41" s="1114"/>
      <c r="AM41" s="1114"/>
      <c r="AN41" s="1115"/>
      <c r="AO41" s="303">
        <v>266609</v>
      </c>
      <c r="AP41" s="303">
        <v>109851</v>
      </c>
      <c r="AQ41" s="304">
        <v>57274</v>
      </c>
      <c r="AR41" s="305">
        <v>91.8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346780</v>
      </c>
      <c r="AN51" s="325">
        <v>127399</v>
      </c>
      <c r="AO51" s="326">
        <v>-43.2</v>
      </c>
      <c r="AP51" s="327">
        <v>316937</v>
      </c>
      <c r="AQ51" s="328">
        <v>9.4</v>
      </c>
      <c r="AR51" s="329">
        <v>-52.6</v>
      </c>
    </row>
    <row r="52" spans="1:44" x14ac:dyDescent="0.15">
      <c r="A52" s="259"/>
      <c r="AK52" s="330"/>
      <c r="AL52" s="331" t="s">
        <v>519</v>
      </c>
      <c r="AM52" s="332">
        <v>126484</v>
      </c>
      <c r="AN52" s="333">
        <v>46467</v>
      </c>
      <c r="AO52" s="334">
        <v>-66.8</v>
      </c>
      <c r="AP52" s="335">
        <v>199150</v>
      </c>
      <c r="AQ52" s="336">
        <v>27.5</v>
      </c>
      <c r="AR52" s="337">
        <v>-94.3</v>
      </c>
    </row>
    <row r="53" spans="1:44" x14ac:dyDescent="0.15">
      <c r="A53" s="259"/>
      <c r="AK53" s="315" t="s">
        <v>520</v>
      </c>
      <c r="AL53" s="316"/>
      <c r="AM53" s="324">
        <v>320080</v>
      </c>
      <c r="AN53" s="325">
        <v>120060</v>
      </c>
      <c r="AO53" s="326">
        <v>-5.8</v>
      </c>
      <c r="AP53" s="327">
        <v>332350</v>
      </c>
      <c r="AQ53" s="328">
        <v>4.9000000000000004</v>
      </c>
      <c r="AR53" s="329">
        <v>-10.7</v>
      </c>
    </row>
    <row r="54" spans="1:44" x14ac:dyDescent="0.15">
      <c r="A54" s="259"/>
      <c r="AK54" s="330"/>
      <c r="AL54" s="331" t="s">
        <v>519</v>
      </c>
      <c r="AM54" s="332">
        <v>151542</v>
      </c>
      <c r="AN54" s="333">
        <v>56842</v>
      </c>
      <c r="AO54" s="334">
        <v>22.3</v>
      </c>
      <c r="AP54" s="335">
        <v>200453</v>
      </c>
      <c r="AQ54" s="336">
        <v>0.7</v>
      </c>
      <c r="AR54" s="337">
        <v>21.6</v>
      </c>
    </row>
    <row r="55" spans="1:44" x14ac:dyDescent="0.15">
      <c r="A55" s="259"/>
      <c r="AK55" s="315" t="s">
        <v>521</v>
      </c>
      <c r="AL55" s="316"/>
      <c r="AM55" s="324">
        <v>248736</v>
      </c>
      <c r="AN55" s="325">
        <v>96000</v>
      </c>
      <c r="AO55" s="326">
        <v>-20</v>
      </c>
      <c r="AP55" s="327">
        <v>362690</v>
      </c>
      <c r="AQ55" s="328">
        <v>9.1</v>
      </c>
      <c r="AR55" s="329">
        <v>-29.1</v>
      </c>
    </row>
    <row r="56" spans="1:44" x14ac:dyDescent="0.15">
      <c r="A56" s="259"/>
      <c r="AK56" s="330"/>
      <c r="AL56" s="331" t="s">
        <v>519</v>
      </c>
      <c r="AM56" s="332">
        <v>137931</v>
      </c>
      <c r="AN56" s="333">
        <v>53235</v>
      </c>
      <c r="AO56" s="334">
        <v>-6.3</v>
      </c>
      <c r="AP56" s="335">
        <v>172580</v>
      </c>
      <c r="AQ56" s="336">
        <v>-13.9</v>
      </c>
      <c r="AR56" s="337">
        <v>7.6</v>
      </c>
    </row>
    <row r="57" spans="1:44" x14ac:dyDescent="0.15">
      <c r="A57" s="259"/>
      <c r="AK57" s="315" t="s">
        <v>522</v>
      </c>
      <c r="AL57" s="316"/>
      <c r="AM57" s="324">
        <v>291673</v>
      </c>
      <c r="AN57" s="325">
        <v>117705</v>
      </c>
      <c r="AO57" s="326">
        <v>22.6</v>
      </c>
      <c r="AP57" s="327">
        <v>296093</v>
      </c>
      <c r="AQ57" s="328">
        <v>-18.399999999999999</v>
      </c>
      <c r="AR57" s="329">
        <v>41</v>
      </c>
    </row>
    <row r="58" spans="1:44" x14ac:dyDescent="0.15">
      <c r="A58" s="259"/>
      <c r="AK58" s="330"/>
      <c r="AL58" s="331" t="s">
        <v>519</v>
      </c>
      <c r="AM58" s="332">
        <v>194342</v>
      </c>
      <c r="AN58" s="333">
        <v>78427</v>
      </c>
      <c r="AO58" s="334">
        <v>47.3</v>
      </c>
      <c r="AP58" s="335">
        <v>140545</v>
      </c>
      <c r="AQ58" s="336">
        <v>-18.600000000000001</v>
      </c>
      <c r="AR58" s="337">
        <v>65.900000000000006</v>
      </c>
    </row>
    <row r="59" spans="1:44" x14ac:dyDescent="0.15">
      <c r="A59" s="259"/>
      <c r="AK59" s="315" t="s">
        <v>523</v>
      </c>
      <c r="AL59" s="316"/>
      <c r="AM59" s="324">
        <v>312948</v>
      </c>
      <c r="AN59" s="325">
        <v>128944</v>
      </c>
      <c r="AO59" s="326">
        <v>9.5</v>
      </c>
      <c r="AP59" s="327">
        <v>308655</v>
      </c>
      <c r="AQ59" s="328">
        <v>4.2</v>
      </c>
      <c r="AR59" s="329">
        <v>5.3</v>
      </c>
    </row>
    <row r="60" spans="1:44" x14ac:dyDescent="0.15">
      <c r="A60" s="259"/>
      <c r="AK60" s="330"/>
      <c r="AL60" s="331" t="s">
        <v>519</v>
      </c>
      <c r="AM60" s="332">
        <v>262268</v>
      </c>
      <c r="AN60" s="333">
        <v>108063</v>
      </c>
      <c r="AO60" s="334">
        <v>37.799999999999997</v>
      </c>
      <c r="AP60" s="335">
        <v>169887</v>
      </c>
      <c r="AQ60" s="336">
        <v>20.9</v>
      </c>
      <c r="AR60" s="337">
        <v>16.899999999999999</v>
      </c>
    </row>
    <row r="61" spans="1:44" x14ac:dyDescent="0.15">
      <c r="A61" s="259"/>
      <c r="AK61" s="315" t="s">
        <v>524</v>
      </c>
      <c r="AL61" s="338"/>
      <c r="AM61" s="324">
        <v>304043</v>
      </c>
      <c r="AN61" s="325">
        <v>118022</v>
      </c>
      <c r="AO61" s="326">
        <v>-7.4</v>
      </c>
      <c r="AP61" s="327">
        <v>323345</v>
      </c>
      <c r="AQ61" s="339">
        <v>1.8</v>
      </c>
      <c r="AR61" s="329">
        <v>-9.1999999999999993</v>
      </c>
    </row>
    <row r="62" spans="1:44" x14ac:dyDescent="0.15">
      <c r="A62" s="259"/>
      <c r="AK62" s="330"/>
      <c r="AL62" s="331" t="s">
        <v>519</v>
      </c>
      <c r="AM62" s="332">
        <v>174513</v>
      </c>
      <c r="AN62" s="333">
        <v>68607</v>
      </c>
      <c r="AO62" s="334">
        <v>6.9</v>
      </c>
      <c r="AP62" s="335">
        <v>176523</v>
      </c>
      <c r="AQ62" s="336">
        <v>3.3</v>
      </c>
      <c r="AR62" s="337">
        <v>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smj+PNOzYdJEvY7NAlqGSw6XODlCA+Z6O4cnBh2t60Uz7KNBhcyjU1kV8SAHNgWB7QDIbhOMo71kDMApOHElg==" saltValue="aW2ea+/FFfKyAkPlQdYG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pageSetUpPr fitToPage="1"/>
  </sheetPr>
  <dimension ref="A1:DU121"/>
  <sheetViews>
    <sheetView showGridLines="0" topLeftCell="A100" zoomScale="120" zoomScaleNormal="120" zoomScaleSheetLayoutView="55" workbookViewId="0">
      <selection activeCell="AE103" sqref="AE10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yinRpbsFlzTZXRvWo60GGg08kSupU7I2hHcdQlr+WPtA5l2F83UHgo9YejNrHcgUE1qV4qoZgrVDi2r3VNFehQ==" saltValue="Z6RlD1rL8B17ZAx6Y3Sl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1:EL116"/>
  <sheetViews>
    <sheetView showGridLines="0" topLeftCell="A97" zoomScale="110" zoomScaleNormal="110" zoomScaleSheetLayoutView="55" workbookViewId="0">
      <selection activeCell="AE101" sqref="AE10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8nfQ0cGV57/vbYDyfOUrIbFZZNWlZ+iaYtyyxUDIOR5iJZ20qxTmyWtvs7u0LUhxuH4IBUuY9Vi9Bp8jhAVA+A==" saltValue="h0cFazYkL7szo1RyzSu+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7" tint="0.79998168889431442"/>
    <pageSetUpPr fitToPage="1"/>
  </sheetPr>
  <dimension ref="B1:J50"/>
  <sheetViews>
    <sheetView showGridLines="0" topLeftCell="A41" zoomScale="90" zoomScaleNormal="9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20.75</v>
      </c>
      <c r="G47" s="12">
        <v>19.72</v>
      </c>
      <c r="H47" s="12">
        <v>23.43</v>
      </c>
      <c r="I47" s="12">
        <v>25.77</v>
      </c>
      <c r="J47" s="13">
        <v>25.65</v>
      </c>
    </row>
    <row r="48" spans="2:10" ht="57.75" customHeight="1" x14ac:dyDescent="0.15">
      <c r="B48" s="14"/>
      <c r="C48" s="1128" t="s">
        <v>4</v>
      </c>
      <c r="D48" s="1128"/>
      <c r="E48" s="1129"/>
      <c r="F48" s="15">
        <v>7.22</v>
      </c>
      <c r="G48" s="16">
        <v>5.63</v>
      </c>
      <c r="H48" s="16">
        <v>7.74</v>
      </c>
      <c r="I48" s="16">
        <v>7.24</v>
      </c>
      <c r="J48" s="17">
        <v>5.22</v>
      </c>
    </row>
    <row r="49" spans="2:10" ht="57.75" customHeight="1" thickBot="1" x14ac:dyDescent="0.2">
      <c r="B49" s="18"/>
      <c r="C49" s="1130" t="s">
        <v>5</v>
      </c>
      <c r="D49" s="1130"/>
      <c r="E49" s="1131"/>
      <c r="F49" s="19" t="s">
        <v>531</v>
      </c>
      <c r="G49" s="20" t="s">
        <v>532</v>
      </c>
      <c r="H49" s="20">
        <v>8.14</v>
      </c>
      <c r="I49" s="20">
        <v>1.75</v>
      </c>
      <c r="J49" s="21" t="s">
        <v>533</v>
      </c>
    </row>
    <row r="50" spans="2:10" x14ac:dyDescent="0.15"/>
  </sheetData>
  <sheetProtection algorithmName="SHA-512" hashValue="NAHD/KfRyG37OG4Ck/IzUPrKOAekqxDkUcYIGMOCQ3qs+3vcC5h9TI2E5F96dUvjp5JouawrTyolnZX0QC+ISQ==" saltValue="lccbl90bgkk9f77/mhyc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