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0" yWindow="0" windowWidth="28800" windowHeight="12012"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BE36" i="10"/>
  <c r="AM36" i="10"/>
  <c r="C36" i="10"/>
  <c r="AM35" i="10"/>
  <c r="C35" i="10"/>
  <c r="AM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<sst xmlns="http://schemas.openxmlformats.org/spreadsheetml/2006/main" count="1147" uniqueCount="590">
  <si>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</si>
  <si>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</si>
  <si>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</si>
  <si>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</si>
  <si>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</si>
  <si>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</si>
  <si>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</si>
  <si>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</si>
  <si>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</si>
  <si>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</si>
  <si>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</si>
  <si>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</si>
  <si>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</si>
  <si>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</si>
  <si>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</si>
  <si>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</si>
  <si>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</si>
  <si>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</si>
  <si>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</si>
  <si>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</si>
  <si>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</si>
  <si>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</si>
  <si>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</si>
  <si>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</si>
  <si>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</si>
  <si>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</si>
  <si>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</si>
  <si>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</si>
  <si>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</si>
  <si>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</si>
  <si>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</si>
  <si>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</si>
  <si>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</si>
  <si>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</si>
  <si>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</si>
  <si>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</si>
  <si>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</si>
  <si>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</si>
  <si>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</si>
  <si>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</si>
  <si>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</si>
  <si>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</si>
  <si>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</si>
  <si>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</si>
  <si>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</si>
  <si>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</si>
  <si>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</si>
  <si>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</si>
  <si>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</si>
  <si>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</si>
  <si>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</si>
  <si>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</si>
  <si>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</si>
  <si>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</si>
  <si>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</si>
  <si>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</si>
  <si>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</si>
  <si>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</si>
  <si>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</si>
  <si>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</si>
  <si>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</si>
  <si>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</si>
  <si>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</si>
  <si>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</si>
  <si>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</si>
  <si>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</si>
  <si>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</si>
  <si>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</si>
  <si>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</si>
  <si>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</si>
  <si>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</si>
  <si>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</si>
  <si>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</si>
  <si>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</si>
  <si>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</si>
  <si>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</si>
  <si>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</si>
  <si>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</si>
  <si>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</si>
  <si>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</si>
  <si>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</si>
  <si>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</si>
  <si>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</si>
  <si>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</si>
  <si>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</si>
  <si>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</si>
  <si>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</si>
  <si>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</si>
  <si>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</si>
  <si>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</si>
  <si>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</si>
  <si>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</si>
  <si>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</si>
  <si>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</si>
  <si>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</si>
  <si>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</si>
  <si>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</si>
  <si>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</si>
  <si>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</si>
  <si>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</si>
  <si>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</si>
  <si>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</si>
  <si>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</si>
  <si>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</si>
  <si>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</si>
  <si>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</si>
  <si>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</si>
  <si>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</si>
  <si>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</si>
  <si>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</si>
  <si>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</si>
  <si>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</si>
  <si>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</si>
  <si>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</si>
  <si>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</si>
  <si>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</si>
  <si>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</si>
  <si>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</si>
  <si>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</si>
  <si>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</si>
  <si>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</si>
  <si>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</si>
  <si>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</si>
  <si>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</si>
  <si>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</si>
  <si>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</si>
  <si>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</si>
  <si>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</si>
  <si>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</si>
  <si>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</si>
  <si>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</si>
  <si>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</si>
  <si>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</si>
  <si>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</si>
  <si>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</si>
  <si>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</si>
  <si>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</si>
  <si>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</si>
  <si>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</si>
  <si>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</si>
  <si>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</si>
  <si>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</si>
  <si>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</si>
  <si>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</si>
  <si>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</si>
  <si>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</si>
  <si>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</si>
  <si>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</si>
  <si>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</si>
  <si>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</si>
  <si>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</si>
  <si>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</si>
  <si>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</si>
  <si>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</si>
  <si>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</si>
  <si>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</si>
  <si>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</si>
  <si>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</si>
  <si>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</si>
  <si>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</si>
  <si>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</si>
  <si>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</si>
  <si>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</si>
  <si>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</si>
  <si>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</si>
  <si>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</si>
  <si>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</si>
  <si>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</si>
  <si>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</si>
  <si>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</si>
  <si>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</si>
  <si>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</si>
  <si>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</si>
  <si>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</si>
  <si>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</si>
  <si>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</si>
  <si>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</si>
  <si>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</si>
  <si>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</si>
  <si>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</si>
  <si>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</si>
  <si>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</si>
  <si>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</si>
  <si>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</si>
  <si>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</si>
  <si>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</si>
  <si>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</si>
  <si>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</si>
  <si>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</si>
  <si>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</si>
  <si>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</si>
  <si>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</si>
  <si>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</si>
  <si>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</si>
  <si>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</si>
  <si>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</si>
  <si>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</si>
  <si>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</si>
  <si>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</si>
  <si>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</si>
  <si>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</si>
  <si>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</si>
  <si>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</si>
  <si>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</si>
  <si>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福島県只見町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</si>
  <si>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</si>
  <si>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</si>
  <si>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</si>
  <si>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</si>
  <si>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</si>
  <si>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</si>
  <si>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</si>
  <si>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</si>
  <si>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</si>
  <si>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</si>
  <si>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</si>
  <si>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</si>
  <si>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</si>
  <si>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</si>
  <si>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</si>
  <si>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</si>
  <si>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</si>
  <si>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</si>
  <si>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</si>
  <si>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</si>
  <si>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</si>
  <si>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</si>
  <si>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</si>
  <si>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</si>
  <si>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</si>
  <si>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</si>
  <si>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</si>
  <si>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</si>
  <si>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</si>
  <si>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</si>
  <si>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</si>
  <si>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</si>
  <si>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</si>
  <si>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</si>
  <si>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</si>
  <si>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</si>
  <si>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</si>
  <si>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</si>
  <si>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</si>
  <si>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</si>
  <si>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</si>
  <si>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</si>
  <si>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</si>
  <si>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</si>
  <si>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</si>
  <si>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</si>
  <si>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</si>
  <si>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</si>
  <si>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</si>
  <si>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</si>
  <si>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</si>
  <si>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</si>
  <si>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</si>
  <si>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</si>
  <si>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</si>
  <si>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</si>
  <si>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</si>
  <si>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</si>
  <si>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</si>
  <si>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</si>
  <si>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</si>
  <si>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</si>
  <si>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</si>
  <si>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</si>
  <si>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</si>
  <si>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</si>
  <si>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</si>
  <si>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</si>
  <si>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</si>
  <si>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</si>
  <si>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</si>
  <si>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</si>
  <si>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</si>
  <si>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</si>
  <si>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</si>
  <si>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</si>
  <si>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</si>
  <si>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</si>
  <si>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</si>
  <si>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</si>
  <si>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</si>
  <si>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</si>
  <si>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</si>
  <si>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</si>
  <si>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</si>
  <si>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</si>
  <si>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</si>
  <si>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</si>
  <si>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</si>
  <si>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</si>
  <si>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</si>
  <si>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</si>
  <si>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</si>
  <si>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</si>
  <si>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</si>
  <si>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</si>
  <si>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</si>
  <si>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</si>
  <si>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</si>
  <si>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</si>
  <si>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</si>
  <si>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</si>
  <si>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</si>
  <si>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</si>
  <si>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</si>
  <si>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</si>
  <si>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</si>
  <si>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</si>
  <si>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</si>
  <si>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</si>
  <si>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</si>
  <si>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</si>
  <si>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</si>
  <si>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</si>
  <si>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</si>
  <si>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</si>
  <si>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</si>
  <si>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</si>
  <si>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</si>
  <si>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</si>
  <si>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</si>
  <si>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</si>
  <si>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</si>
  <si>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</si>
  <si>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</si>
  <si>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</si>
  <si>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</si>
  <si>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</si>
  <si>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</si>
  <si>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</si>
  <si>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</si>
  <si>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</si>
  <si>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</si>
  <si>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</si>
  <si>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</si>
  <si>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</si>
  <si>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</si>
  <si>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</si>
  <si>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</si>
  <si>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</si>
  <si>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</si>
  <si>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</si>
  <si>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</si>
  <si>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</si>
  <si>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</si>
  <si>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</si>
  <si>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</si>
  <si>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</si>
  <si>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</si>
  <si>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</si>
  <si>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福島県只見町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</si>
  <si>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</si>
  <si>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</si>
  <si>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</si>
  <si>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</si>
  <si>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</si>
  <si>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</si>
  <si>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</si>
  <si>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</si>
  <si>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</si>
  <si>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</si>
  <si>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</si>
  <si>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</si>
  <si>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</si>
  <si>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</si>
  <si>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</si>
  <si>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</si>
  <si>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</si>
  <si>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</si>
  <si>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</si>
  <si>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</si>
  <si>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</si>
  <si>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</si>
  <si>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</si>
  <si>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</si>
  <si>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</si>
  <si>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</si>
  <si>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</si>
  <si>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</si>
  <si>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</si>
  <si>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</si>
  <si>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</si>
  <si>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</si>
  <si>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</si>
  <si>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</si>
  <si>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</si>
  <si>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</si>
  <si>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</si>
  <si>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</si>
  <si>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</si>
  <si>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</si>
  <si>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</si>
  <si>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</si>
  <si>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</si>
  <si>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</si>
  <si>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</si>
  <si>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</si>
  <si>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</si>
  <si>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</si>
  <si>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</si>
  <si>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</si>
  <si>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</si>
  <si>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</si>
  <si>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</si>
  <si>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</si>
  <si>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</si>
  <si>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</si>
  <si>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</si>
  <si>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</si>
  <si>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</si>
  <si>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</si>
  <si>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</si>
  <si>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</si>
  <si>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</si>
  <si>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</si>
  <si>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</si>
  <si>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</si>
  <si>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</si>
  <si>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</si>
  <si>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</si>
  <si>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</si>
  <si>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</si>
  <si>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</si>
  <si>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</si>
  <si>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</si>
  <si>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</si>
  <si>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</si>
  <si>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</si>
  <si>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</si>
  <si>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</si>
  <si>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</si>
  <si>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</si>
  <si>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</si>
  <si>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</si>
  <si>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</si>
  <si>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</si>
  <si>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</si>
  <si>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</si>
  <si>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</si>
  <si>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</si>
  <si>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</si>
  <si>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</si>
  <si>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</si>
  <si>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</si>
  <si>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</si>
  <si>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</si>
  <si>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</si>
  <si>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</si>
  <si>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</si>
  <si>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</si>
  <si>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</si>
  <si>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</si>
  <si>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</si>
  <si>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</si>
  <si>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</si>
  <si>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</si>
  <si>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</si>
  <si>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</si>
  <si>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</si>
  <si>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</si>
  <si>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</si>
  <si>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</si>
  <si>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</si>
  <si>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</si>
  <si>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</si>
  <si>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</si>
  <si>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</si>
  <si>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</si>
  <si>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</si>
  <si>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</si>
  <si>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</si>
  <si>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</si>
  <si>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</si>
  <si>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</si>
  <si>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</si>
  <si>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</si>
  <si>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</si>
  <si>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</si>
  <si>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</si>
  <si>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</si>
  <si>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</si>
  <si>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</si>
  <si>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</si>
  <si>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</si>
  <si>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</si>
  <si>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</si>
  <si>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</si>
  <si>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</si>
  <si>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</si>
  <si>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</si>
  <si>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</si>
  <si>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</si>
  <si>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</si>
  <si>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</si>
  <si>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</si>
  <si>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</si>
  <si>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</si>
  <si>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</si>
  <si>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</si>
  <si>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</si>
  <si>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</si>
  <si>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</si>
  <si>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</si>
  <si>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</si>
  <si>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</si>
  <si>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</si>
  <si>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</si>
  <si>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</si>
  <si>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</si>
  <si>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</si>
  <si>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</si>
  <si>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</si>
  <si>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</si>
  <si>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</si>
  <si>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</si>
  <si>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</si>
  <si>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</si>
  <si>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</si>
  <si>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</si>
  <si>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</si>
  <si>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</si>
  <si>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</si>
  <si>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</si>
  <si>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</si>
  <si>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</si>
  <si>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</si>
  <si>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</si>
  <si>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</si>
  <si>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0.01</t>
  </si>
  <si>
    <t>▲ 1.35</t>
  </si>
  <si>
    <t>一般会計</t>
  </si>
  <si>
    <t>只見町集落排水事業特別会計</t>
  </si>
  <si>
    <t>只見町簡易水道特別会計</t>
  </si>
  <si>
    <t>只見町介護保険事業特別会計</t>
  </si>
  <si>
    <t>只見町国民健康保険事業特別会計</t>
  </si>
  <si>
    <t>只見町国民健康保険施設特別会計</t>
  </si>
  <si>
    <t>只見町後期高齢者医療特別会計</t>
  </si>
  <si>
    <t>只見町介護老人保健施設特別会計</t>
  </si>
  <si>
    <t>その他会計（赤字）</t>
  </si>
  <si>
    <t>その他会計（黒字）</t>
  </si>
  <si>
    <t>R01</t>
    <phoneticPr fontId="5"/>
  </si>
  <si>
    <t>R02</t>
    <phoneticPr fontId="5"/>
  </si>
  <si>
    <t>R03</t>
    <phoneticPr fontId="5"/>
  </si>
  <si>
    <t>R04</t>
    <phoneticPr fontId="5"/>
  </si>
  <si>
    <t>R05</t>
    <phoneticPr fontId="5"/>
  </si>
  <si>
    <t>福島県市町村総合事務組合　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10"/>
  </si>
  <si>
    <t>福島県市町村総合事務組合　消防補償等特別会計</t>
    <rPh sb="0" eb="2">
      <t>フクシマ</t>
    </rPh>
    <rPh sb="2" eb="3">
      <t>ケン</t>
    </rPh>
    <rPh sb="3" eb="6">
      <t>シチョウソン</t>
    </rPh>
    <rPh sb="6" eb="8">
      <t>ソウゴウ</t>
    </rPh>
    <rPh sb="8" eb="10">
      <t>ジム</t>
    </rPh>
    <rPh sb="10" eb="12">
      <t>クミアイ</t>
    </rPh>
    <rPh sb="13" eb="17">
      <t>ショウボウホショウ</t>
    </rPh>
    <rPh sb="17" eb="18">
      <t>トウ</t>
    </rPh>
    <rPh sb="18" eb="22">
      <t>トクベツカイケイ</t>
    </rPh>
    <phoneticPr fontId="10"/>
  </si>
  <si>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10"/>
  </si>
  <si>
    <t>福島県市町村総合事務組合　非常勤職員公務災害補償特別会計</t>
    <rPh sb="0" eb="6">
      <t>フクシマケンシチョウソン</t>
    </rPh>
    <rPh sb="6" eb="12">
      <t>ソウゴウジムクミアイ</t>
    </rPh>
    <rPh sb="13" eb="16">
      <t>ヒジョウキン</t>
    </rPh>
    <rPh sb="16" eb="18">
      <t>ショクイン</t>
    </rPh>
    <rPh sb="18" eb="24">
      <t>コウムサイガイホショウ</t>
    </rPh>
    <rPh sb="24" eb="28">
      <t>トクベツカイケイ</t>
    </rPh>
    <phoneticPr fontId="10"/>
  </si>
  <si>
    <t>福島県市町村総合事務組合　自治会館管理特別会計</t>
    <rPh sb="0" eb="12">
      <t>フクシマケンシチョウソンソウゴウジムクミアイ</t>
    </rPh>
    <rPh sb="13" eb="17">
      <t>ジチカイカン</t>
    </rPh>
    <rPh sb="17" eb="23">
      <t>カンリトクベツカイケイ</t>
    </rPh>
    <phoneticPr fontId="10"/>
  </si>
  <si>
    <t>南会津地方広域市町村圏組合　一般会計</t>
    <rPh sb="0" eb="3">
      <t>ミナミアイヅ</t>
    </rPh>
    <rPh sb="3" eb="13">
      <t>チホウコウイキシチョウソンケンクミアイ</t>
    </rPh>
    <rPh sb="14" eb="18">
      <t>イッパンカイケイ</t>
    </rPh>
    <phoneticPr fontId="10"/>
  </si>
  <si>
    <t>福島県後期高齢者医療広域連合　一般会計</t>
    <rPh sb="0" eb="3">
      <t>フクシマケン</t>
    </rPh>
    <rPh sb="3" eb="7">
      <t>コウキコウレイ</t>
    </rPh>
    <rPh sb="7" eb="8">
      <t>シャ</t>
    </rPh>
    <rPh sb="8" eb="10">
      <t>イリョウ</t>
    </rPh>
    <rPh sb="10" eb="14">
      <t>コウイキレンゴウ</t>
    </rPh>
    <rPh sb="15" eb="19">
      <t>イッパンカイケイ</t>
    </rPh>
    <phoneticPr fontId="10"/>
  </si>
  <si>
    <t>福島県後期高齢者医療広域連合　後期高齢者医療特別会計</t>
    <rPh sb="0" eb="3">
      <t>フクシマケン</t>
    </rPh>
    <rPh sb="3" eb="7">
      <t>コウキコウレイ</t>
    </rPh>
    <rPh sb="7" eb="8">
      <t>シャ</t>
    </rPh>
    <rPh sb="8" eb="10">
      <t>イリョウ</t>
    </rPh>
    <rPh sb="10" eb="14">
      <t>コウイキレンゴウ</t>
    </rPh>
    <rPh sb="15" eb="20">
      <t>コウキコウレイシャ</t>
    </rPh>
    <rPh sb="20" eb="22">
      <t>イリョウ</t>
    </rPh>
    <rPh sb="22" eb="26">
      <t>トクベツカイケイ</t>
    </rPh>
    <phoneticPr fontId="10"/>
  </si>
  <si>
    <t>‐</t>
    <phoneticPr fontId="2"/>
  </si>
  <si>
    <t>‐</t>
    <phoneticPr fontId="2"/>
  </si>
  <si>
    <t>-</t>
    <phoneticPr fontId="2"/>
  </si>
  <si>
    <t>‐</t>
    <phoneticPr fontId="2"/>
  </si>
  <si>
    <t>株式会社会津ただみ振興公社</t>
    <rPh sb="0" eb="4">
      <t>カブシキカイシャ</t>
    </rPh>
    <rPh sb="4" eb="6">
      <t>アイヅ</t>
    </rPh>
    <rPh sb="9" eb="13">
      <t>シンコウコウシャ</t>
    </rPh>
    <phoneticPr fontId="2"/>
  </si>
  <si>
    <t>株式会社季の郷湯ら里</t>
    <rPh sb="0" eb="4">
      <t>カブシキカイシャ</t>
    </rPh>
    <rPh sb="4" eb="5">
      <t>キ</t>
    </rPh>
    <rPh sb="6" eb="7">
      <t>サト</t>
    </rPh>
    <rPh sb="7" eb="8">
      <t>ユ</t>
    </rPh>
    <rPh sb="9" eb="10">
      <t>リ</t>
    </rPh>
    <phoneticPr fontId="2"/>
  </si>
  <si>
    <t>只見特産株式会社</t>
    <rPh sb="0" eb="4">
      <t>タダミトクサン</t>
    </rPh>
    <rPh sb="4" eb="8">
      <t>カブシキカイシャ</t>
    </rPh>
    <phoneticPr fontId="2"/>
  </si>
  <si>
    <t>-</t>
    <phoneticPr fontId="2"/>
  </si>
  <si>
    <t>-</t>
    <phoneticPr fontId="2"/>
  </si>
  <si>
    <t>-</t>
    <phoneticPr fontId="2"/>
  </si>
  <si>
    <t>‐</t>
    <phoneticPr fontId="2"/>
  </si>
  <si>
    <t>‐</t>
    <phoneticPr fontId="2"/>
  </si>
  <si>
    <t>‐</t>
    <phoneticPr fontId="2"/>
  </si>
  <si>
    <t>南会津地方環境衛生組合　一般会計</t>
    <rPh sb="0" eb="5">
      <t>ミナミアイヅチホウ</t>
    </rPh>
    <rPh sb="5" eb="11">
      <t>カンキョウエイセイクミアイ</t>
    </rPh>
    <rPh sb="12" eb="16">
      <t>イッパンカイケイ</t>
    </rPh>
    <phoneticPr fontId="10"/>
  </si>
  <si>
    <t>‐</t>
    <phoneticPr fontId="2"/>
  </si>
  <si>
    <t>‐</t>
    <phoneticPr fontId="2"/>
  </si>
  <si>
    <t>公共施設等再生整備基金</t>
    <rPh sb="0" eb="2">
      <t>コウキョウ</t>
    </rPh>
    <rPh sb="2" eb="5">
      <t>シセツトウ</t>
    </rPh>
    <rPh sb="5" eb="9">
      <t>サイセイセイビ</t>
    </rPh>
    <rPh sb="9" eb="11">
      <t>キキン</t>
    </rPh>
    <phoneticPr fontId="5"/>
  </si>
  <si>
    <t>地域振興基金</t>
    <rPh sb="0" eb="4">
      <t>チイキシンコウ</t>
    </rPh>
    <rPh sb="4" eb="6">
      <t>キキン</t>
    </rPh>
    <phoneticPr fontId="2"/>
  </si>
  <si>
    <t>観光施設等整備基金</t>
    <rPh sb="0" eb="5">
      <t>カンコウシセツトウ</t>
    </rPh>
    <rPh sb="5" eb="9">
      <t>セイビキキン</t>
    </rPh>
    <phoneticPr fontId="2"/>
  </si>
  <si>
    <t>教育施設等整備基金</t>
    <rPh sb="0" eb="5">
      <t>キョウイクシセツトウ</t>
    </rPh>
    <rPh sb="5" eb="9">
      <t>セイビキキン</t>
    </rPh>
    <phoneticPr fontId="2"/>
  </si>
  <si>
    <t>ＪＲ只見線ゆめ基金</t>
    <rPh sb="2" eb="5">
      <t>タダミセン</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</si>
  <si>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</si>
  <si>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</si>
  <si>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</si>
  <si>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</si>
  <si>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</si>
  <si>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将来負担比率については、将来負担軽減に向けた財政調整基金等への積立てを行なっているため、将来負担比率が算出されない。
実質公債費比率については、類似団体平均値6.7％を3.7ポイント下回る4.0％となった。今後は、大規模な施設整備を計画しているため、普通交付税措置のある地方債と基金の活用を図り、負担の抑制に一層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</si>
  <si>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</si>
  <si>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</si>
  <si>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</si>
  <si>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ツミタテ</t>
    </rPh>
    <rPh sb="35" eb="36">
      <t>オコナ</t>
    </rPh>
    <rPh sb="43" eb="45">
      <t>ショウライ</t>
    </rPh>
    <rPh sb="45" eb="47">
      <t>フタン</t>
    </rPh>
    <rPh sb="47" eb="49">
      <t>ヒリツ</t>
    </rPh>
    <rPh sb="50" eb="52">
      <t>サンシュツ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</si>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</sst>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5F5C-4E3D-BB05-B337DB4579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314040</c:v>
                </c:pt>
                <c:pt idx="1">
                  <c:v>249786</c:v>
                </c:pt>
                <c:pt idx="2">
                  <c:v>178704</c:v>
                </c:pt>
                <c:pt idx="3">
                  <c:v>246148</c:v>
                </c:pt>
                <c:pt idx="4">
                  <c:v>176516</c:v>
                </c:pt>
              </c:numCache>
            </c:numRef>
          </c:val>
          <c:smooth val="0"/>
          <c:extLst>
            <c:ext xmlns:c16="http://schemas.microsoft.com/office/drawing/2014/chart" uri="{C3380CC4-5D6E-409C-BE32-E72D297353CC}">
              <c16:uniqueId val="{00000001-5F5C-4E3D-BB05-B337DB4579DC}"/>
            </c:ext>
          </c:extLst>
        </c:ser>
        <c:dLbls>
          <c:showLegendKey val="0"/>
          <c:showVal val="0"/>
          <c:showCatName val="0"/>
          <c:showSerName val="0"/>
          <c:showPercent val="0"/>
          <c:showBubbleSize val="0"/>
        </c:dLbls>
        <c:marker val="1"/>
        <c:smooth val="0"/>
        <c:axId val="434964960"/>
        <c:axId val="434966528"/>
      </c:lineChart>
      <c:catAx>
        <c:axId val="434964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4966528"/>
        <c:crosses val="autoZero"/>
        <c:auto val="1"/>
        <c:lblAlgn val="ctr"/>
        <c:lblOffset val="100"/>
        <c:tickLblSkip val="1"/>
        <c:tickMarkSkip val="1"/>
        <c:noMultiLvlLbl val="0"/>
      </c:catAx>
      <c:valAx>
        <c:axId val="4349665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4964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c:v>
                </c:pt>
                <c:pt idx="1">
                  <c:v>3.33</c:v>
                </c:pt>
                <c:pt idx="2">
                  <c:v>2.2599999999999998</c:v>
                </c:pt>
                <c:pt idx="3">
                  <c:v>2.35</c:v>
                </c:pt>
                <c:pt idx="4">
                  <c:v>2.62</c:v>
                </c:pt>
              </c:numCache>
            </c:numRef>
          </c:val>
          <c:extLst>
            <c:ext xmlns:c16="http://schemas.microsoft.com/office/drawing/2014/chart" uri="{C3380CC4-5D6E-409C-BE32-E72D297353CC}">
              <c16:uniqueId val="{00000000-F46F-4FC7-9E48-8E0FFE4BF3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30.87</c:v>
                </c:pt>
                <c:pt idx="1">
                  <c:v>25.8</c:v>
                </c:pt>
                <c:pt idx="2">
                  <c:v>25.01</c:v>
                </c:pt>
                <c:pt idx="3">
                  <c:v>26.43</c:v>
                </c:pt>
                <c:pt idx="4">
                  <c:v>27.51</c:v>
                </c:pt>
              </c:numCache>
            </c:numRef>
          </c:val>
          <c:extLst>
            <c:ext xmlns:c16="http://schemas.microsoft.com/office/drawing/2014/chart" uri="{C3380CC4-5D6E-409C-BE32-E72D297353CC}">
              <c16:uniqueId val="{00000001-F46F-4FC7-9E48-8E0FFE4BF377}"/>
            </c:ext>
          </c:extLst>
        </c:ser>
        <c:dLbls>
          <c:showLegendKey val="0"/>
          <c:showVal val="0"/>
          <c:showCatName val="0"/>
          <c:showSerName val="0"/>
          <c:showPercent val="0"/>
          <c:showBubbleSize val="0"/>
        </c:dLbls>
        <c:gapWidth val="250"/>
        <c:overlap val="100"/>
        <c:axId val="434965744"/>
        <c:axId val="434963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-1.35</c:v>
                </c:pt>
                <c:pt idx="2">
                  <c:v>0.63</c:v>
                </c:pt>
                <c:pt idx="3">
                  <c:v>1.54</c:v>
                </c:pt>
                <c:pt idx="4">
                  <c:v>0.28000000000000003</c:v>
                </c:pt>
              </c:numCache>
            </c:numRef>
          </c:val>
          <c:smooth val="0"/>
          <c:extLst>
            <c:ext xmlns:c16="http://schemas.microsoft.com/office/drawing/2014/chart" uri="{C3380CC4-5D6E-409C-BE32-E72D297353CC}">
              <c16:uniqueId val="{00000002-F46F-4FC7-9E48-8E0FFE4BF377}"/>
            </c:ext>
          </c:extLst>
        </c:ser>
        <c:dLbls>
          <c:showLegendKey val="0"/>
          <c:showVal val="0"/>
          <c:showCatName val="0"/>
          <c:showSerName val="0"/>
          <c:showPercent val="0"/>
          <c:showBubbleSize val="0"/>
        </c:dLbls>
        <c:marker val="1"/>
        <c:smooth val="0"/>
        <c:axId val="434965744"/>
        <c:axId val="434963392"/>
      </c:lineChart>
      <c:catAx>
        <c:axId val="43496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4963392"/>
        <c:crosses val="autoZero"/>
        <c:auto val="1"/>
        <c:lblAlgn val="ctr"/>
        <c:lblOffset val="100"/>
        <c:tickLblSkip val="1"/>
        <c:tickMarkSkip val="1"/>
        <c:noMultiLvlLbl val="0"/>
      </c:catAx>
      <c:valAx>
        <c:axId val="434963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96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E2-4829-833C-AD0DDA84D2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E2-4829-833C-AD0DDA84D2F9}"/>
            </c:ext>
          </c:extLst>
        </c:ser>
        <c:ser>
          <c:idx val="2"/>
          <c:order val="2"/>
          <c:tx>
            <c:strRef>
              <c:f>データシート!$A$29</c:f>
              <c:strCache>
                <c:ptCount val="1"/>
                <c:pt idx="0">
                  <c:v>只見町介護老人保健施設特別会計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E2-4829-833C-AD0DDA84D2F9}"/>
            </c:ext>
          </c:extLst>
        </c:ser>
        <c:ser>
          <c:idx val="3"/>
          <c:order val="3"/>
          <c:tx>
            <c:strRef>
              <c:f>データシート!$A$30</c:f>
              <c:strCache>
                <c:ptCount val="1"/>
                <c:pt idx="0">
                  <c:v>只見町後期高齢者医療特別会計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E2-4829-833C-AD0DDA84D2F9}"/>
            </c:ext>
          </c:extLst>
        </c:ser>
        <c:ser>
          <c:idx val="4"/>
          <c:order val="4"/>
          <c:tx>
            <c:strRef>
              <c:f>データシート!$A$31</c:f>
              <c:strCache>
                <c:ptCount val="1"/>
                <c:pt idx="0">
                  <c:v>只見町国民健康保険施設特別会計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75E2-4829-833C-AD0DDA84D2F9}"/>
            </c:ext>
          </c:extLst>
        </c:ser>
        <c:ser>
          <c:idx val="5"/>
          <c:order val="5"/>
          <c:tx>
            <c:strRef>
              <c:f>データシート!$A$32</c:f>
              <c:strCache>
                <c:ptCount val="1"/>
                <c:pt idx="0">
                  <c:v>只見町国民健康保険事業特別会計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5-75E2-4829-833C-AD0DDA84D2F9}"/>
            </c:ext>
          </c:extLst>
        </c:ser>
        <c:ser>
          <c:idx val="6"/>
          <c:order val="6"/>
          <c:tx>
            <c:strRef>
              <c:f>データシート!$A$33</c:f>
              <c:strCache>
                <c:ptCount val="1"/>
                <c:pt idx="0">
                  <c:v>只見町介護保険事業特別会計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0.04</c:v>
                </c:pt>
                <c:pt idx="4">
                  <c:v>#N/A</c:v>
                </c:pt>
                <c:pt idx="5">
                  <c:v>0.28999999999999998</c:v>
                </c:pt>
                <c:pt idx="6">
                  <c:v>#N/A</c:v>
                </c:pt>
                <c:pt idx="7">
                  <c:v>0.49</c:v>
                </c:pt>
                <c:pt idx="8">
                  <c:v>#N/A</c:v>
                </c:pt>
                <c:pt idx="9">
                  <c:v>0.14000000000000001</c:v>
                </c:pt>
              </c:numCache>
            </c:numRef>
          </c:val>
          <c:extLst>
            <c:ext xmlns:c16="http://schemas.microsoft.com/office/drawing/2014/chart" uri="{C3380CC4-5D6E-409C-BE32-E72D297353CC}">
              <c16:uniqueId val="{00000006-75E2-4829-833C-AD0DDA84D2F9}"/>
            </c:ext>
          </c:extLst>
        </c:ser>
        <c:ser>
          <c:idx val="7"/>
          <c:order val="7"/>
          <c:tx>
            <c:strRef>
              <c:f>データシート!$A$34</c:f>
              <c:strCache>
                <c:ptCount val="1"/>
                <c:pt idx="0">
                  <c:v>只見町簡易水道特別会計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c:v>
                </c:pt>
                <c:pt idx="6">
                  <c:v>#N/A</c:v>
                </c:pt>
                <c:pt idx="7">
                  <c:v>0.01</c:v>
                </c:pt>
                <c:pt idx="8">
                  <c:v>#N/A</c:v>
                </c:pt>
                <c:pt idx="9">
                  <c:v>0.85</c:v>
                </c:pt>
              </c:numCache>
            </c:numRef>
          </c:val>
          <c:extLst>
            <c:ext xmlns:c16="http://schemas.microsoft.com/office/drawing/2014/chart" uri="{C3380CC4-5D6E-409C-BE32-E72D297353CC}">
              <c16:uniqueId val="{00000007-75E2-4829-833C-AD0DDA84D2F9}"/>
            </c:ext>
          </c:extLst>
        </c:ser>
        <c:ser>
          <c:idx val="8"/>
          <c:order val="8"/>
          <c:tx>
            <c:strRef>
              <c:f>データシート!$A$35</c:f>
              <c:strCache>
                <c:ptCount val="1"/>
                <c:pt idx="0">
                  <c:v>只見町集落排水事業特別会計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0.01</c:v>
                </c:pt>
                <c:pt idx="2">
                  <c:v>#N/A</c:v>
                </c:pt>
                <c:pt idx="3">
                  <c:v>0</c:v>
                </c:pt>
                <c:pt idx="4">
                  <c:v>#N/A</c:v>
                </c:pt>
                <c:pt idx="5">
                  <c:v>0.01</c:v>
                </c:pt>
                <c:pt idx="6">
                  <c:v>#N/A</c:v>
                </c:pt>
                <c:pt idx="7">
                  <c:v>7.0000000000000007E-2</c:v>
                </c:pt>
                <c:pt idx="8">
                  <c:v>#N/A</c:v>
                </c:pt>
                <c:pt idx="9">
                  <c:v>1.68</c:v>
                </c:pt>
              </c:numCache>
            </c:numRef>
          </c:val>
          <c:extLst>
            <c:ext xmlns:c16="http://schemas.microsoft.com/office/drawing/2014/chart" uri="{C3380CC4-5D6E-409C-BE32-E72D297353CC}">
              <c16:uniqueId val="{00000008-75E2-4829-833C-AD0DDA84D2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c:v>
                </c:pt>
                <c:pt idx="2">
                  <c:v>#N/A</c:v>
                </c:pt>
                <c:pt idx="3">
                  <c:v>3.33</c:v>
                </c:pt>
                <c:pt idx="4">
                  <c:v>#N/A</c:v>
                </c:pt>
                <c:pt idx="5">
                  <c:v>2.0099999999999998</c:v>
                </c:pt>
                <c:pt idx="6">
                  <c:v>#N/A</c:v>
                </c:pt>
                <c:pt idx="7">
                  <c:v>2.35</c:v>
                </c:pt>
                <c:pt idx="8">
                  <c:v>#N/A</c:v>
                </c:pt>
                <c:pt idx="9">
                  <c:v>2.62</c:v>
                </c:pt>
              </c:numCache>
            </c:numRef>
          </c:val>
          <c:extLst>
            <c:ext xmlns:c16="http://schemas.microsoft.com/office/drawing/2014/chart" uri="{C3380CC4-5D6E-409C-BE32-E72D297353CC}">
              <c16:uniqueId val="{00000009-75E2-4829-833C-AD0DDA84D2F9}"/>
            </c:ext>
          </c:extLst>
        </c:ser>
        <c:dLbls>
          <c:showLegendKey val="0"/>
          <c:showVal val="0"/>
          <c:showCatName val="0"/>
          <c:showSerName val="0"/>
          <c:showPercent val="0"/>
          <c:showBubbleSize val="0"/>
        </c:dLbls>
        <c:gapWidth val="150"/>
        <c:overlap val="100"/>
        <c:axId val="451094640"/>
        <c:axId val="451096992"/>
      </c:barChart>
      <c:catAx>
        <c:axId val="45109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096992"/>
        <c:crosses val="autoZero"/>
        <c:auto val="1"/>
        <c:lblAlgn val="ctr"/>
        <c:lblOffset val="100"/>
        <c:tickLblSkip val="1"/>
        <c:tickMarkSkip val="1"/>
        <c:noMultiLvlLbl val="0"/>
      </c:catAx>
      <c:valAx>
        <c:axId val="45109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4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560</c:v>
                </c:pt>
                <c:pt idx="5">
                  <c:v>579</c:v>
                </c:pt>
                <c:pt idx="8">
                  <c:v>624</c:v>
                </c:pt>
                <c:pt idx="11">
                  <c:v>665</c:v>
                </c:pt>
                <c:pt idx="14">
                  <c:v>691</c:v>
                </c:pt>
              </c:numCache>
            </c:numRef>
          </c:val>
          <c:extLst>
            <c:ext xmlns:c16="http://schemas.microsoft.com/office/drawing/2014/chart" uri="{C3380CC4-5D6E-409C-BE32-E72D297353CC}">
              <c16:uniqueId val="{00000000-327D-4378-9A01-95749260E9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7D-4378-9A01-95749260E9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327D-4378-9A01-95749260E9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D-4378-9A01-95749260E9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159</c:v>
                </c:pt>
                <c:pt idx="3">
                  <c:v>163</c:v>
                </c:pt>
                <c:pt idx="6">
                  <c:v>163</c:v>
                </c:pt>
                <c:pt idx="9">
                  <c:v>168</c:v>
                </c:pt>
                <c:pt idx="12">
                  <c:v>172</c:v>
                </c:pt>
              </c:numCache>
            </c:numRef>
          </c:val>
          <c:extLst>
            <c:ext xmlns:c16="http://schemas.microsoft.com/office/drawing/2014/chart" uri="{C3380CC4-5D6E-409C-BE32-E72D297353CC}">
              <c16:uniqueId val="{00000004-327D-4378-9A01-95749260E9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D-4378-9A01-95749260E9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7D-4378-9A01-95749260E9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486</c:v>
                </c:pt>
                <c:pt idx="3">
                  <c:v>520</c:v>
                </c:pt>
                <c:pt idx="6">
                  <c:v>542</c:v>
                </c:pt>
                <c:pt idx="9">
                  <c:v>612</c:v>
                </c:pt>
                <c:pt idx="12">
                  <c:v>704</c:v>
                </c:pt>
              </c:numCache>
            </c:numRef>
          </c:val>
          <c:extLst>
            <c:ext xmlns:c16="http://schemas.microsoft.com/office/drawing/2014/chart" uri="{C3380CC4-5D6E-409C-BE32-E72D297353CC}">
              <c16:uniqueId val="{00000007-327D-4378-9A01-95749260E966}"/>
            </c:ext>
          </c:extLst>
        </c:ser>
        <c:dLbls>
          <c:showLegendKey val="0"/>
          <c:showVal val="0"/>
          <c:showCatName val="0"/>
          <c:showSerName val="0"/>
          <c:showPercent val="0"/>
          <c:showBubbleSize val="0"/>
        </c:dLbls>
        <c:gapWidth val="100"/>
        <c:overlap val="100"/>
        <c:axId val="451091896"/>
        <c:axId val="45109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c:v>
                </c:pt>
                <c:pt idx="2">
                  <c:v>#N/A</c:v>
                </c:pt>
                <c:pt idx="3">
                  <c:v>#N/A</c:v>
                </c:pt>
                <c:pt idx="4">
                  <c:v>105</c:v>
                </c:pt>
                <c:pt idx="5">
                  <c:v>#N/A</c:v>
                </c:pt>
                <c:pt idx="6">
                  <c:v>#N/A</c:v>
                </c:pt>
                <c:pt idx="7">
                  <c:v>82</c:v>
                </c:pt>
                <c:pt idx="8">
                  <c:v>#N/A</c:v>
                </c:pt>
                <c:pt idx="9">
                  <c:v>#N/A</c:v>
                </c:pt>
                <c:pt idx="10">
                  <c:v>115</c:v>
                </c:pt>
                <c:pt idx="11">
                  <c:v>#N/A</c:v>
                </c:pt>
                <c:pt idx="12">
                  <c:v>#N/A</c:v>
                </c:pt>
                <c:pt idx="13">
                  <c:v>186</c:v>
                </c:pt>
                <c:pt idx="14">
                  <c:v>#N/A</c:v>
                </c:pt>
              </c:numCache>
            </c:numRef>
          </c:val>
          <c:smooth val="0"/>
          <c:extLst>
            <c:ext xmlns:c16="http://schemas.microsoft.com/office/drawing/2014/chart" uri="{C3380CC4-5D6E-409C-BE32-E72D297353CC}">
              <c16:uniqueId val="{00000008-327D-4378-9A01-95749260E966}"/>
            </c:ext>
          </c:extLst>
        </c:ser>
        <c:dLbls>
          <c:showLegendKey val="0"/>
          <c:showVal val="0"/>
          <c:showCatName val="0"/>
          <c:showSerName val="0"/>
          <c:showPercent val="0"/>
          <c:showBubbleSize val="0"/>
        </c:dLbls>
        <c:marker val="1"/>
        <c:smooth val="0"/>
        <c:axId val="451091896"/>
        <c:axId val="451094248"/>
      </c:lineChart>
      <c:catAx>
        <c:axId val="45109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094248"/>
        <c:crosses val="autoZero"/>
        <c:auto val="1"/>
        <c:lblAlgn val="ctr"/>
        <c:lblOffset val="100"/>
        <c:tickLblSkip val="1"/>
        <c:tickMarkSkip val="1"/>
        <c:noMultiLvlLbl val="0"/>
      </c:catAx>
      <c:valAx>
        <c:axId val="45109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6792</c:v>
                </c:pt>
                <c:pt idx="5">
                  <c:v>7049</c:v>
                </c:pt>
                <c:pt idx="8">
                  <c:v>6904</c:v>
                </c:pt>
                <c:pt idx="11">
                  <c:v>6740</c:v>
                </c:pt>
                <c:pt idx="14">
                  <c:v>6602</c:v>
                </c:pt>
              </c:numCache>
            </c:numRef>
          </c:val>
          <c:extLst>
            <c:ext xmlns:c16="http://schemas.microsoft.com/office/drawing/2014/chart" uri="{C3380CC4-5D6E-409C-BE32-E72D297353CC}">
              <c16:uniqueId val="{00000000-2036-46A7-B598-61CB17DCB1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c:v>
                </c:pt>
                <c:pt idx="5">
                  <c:v>63</c:v>
                </c:pt>
                <c:pt idx="8">
                  <c:v>57</c:v>
                </c:pt>
                <c:pt idx="11">
                  <c:v>51</c:v>
                </c:pt>
                <c:pt idx="14">
                  <c:v>46</c:v>
                </c:pt>
              </c:numCache>
            </c:numRef>
          </c:val>
          <c:extLst>
            <c:ext xmlns:c16="http://schemas.microsoft.com/office/drawing/2014/chart" uri="{C3380CC4-5D6E-409C-BE32-E72D297353CC}">
              <c16:uniqueId val="{00000001-2036-46A7-B598-61CB17DCB1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5617</c:v>
                </c:pt>
                <c:pt idx="5">
                  <c:v>5890</c:v>
                </c:pt>
                <c:pt idx="8">
                  <c:v>6791</c:v>
                </c:pt>
                <c:pt idx="11">
                  <c:v>6993</c:v>
                </c:pt>
                <c:pt idx="14">
                  <c:v>7224</c:v>
                </c:pt>
              </c:numCache>
            </c:numRef>
          </c:val>
          <c:extLst>
            <c:ext xmlns:c16="http://schemas.microsoft.com/office/drawing/2014/chart" uri="{C3380CC4-5D6E-409C-BE32-E72D297353CC}">
              <c16:uniqueId val="{00000002-2036-46A7-B598-61CB17DCB1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36-46A7-B598-61CB17DCB1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36-46A7-B598-61CB17DCB1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36-46A7-B598-61CB17DCB1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407</c:v>
                </c:pt>
                <c:pt idx="3">
                  <c:v>403</c:v>
                </c:pt>
                <c:pt idx="6">
                  <c:v>369</c:v>
                </c:pt>
                <c:pt idx="9">
                  <c:v>340</c:v>
                </c:pt>
                <c:pt idx="12">
                  <c:v>462</c:v>
                </c:pt>
              </c:numCache>
            </c:numRef>
          </c:val>
          <c:extLst>
            <c:ext xmlns:c16="http://schemas.microsoft.com/office/drawing/2014/chart" uri="{C3380CC4-5D6E-409C-BE32-E72D297353CC}">
              <c16:uniqueId val="{00000006-2036-46A7-B598-61CB17DCB1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36-46A7-B598-61CB17DCB1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1836</c:v>
                </c:pt>
                <c:pt idx="3">
                  <c:v>1784</c:v>
                </c:pt>
                <c:pt idx="6">
                  <c:v>1695</c:v>
                </c:pt>
                <c:pt idx="9">
                  <c:v>1622</c:v>
                </c:pt>
                <c:pt idx="12">
                  <c:v>1595</c:v>
                </c:pt>
              </c:numCache>
            </c:numRef>
          </c:val>
          <c:extLst>
            <c:ext xmlns:c16="http://schemas.microsoft.com/office/drawing/2014/chart" uri="{C3380CC4-5D6E-409C-BE32-E72D297353CC}">
              <c16:uniqueId val="{00000008-2036-46A7-B598-61CB17DCB1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25</c:v>
                </c:pt>
                <c:pt idx="6">
                  <c:v>19</c:v>
                </c:pt>
                <c:pt idx="9">
                  <c:v>15</c:v>
                </c:pt>
                <c:pt idx="12">
                  <c:v>15</c:v>
                </c:pt>
              </c:numCache>
            </c:numRef>
          </c:val>
          <c:extLst>
            <c:ext xmlns:c16="http://schemas.microsoft.com/office/drawing/2014/chart" uri="{C3380CC4-5D6E-409C-BE32-E72D297353CC}">
              <c16:uniqueId val="{00000009-2036-46A7-B598-61CB17DCB1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6030</c:v>
                </c:pt>
                <c:pt idx="3">
                  <c:v>6398</c:v>
                </c:pt>
                <c:pt idx="6">
                  <c:v>6431</c:v>
                </c:pt>
                <c:pt idx="9">
                  <c:v>6317</c:v>
                </c:pt>
                <c:pt idx="12">
                  <c:v>6260</c:v>
                </c:pt>
              </c:numCache>
            </c:numRef>
          </c:val>
          <c:extLst>
            <c:ext xmlns:c16="http://schemas.microsoft.com/office/drawing/2014/chart" uri="{C3380CC4-5D6E-409C-BE32-E72D297353CC}">
              <c16:uniqueId val="{0000000A-2036-46A7-B598-61CB17DCB164}"/>
            </c:ext>
          </c:extLst>
        </c:ser>
        <c:dLbls>
          <c:showLegendKey val="0"/>
          <c:showVal val="0"/>
          <c:showCatName val="0"/>
          <c:showSerName val="0"/>
          <c:showPercent val="0"/>
          <c:showBubbleSize val="0"/>
        </c:dLbls>
        <c:gapWidth val="100"/>
        <c:overlap val="100"/>
        <c:axId val="451091504"/>
        <c:axId val="451095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36-46A7-B598-61CB17DCB164}"/>
            </c:ext>
          </c:extLst>
        </c:ser>
        <c:dLbls>
          <c:showLegendKey val="0"/>
          <c:showVal val="0"/>
          <c:showCatName val="0"/>
          <c:showSerName val="0"/>
          <c:showPercent val="0"/>
          <c:showBubbleSize val="0"/>
        </c:dLbls>
        <c:marker val="1"/>
        <c:smooth val="0"/>
        <c:axId val="451091504"/>
        <c:axId val="451095816"/>
      </c:lineChart>
      <c:catAx>
        <c:axId val="45109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1095816"/>
        <c:crosses val="autoZero"/>
        <c:auto val="1"/>
        <c:lblAlgn val="ctr"/>
        <c:lblOffset val="100"/>
        <c:tickLblSkip val="1"/>
        <c:tickMarkSkip val="1"/>
        <c:noMultiLvlLbl val="0"/>
      </c:catAx>
      <c:valAx>
        <c:axId val="451095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967</c:v>
                </c:pt>
                <c:pt idx="1">
                  <c:v>1012</c:v>
                </c:pt>
                <c:pt idx="2">
                  <c:v>1058</c:v>
                </c:pt>
              </c:numCache>
            </c:numRef>
          </c:val>
          <c:extLst>
            <c:ext xmlns:c16="http://schemas.microsoft.com/office/drawing/2014/chart" uri="{C3380CC4-5D6E-409C-BE32-E72D297353CC}">
              <c16:uniqueId val="{00000000-08DD-4C49-89C2-EDC9BE5114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752</c:v>
                </c:pt>
                <c:pt idx="1">
                  <c:v>752</c:v>
                </c:pt>
                <c:pt idx="2">
                  <c:v>827</c:v>
                </c:pt>
              </c:numCache>
            </c:numRef>
          </c:val>
          <c:extLst>
            <c:ext xmlns:c16="http://schemas.microsoft.com/office/drawing/2014/chart" uri="{C3380CC4-5D6E-409C-BE32-E72D297353CC}">
              <c16:uniqueId val="{00000001-08DD-4C49-89C2-EDC9BE5114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4647</c:v>
                </c:pt>
                <c:pt idx="1">
                  <c:v>4778</c:v>
                </c:pt>
                <c:pt idx="2">
                  <c:v>4913</c:v>
                </c:pt>
              </c:numCache>
            </c:numRef>
          </c:val>
          <c:extLst>
            <c:ext xmlns:c16="http://schemas.microsoft.com/office/drawing/2014/chart" uri="{C3380CC4-5D6E-409C-BE32-E72D297353CC}">
              <c16:uniqueId val="{00000002-08DD-4C49-89C2-EDC9BE51144D}"/>
            </c:ext>
          </c:extLst>
        </c:ser>
        <c:dLbls>
          <c:showLegendKey val="0"/>
          <c:showVal val="0"/>
          <c:showCatName val="0"/>
          <c:showSerName val="0"/>
          <c:showPercent val="0"/>
          <c:showBubbleSize val="0"/>
        </c:dLbls>
        <c:gapWidth val="120"/>
        <c:overlap val="100"/>
        <c:axId val="451098560"/>
        <c:axId val="451092680"/>
      </c:barChart>
      <c:catAx>
        <c:axId val="4510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1092680"/>
        <c:crosses val="autoZero"/>
        <c:auto val="1"/>
        <c:lblAlgn val="ctr"/>
        <c:lblOffset val="100"/>
        <c:tickLblSkip val="1"/>
        <c:tickMarkSkip val="1"/>
        <c:noMultiLvlLbl val="0"/>
      </c:catAx>
      <c:valAx>
        <c:axId val="451092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10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{306BC63F-DF3F-45FF-B028-6FBE35DB71C4}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CB4-4C3C-A7BF-019E9C4E59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{15BE2C79-4D25-4A4D-913C-17A84ABA78AC}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B4-4C3C-A7BF-019E9C4E59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{1A16583E-FE6F-41D1-8A96-B0D3D967DD26}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B4-4C3C-A7BF-019E9C4E59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{0A632E7B-B4AB-4C92-9F63-61DC3EBCCF7B}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B4-4C3C-A7BF-019E9C4E59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{ECEB1821-85FC-4C98-9AD8-C4F70E30EC3E}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B4-4C3C-A7BF-019E9C4E59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{93A49F78-E5A1-4578-8CC2-7DF6332EA372}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CB4-4C3C-A7BF-019E9C4E59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{4A7E117A-DAD9-4C75-80E2-7FED18545773}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CB4-4C3C-A7BF-019E9C4E59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{A27E512F-5103-4FC3-8F0E-AE2AF91721B0}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CB4-4C3C-A7BF-019E9C4E59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{7D6FB7A7-A82C-472A-B586-F3029951ED91}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CB4-4C3C-A7BF-019E9C4E59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83.2</c:v>
                </c:pt>
                <c:pt idx="8">
                  <c:v>83.5</c:v>
                </c:pt>
                <c:pt idx="16">
                  <c:v>84.1</c:v>
                </c:pt>
                <c:pt idx="24">
                  <c:v>84.4</c:v>
                </c:pt>
                <c:pt idx="32">
                  <c:v>85.1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CB4-4C3C-A7BF-019E9C4E59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{2B85900D-6896-44DE-B59C-0C211A83A6CA}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CB4-4C3C-A7BF-019E9C4E59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{D731286C-6E79-4939-804F-0370B8717A95}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B4-4C3C-A7BF-019E9C4E59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{271DAF4D-4C5A-4FD6-8CED-DD98BA3B3184}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B4-4C3C-A7BF-019E9C4E59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{72DD43D0-A83E-477F-913A-4FA1FBD0B270}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B4-4C3C-A7BF-019E9C4E59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{18F7606B-4B0F-49C7-B256-8CD25DDDB145}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B4-4C3C-A7BF-019E9C4E592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{AD6B66C1-E51C-4A40-B3EA-45DD633B5FF5}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CB4-4C3C-A7BF-019E9C4E592B}"/>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{589765D0-DCE5-4E04-8C2A-B193AEF6BC0A}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CB4-4C3C-A7BF-019E9C4E592B}"/>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{0936C73B-C5F7-4162-949A-C98C0DE3404E}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CB4-4C3C-A7BF-019E9C4E592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{CDC253BD-8863-4603-BF89-F340018D0E2B}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CB4-4C3C-A7BF-019E9C4E59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CB4-4C3C-A7BF-019E9C4E592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{666E411D-4CE4-408E-B3F6-DB4064B38994}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A62-4720-969F-EE5062D278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{8B616F0A-C0C7-4E03-A95D-E1693D68E118}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62-4720-969F-EE5062D278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{04DFAAFD-02CB-4DBC-B1C9-7640D76D9DB7}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62-4720-969F-EE5062D278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{6E1C5B69-2B2D-46B8-9941-9BE9506FB92B}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62-4720-969F-EE5062D278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{6C70D0E4-CF10-430A-BFBB-65C5DF060E0E}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62-4720-969F-EE5062D2787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{D36CF4BF-D299-4E1C-ADA5-71674EFB038D}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A62-4720-969F-EE5062D2787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{B2574168-1A82-4276-BD63-A02A74A78EE9}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A62-4720-969F-EE5062D2787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{48C3A165-16A2-4029-B552-CA3682D97714}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A62-4720-969F-EE5062D2787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{C71E11AC-F4D3-451B-AC9B-373C0D515967}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A62-4720-969F-EE5062D278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c:v>
                </c:pt>
                <c:pt idx="16">
                  <c:v>3</c:v>
                </c:pt>
                <c:pt idx="24">
                  <c:v>3.2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A62-4720-969F-EE5062D278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{E06EA625-BD5C-41FC-81C7-A6D4A593F84F}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A62-4720-969F-EE5062D278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{1104494A-E688-43CA-81F9-67C12A4590E7}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62-4720-969F-EE5062D278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{DB204698-63E3-4347-98B0-6595A859FBCA}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62-4720-969F-EE5062D278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{47DBCCE0-1ED1-49A5-B767-25A48E9C0D5D}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62-4720-969F-EE5062D278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{68C3D3B4-9D41-41EB-AC1C-74FC79F5E6D1}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62-4720-969F-EE5062D2787B}"/>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{4C963069-C76C-4D8B-A5C5-07666692EDA2}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A62-4720-969F-EE5062D2787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{61DB041A-0AEE-42FB-80ED-2A9BCD80E954}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A62-4720-969F-EE5062D2787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{C32FDB9A-2878-496D-B5F5-EB3C612B3904}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A62-4720-969F-EE5062D2787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{7FEDB2D2-F4EA-48D3-8B80-CF431B04CB8D}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A62-4720-969F-EE5062D278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62-4720-969F-EE5062D2787B}"/>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近年は大規模施設の整備が続いたことによる投資的事業の増加により元利償還金が増加しており、数年後にピークを迎える状況である。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今後とも、緊急度・住民ニーズを的確に把握した事業の選択を行い、起債に依存しない財政運営に努める。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の新築や、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また、生活環境施設等公共施設の整備のため、特定目的金への積立を行ったことにより、充当可能基金が増額となった。</a:t>
          </a:r>
          <a:r>
            <a:rPr kumimoji="1" lang="en-US" altLang="ja-JP" sz="1400">
              <a:latin typeface="ＭＳ ゴシック" pitchFamily="49" charset="-128"/>
              <a:ea typeface="ＭＳ ゴシック" pitchFamily="49" charset="-128"/>
            </a:rPr>
            <a:t>1565</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生活環境施設等の整備の資金とするため、地域振興基金へ１億１千万円、減債基金へ７千５百万円、財政調整基金へ決算余剰金４千６百万円、ふるさと納税額２千６百万円を自然首都・只見応援基金へ積立てたことにより、前年より２億５千７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対応できるよう、それぞれの基金の趣旨、設置目的に従い適正な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・観光施設等整備資金：観光施設の整備促進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・教育施設等整備基金：教育施設等の整備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・ＪＲ只見線ゆめ基金：ＪＲ只見線を未来まで存続し発展させる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・地域振興基金：将来の生活環境施設等の整備に備え、１億１千万円を積立て、ふるさと納税推進事業分として６千９百万円取り崩しを行い、全体で４千９百万円の増となった。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・観光施設等整備資金：将来の観光施設の整備に備え、１億円を積立て増となった。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・自然首都・只見応援基金：ふるさと納税額２千６百万円を積立て、基金事業として９百万円取崩しを行い、全体で１千７百万円の増となった。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災害等の不測の事態や大規模事業など、今後の財政授与王の増大にも適切に対応できるよう、それぞれの基金の趣旨、設置目的に従い適正な管理を行う。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令和４年度末の基金残高は１０億１千２百万円となっており、令和５年度の取り崩しはなく、決算余剰金４千６百万円の積立てを行ったことにより増額となった。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大規模災害への対応、税収、地方交付税の急激な減収などにも対応できるよう、引き続き標準財政規模の１０％以上の残高を確保しつつ有効に活用していく。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令和４年度の基金残高は７億５千２百万円となっており、令和５年度の取り崩しはなく、７千５百万円の積立てを行ったことにより増額となった。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毎年の償還額が７億円を超えるため、高金利の地方債の繰上償還を積極的に実施できるよう、それに備えた積立てを行う。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有形固定資産減価償却率は、類似団体平均を上回っている状況であり、昭和の時代に整備された資産が多く老朽化が進んでいる。資産別では事業用資産が</a:t>
          </a:r>
          <a:r>
            <a:rPr kumimoji="1" lang="en-US" altLang="ja-JP" sz="1100">
              <a:latin typeface="ＭＳ Ｐゴシック" panose="020B0600070205080204" pitchFamily="50" charset="-128"/>
              <a:ea typeface="ＭＳ Ｐゴシック" panose="020B0600070205080204" pitchFamily="50" charset="-128"/>
            </a:rPr>
            <a:t>51.2%</a:t>
          </a:r>
          <a:r>
            <a:rPr kumimoji="1" lang="ja-JP" altLang="en-US" sz="1100">
              <a:latin typeface="ＭＳ Ｐゴシック" panose="020B0600070205080204" pitchFamily="50" charset="-128"/>
              <a:ea typeface="ＭＳ Ｐゴシック" panose="020B0600070205080204" pitchFamily="50" charset="-128"/>
            </a:rPr>
            <a:t>、インフラ資産が</a:t>
          </a:r>
          <a:r>
            <a:rPr kumimoji="1" lang="en-US" altLang="ja-JP" sz="1100">
              <a:latin typeface="ＭＳ Ｐゴシック" panose="020B0600070205080204" pitchFamily="50" charset="-128"/>
              <a:ea typeface="ＭＳ Ｐゴシック" panose="020B0600070205080204" pitchFamily="50" charset="-128"/>
            </a:rPr>
            <a:t>47.0%</a:t>
          </a:r>
          <a:r>
            <a:rPr kumimoji="1" lang="ja-JP" altLang="en-US" sz="1100">
              <a:latin typeface="ＭＳ Ｐゴシック" panose="020B0600070205080204" pitchFamily="50" charset="-128"/>
              <a:ea typeface="ＭＳ Ｐゴシック" panose="020B0600070205080204" pitchFamily="50" charset="-128"/>
            </a:rPr>
            <a:t>となっている。公共施設等総合管理計画に基づく個別施設計画により、老朽化した施設について、集約化、複合化、点検・診断や計画的な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4483372"/>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59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9511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426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44833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492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50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037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816</xdr:rowOff>
    </xdr:from>
    <xdr:to>
      <xdr:col>23</xdr:col>
      <xdr:colOff>136525</xdr:colOff>
      <xdr:row>34</xdr:row>
      <xdr:rowOff>102416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57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150693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56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150676</xdr:rowOff>
    </xdr:from>
    <xdr:to>
      <xdr:col>19</xdr:col>
      <xdr:colOff>187325</xdr:colOff>
      <xdr:row>34</xdr:row>
      <xdr:rowOff>80826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5682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30026</xdr:rowOff>
    </xdr:from>
    <xdr:to>
      <xdr:col>23</xdr:col>
      <xdr:colOff>85725</xdr:colOff>
      <xdr:row>34</xdr:row>
      <xdr:rowOff>51616</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588385" y="5729786"/>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141424</xdr:rowOff>
    </xdr:from>
    <xdr:to>
      <xdr:col>15</xdr:col>
      <xdr:colOff>187325</xdr:colOff>
      <xdr:row>34</xdr:row>
      <xdr:rowOff>71574</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5673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20774</xdr:rowOff>
    </xdr:from>
    <xdr:to>
      <xdr:col>19</xdr:col>
      <xdr:colOff>136525</xdr:colOff>
      <xdr:row>34</xdr:row>
      <xdr:rowOff>30026</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917825" y="5720534"/>
          <a:ext cx="67056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122918</xdr:rowOff>
    </xdr:from>
    <xdr:to>
      <xdr:col>11</xdr:col>
      <xdr:colOff>187325</xdr:colOff>
      <xdr:row>34</xdr:row>
      <xdr:rowOff>53068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5655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2268</xdr:rowOff>
    </xdr:from>
    <xdr:to>
      <xdr:col>15</xdr:col>
      <xdr:colOff>136525</xdr:colOff>
      <xdr:row>34</xdr:row>
      <xdr:rowOff>20774</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5702028"/>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113665</xdr:rowOff>
    </xdr:from>
    <xdr:to>
      <xdr:col>7</xdr:col>
      <xdr:colOff>187325</xdr:colOff>
      <xdr:row>34</xdr:row>
      <xdr:rowOff>43815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5645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164465</xdr:rowOff>
    </xdr:from>
    <xdr:to>
      <xdr:col>11</xdr:col>
      <xdr:colOff>136525</xdr:colOff>
      <xdr:row>34</xdr:row>
      <xdr:rowOff>2268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5696585"/>
          <a:ext cx="67056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482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71953</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577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62701</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576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44195</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574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34942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債務償還比率は類似団体平均を下回っており、主な要因としては、地方債の任意繰上償還により、地方債残高の圧縮に努めており、今後も金利の高い地方債を中心に積極的な繰上償還に努める。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3027660" y="4442248"/>
          <a:ext cx="1269" cy="134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3080365" y="57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786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3080365" y="468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001625" y="470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359005" y="45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688445" y="459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1017885" y="4777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0347325" y="48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168825</xdr:rowOff>
    </xdr:from>
    <xdr:to>
      <xdr:col>76</xdr:col>
      <xdr:colOff>73025</xdr:colOff>
      <xdr:row>27</xdr:row>
      <xdr:rowOff>98975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001625" y="4527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20252</xdr:rowOff>
    </xdr:from>
    <xdr:ext cx="405111"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3080365" y="437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16986</xdr:rowOff>
    </xdr:from>
    <xdr:to>
      <xdr:col>72</xdr:col>
      <xdr:colOff>123825</xdr:colOff>
      <xdr:row>27</xdr:row>
      <xdr:rowOff>118586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359005" y="45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48175</xdr:rowOff>
    </xdr:from>
    <xdr:to>
      <xdr:col>76</xdr:col>
      <xdr:colOff>22225</xdr:colOff>
      <xdr:row>27</xdr:row>
      <xdr:rowOff>67786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409805" y="4574455"/>
          <a:ext cx="61976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52250</xdr:rowOff>
    </xdr:from>
    <xdr:to>
      <xdr:col>68</xdr:col>
      <xdr:colOff>123825</xdr:colOff>
      <xdr:row>27</xdr:row>
      <xdr:rowOff>153850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688445" y="45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67786</xdr:rowOff>
    </xdr:from>
    <xdr:to>
      <xdr:col>72</xdr:col>
      <xdr:colOff>73025</xdr:colOff>
      <xdr:row>27</xdr:row>
      <xdr:rowOff>103050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39245" y="4594066"/>
          <a:ext cx="67056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59997</xdr:rowOff>
    </xdr:from>
    <xdr:to>
      <xdr:col>64</xdr:col>
      <xdr:colOff>123825</xdr:colOff>
      <xdr:row>28</xdr:row>
      <xdr:rowOff>161597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017885" y="47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103050</xdr:rowOff>
    </xdr:from>
    <xdr:to>
      <xdr:col>68</xdr:col>
      <xdr:colOff>73025</xdr:colOff>
      <xdr:row>28</xdr:row>
      <xdr:rowOff>110797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068685" y="4629330"/>
          <a:ext cx="670560" cy="17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48842</xdr:rowOff>
    </xdr:from>
    <xdr:to>
      <xdr:col>60</xdr:col>
      <xdr:colOff>123825</xdr:colOff>
      <xdr:row>28</xdr:row>
      <xdr:rowOff>150442</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0347325" y="47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99642</xdr:rowOff>
    </xdr:from>
    <xdr:to>
      <xdr:col>64</xdr:col>
      <xdr:colOff>73025</xdr:colOff>
      <xdr:row>28</xdr:row>
      <xdr:rowOff>110797</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0398125" y="4793562"/>
          <a:ext cx="67056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146596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2185092" y="46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158830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1527232" y="468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5023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0856672" y="486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106856</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0186112" y="49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135113</xdr:rowOff>
    </xdr:from>
    <xdr:ext cx="405111"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2217409" y="432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170377</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1527232" y="436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6674</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0856672" y="453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166969</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0186112" y="452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086225" y="562203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124960"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02082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124960" y="540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124960" y="611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036060" y="625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312160" y="623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5146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739900" y="6179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965200" y="6145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144272</xdr:rowOff>
    </xdr:from>
    <xdr:to>
      <xdr:col>24</xdr:col>
      <xdr:colOff>114300</xdr:colOff>
      <xdr:row>41</xdr:row>
      <xdr:rowOff>74422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03606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59199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124960" y="6764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135128</xdr:rowOff>
    </xdr:from>
    <xdr:to>
      <xdr:col>20</xdr:col>
      <xdr:colOff>38100</xdr:colOff>
      <xdr:row>41</xdr:row>
      <xdr:rowOff>65278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312160" y="6840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14478</xdr:rowOff>
    </xdr:from>
    <xdr:to>
      <xdr:col>24</xdr:col>
      <xdr:colOff>63500</xdr:colOff>
      <xdr:row>41</xdr:row>
      <xdr:rowOff>23622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355340" y="688771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51460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14478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565400" y="6880860"/>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121412</xdr:rowOff>
    </xdr:from>
    <xdr:to>
      <xdr:col>10</xdr:col>
      <xdr:colOff>165100</xdr:colOff>
      <xdr:row>41</xdr:row>
      <xdr:rowOff>51562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73990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xdr:rowOff>
    </xdr:from>
    <xdr:to>
      <xdr:col>15</xdr:col>
      <xdr:colOff>50800</xdr:colOff>
      <xdr:row>41</xdr:row>
      <xdr:rowOff>7620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1790700" y="687400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112268</xdr:rowOff>
    </xdr:from>
    <xdr:to>
      <xdr:col>6</xdr:col>
      <xdr:colOff>38100</xdr:colOff>
      <xdr:row>41</xdr:row>
      <xdr:rowOff>42418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96520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163068</xdr:rowOff>
    </xdr:from>
    <xdr:to>
      <xdr:col>10</xdr:col>
      <xdr:colOff>114300</xdr:colOff>
      <xdr:row>41</xdr:row>
      <xdr:rowOff>762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008380" y="6868668"/>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170564" y="60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385704"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11004"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363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56405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170564" y="692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38570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42689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11004" y="691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33545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836304" y="69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219565" y="5672275"/>
          <a:ext cx="0" cy="134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258300" y="70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154160" y="70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258300" y="54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567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258300" y="653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192260" y="6550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445500" y="655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670800" y="657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873240" y="6624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098540" y="663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157500</xdr:rowOff>
    </xdr:from>
    <xdr:to>
      <xdr:col>55</xdr:col>
      <xdr:colOff>50800</xdr:colOff>
      <xdr:row>37</xdr:row>
      <xdr:rowOff>87650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192260" y="6192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8927</xdr:rowOff>
    </xdr:from>
    <xdr:ext cx="599010"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258300" y="604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14877</xdr:rowOff>
    </xdr:from>
    <xdr:to>
      <xdr:col>50</xdr:col>
      <xdr:colOff>165100</xdr:colOff>
      <xdr:row>37</xdr:row>
      <xdr:rowOff>116477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445500" y="62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36850</xdr:rowOff>
    </xdr:from>
    <xdr:to>
      <xdr:col>55</xdr:col>
      <xdr:colOff>0</xdr:colOff>
      <xdr:row>37</xdr:row>
      <xdr:rowOff>65677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496300" y="6239530"/>
          <a:ext cx="723900"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33470</xdr:rowOff>
    </xdr:from>
    <xdr:to>
      <xdr:col>46</xdr:col>
      <xdr:colOff>38100</xdr:colOff>
      <xdr:row>37</xdr:row>
      <xdr:rowOff>135070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670800" y="6236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65677</xdr:rowOff>
    </xdr:from>
    <xdr:to>
      <xdr:col>50</xdr:col>
      <xdr:colOff>114300</xdr:colOff>
      <xdr:row>37</xdr:row>
      <xdr:rowOff>84270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713980" y="6268357"/>
          <a:ext cx="78232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48588</xdr:rowOff>
    </xdr:from>
    <xdr:to>
      <xdr:col>41</xdr:col>
      <xdr:colOff>101600</xdr:colOff>
      <xdr:row>37</xdr:row>
      <xdr:rowOff>150188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873240" y="62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84270</xdr:rowOff>
    </xdr:from>
    <xdr:to>
      <xdr:col>45</xdr:col>
      <xdr:colOff>177800</xdr:colOff>
      <xdr:row>37</xdr:row>
      <xdr:rowOff>99388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24040" y="6286950"/>
          <a:ext cx="78994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66647</xdr:rowOff>
    </xdr:from>
    <xdr:to>
      <xdr:col>36</xdr:col>
      <xdr:colOff>165100</xdr:colOff>
      <xdr:row>37</xdr:row>
      <xdr:rowOff>168247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098540" y="626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99388</xdr:rowOff>
    </xdr:from>
    <xdr:to>
      <xdr:col>41</xdr:col>
      <xdr:colOff>50800</xdr:colOff>
      <xdr:row>37</xdr:row>
      <xdr:rowOff>117447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149340" y="6302068"/>
          <a:ext cx="7747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8239271" y="66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7477271" y="666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6702571" y="671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13420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5905011" y="67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133004</xdr:rowOff>
    </xdr:from>
    <xdr:ext cx="599010"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8214574" y="600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151597</xdr:rowOff>
    </xdr:from>
    <xdr:ext cx="599010"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7444954" y="601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166715</xdr:rowOff>
    </xdr:from>
    <xdr:ext cx="599010"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6670254" y="603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13324</xdr:rowOff>
    </xdr:from>
    <xdr:ext cx="599010"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5872694" y="604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086225" y="9438459"/>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124960"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124960" y="1018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312160" y="10330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5146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7399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96520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036060" y="104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124960"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312160" y="10401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71846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355340" y="10452463"/>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514600" y="10389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58783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565400" y="1043613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739900" y="1037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42454</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790700" y="10421439"/>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65200" y="10356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27759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008380" y="10403477"/>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8363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104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104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1044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382850"/>
          <a:ext cx="0" cy="1470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852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61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382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559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576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6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606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62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62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165700</xdr:rowOff>
    </xdr:from>
    <xdr:to>
      <xdr:col>55</xdr:col>
      <xdr:colOff>50800</xdr:colOff>
      <xdr:row>61</xdr:row>
      <xdr:rowOff>95850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224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17127</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075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19192</xdr:rowOff>
    </xdr:from>
    <xdr:to>
      <xdr:col>50</xdr:col>
      <xdr:colOff>165100</xdr:colOff>
      <xdr:row>61</xdr:row>
      <xdr:rowOff>120792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2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45050</xdr:rowOff>
    </xdr:from>
    <xdr:to>
      <xdr:col>55</xdr:col>
      <xdr:colOff>0</xdr:colOff>
      <xdr:row>61</xdr:row>
      <xdr:rowOff>69992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271090"/>
          <a:ext cx="7239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35329</xdr:rowOff>
    </xdr:from>
    <xdr:to>
      <xdr:col>46</xdr:col>
      <xdr:colOff>38100</xdr:colOff>
      <xdr:row>61</xdr:row>
      <xdr:rowOff>136929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261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69992</xdr:rowOff>
    </xdr:from>
    <xdr:to>
      <xdr:col>50</xdr:col>
      <xdr:colOff>114300</xdr:colOff>
      <xdr:row>61</xdr:row>
      <xdr:rowOff>86129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296032"/>
          <a:ext cx="78232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55556</xdr:rowOff>
    </xdr:from>
    <xdr:to>
      <xdr:col>41</xdr:col>
      <xdr:colOff>101600</xdr:colOff>
      <xdr:row>61</xdr:row>
      <xdr:rowOff>157156</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2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86129</xdr:rowOff>
    </xdr:from>
    <xdr:to>
      <xdr:col>45</xdr:col>
      <xdr:colOff>177800</xdr:colOff>
      <xdr:row>61</xdr:row>
      <xdr:rowOff>106356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312169"/>
          <a:ext cx="78994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69391</xdr:rowOff>
    </xdr:from>
    <xdr:to>
      <xdr:col>36</xdr:col>
      <xdr:colOff>165100</xdr:colOff>
      <xdr:row>61</xdr:row>
      <xdr:rowOff>170991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106356</xdr:rowOff>
    </xdr:from>
    <xdr:to>
      <xdr:col>41</xdr:col>
      <xdr:colOff>50800</xdr:colOff>
      <xdr:row>61</xdr:row>
      <xdr:rowOff>120191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332396"/>
          <a:ext cx="7747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184225" y="10700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399365" y="10698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4665" y="10719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151610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49965" y="10712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137319</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184225" y="10028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153456</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399365" y="10044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2233</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4665" y="10060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16068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49965" y="10074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086225" y="13105856"/>
          <a:ext cx="0" cy="147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124960" y="13867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03606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73990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96520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127726</xdr:rowOff>
    </xdr:from>
    <xdr:to>
      <xdr:col>24</xdr:col>
      <xdr:colOff>114300</xdr:colOff>
      <xdr:row>84</xdr:row>
      <xdr:rowOff>57876</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036060" y="14041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106153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124960" y="1402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28121</xdr:rowOff>
    </xdr:from>
    <xdr:to>
      <xdr:col>20</xdr:col>
      <xdr:colOff>38100</xdr:colOff>
      <xdr:row>83</xdr:row>
      <xdr:rowOff>129721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312160" y="13942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78921</xdr:rowOff>
    </xdr:from>
    <xdr:to>
      <xdr:col>24</xdr:col>
      <xdr:colOff>63500</xdr:colOff>
      <xdr:row>84</xdr:row>
      <xdr:rowOff>7076</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355340" y="13993041"/>
          <a:ext cx="73152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127726</xdr:rowOff>
    </xdr:from>
    <xdr:to>
      <xdr:col>15</xdr:col>
      <xdr:colOff>101600</xdr:colOff>
      <xdr:row>84</xdr:row>
      <xdr:rowOff>57876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514600" y="14041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78921</xdr:rowOff>
    </xdr:from>
    <xdr:to>
      <xdr:col>19</xdr:col>
      <xdr:colOff>177800</xdr:colOff>
      <xdr:row>84</xdr:row>
      <xdr:rowOff>7076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565400" y="13993041"/>
          <a:ext cx="78994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85271</xdr:rowOff>
    </xdr:from>
    <xdr:to>
      <xdr:col>10</xdr:col>
      <xdr:colOff>165100</xdr:colOff>
      <xdr:row>84</xdr:row>
      <xdr:rowOff>15421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739900" y="13999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136071</xdr:rowOff>
    </xdr:from>
    <xdr:to>
      <xdr:col>15</xdr:col>
      <xdr:colOff>50800</xdr:colOff>
      <xdr:row>84</xdr:row>
      <xdr:rowOff>7076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790700" y="14050191"/>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42818</xdr:rowOff>
    </xdr:from>
    <xdr:to>
      <xdr:col>6</xdr:col>
      <xdr:colOff>38100</xdr:colOff>
      <xdr:row>83</xdr:row>
      <xdr:rowOff>144418</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965200" y="13956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93618</xdr:rowOff>
    </xdr:from>
    <xdr:to>
      <xdr:col>10</xdr:col>
      <xdr:colOff>114300</xdr:colOff>
      <xdr:row>83</xdr:row>
      <xdr:rowOff>136071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008380" y="14007738"/>
          <a:ext cx="7823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17056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61100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83630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146248</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17056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49003</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38570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6548</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61100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83630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100-00005B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9219565" y="13144282"/>
          <a:ext cx="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100-00005D010000}"/>
            </a:ext>
          </a:extLst>
        </xdr:cNvPr>
        <xdr:cNvSpPr txBox="1"/>
      </xdr:nvSpPr>
      <xdr:spPr>
        <a:xfrm>
          <a:off x="9258300" y="145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9154160" y="14523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100-00005F010000}"/>
            </a:ext>
          </a:extLst>
        </xdr:cNvPr>
        <xdr:cNvSpPr txBox="1"/>
      </xdr:nvSpPr>
      <xdr:spPr>
        <a:xfrm>
          <a:off x="9258300" y="129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9154160" y="13144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100-000061010000}"/>
            </a:ext>
          </a:extLst>
        </xdr:cNvPr>
        <xdr:cNvSpPr txBox="1"/>
      </xdr:nvSpPr>
      <xdr:spPr>
        <a:xfrm>
          <a:off x="9258300" y="14092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192260" y="14241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445500" y="142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670800" y="14308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873240" y="1426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098540" y="14249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169962</xdr:rowOff>
    </xdr:from>
    <xdr:to>
      <xdr:col>55</xdr:col>
      <xdr:colOff>50800</xdr:colOff>
      <xdr:row>85</xdr:row>
      <xdr:rowOff>100112</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192260" y="1425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148389</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100-00006D010000}"/>
            </a:ext>
          </a:extLst>
        </xdr:cNvPr>
        <xdr:cNvSpPr txBox="1"/>
      </xdr:nvSpPr>
      <xdr:spPr>
        <a:xfrm>
          <a:off x="9258300" y="1423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8310</xdr:rowOff>
    </xdr:from>
    <xdr:to>
      <xdr:col>50</xdr:col>
      <xdr:colOff>165100</xdr:colOff>
      <xdr:row>85</xdr:row>
      <xdr:rowOff>109910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445500" y="142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49312</xdr:rowOff>
    </xdr:from>
    <xdr:to>
      <xdr:col>55</xdr:col>
      <xdr:colOff>0</xdr:colOff>
      <xdr:row>85</xdr:row>
      <xdr:rowOff>59110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496300" y="14298712"/>
          <a:ext cx="7239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30299</xdr:rowOff>
    </xdr:from>
    <xdr:to>
      <xdr:col>46</xdr:col>
      <xdr:colOff>38100</xdr:colOff>
      <xdr:row>85</xdr:row>
      <xdr:rowOff>131899</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670800" y="142796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59110</xdr:rowOff>
    </xdr:from>
    <xdr:to>
      <xdr:col>50</xdr:col>
      <xdr:colOff>114300</xdr:colOff>
      <xdr:row>85</xdr:row>
      <xdr:rowOff>81099</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713980" y="14308510"/>
          <a:ext cx="78232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38027</xdr:rowOff>
    </xdr:from>
    <xdr:to>
      <xdr:col>41</xdr:col>
      <xdr:colOff>101600</xdr:colOff>
      <xdr:row>85</xdr:row>
      <xdr:rowOff>139627</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873240" y="142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81099</xdr:rowOff>
    </xdr:from>
    <xdr:to>
      <xdr:col>45</xdr:col>
      <xdr:colOff>177800</xdr:colOff>
      <xdr:row>85</xdr:row>
      <xdr:rowOff>88827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24040" y="14330499"/>
          <a:ext cx="78994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43797</xdr:rowOff>
    </xdr:from>
    <xdr:to>
      <xdr:col>36</xdr:col>
      <xdr:colOff>165100</xdr:colOff>
      <xdr:row>85</xdr:row>
      <xdr:rowOff>145397</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098540" y="142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88827</xdr:rowOff>
    </xdr:from>
    <xdr:to>
      <xdr:col>41</xdr:col>
      <xdr:colOff>50800</xdr:colOff>
      <xdr:row>85</xdr:row>
      <xdr:rowOff>94597</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6149340" y="14338227"/>
          <a:ext cx="7747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00000000-0008-0000-0100-000076010000}"/>
            </a:ext>
          </a:extLst>
        </xdr:cNvPr>
        <xdr:cNvSpPr txBox="1"/>
      </xdr:nvSpPr>
      <xdr:spPr>
        <a:xfrm>
          <a:off x="8271587" y="1436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00000000-0008-0000-0100-000077010000}"/>
            </a:ext>
          </a:extLst>
        </xdr:cNvPr>
        <xdr:cNvSpPr txBox="1"/>
      </xdr:nvSpPr>
      <xdr:spPr>
        <a:xfrm>
          <a:off x="7509587" y="1440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0000000-0008-0000-0100-000078010000}"/>
            </a:ext>
          </a:extLst>
        </xdr:cNvPr>
        <xdr:cNvSpPr txBox="1"/>
      </xdr:nvSpPr>
      <xdr:spPr>
        <a:xfrm>
          <a:off x="67120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00000000-0008-0000-0100-000079010000}"/>
            </a:ext>
          </a:extLst>
        </xdr:cNvPr>
        <xdr:cNvSpPr txBox="1"/>
      </xdr:nvSpPr>
      <xdr:spPr>
        <a:xfrm>
          <a:off x="5937327" y="1402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126437</xdr:rowOff>
    </xdr:from>
    <xdr:ext cx="469744" cy="259045"/>
    <xdr:sp macro="" textlink="">
      <xdr:nvSpPr>
        <xdr:cNvPr id="378" name="n_1mainValue【公営住宅】&#10;一人当たり面積">
          <a:extLst>
            <a:ext uri="{FF2B5EF4-FFF2-40B4-BE49-F238E27FC236}">
              <a16:creationId xmlns:a16="http://schemas.microsoft.com/office/drawing/2014/main" id="{00000000-0008-0000-0100-00007A010000}"/>
            </a:ext>
          </a:extLst>
        </xdr:cNvPr>
        <xdr:cNvSpPr txBox="1"/>
      </xdr:nvSpPr>
      <xdr:spPr>
        <a:xfrm>
          <a:off x="8271587" y="140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148426</xdr:rowOff>
    </xdr:from>
    <xdr:ext cx="469744" cy="259045"/>
    <xdr:sp macro="" textlink="">
      <xdr:nvSpPr>
        <xdr:cNvPr id="379" name="n_2mainValue【公営住宅】&#10;一人当たり面積">
          <a:extLst>
            <a:ext uri="{FF2B5EF4-FFF2-40B4-BE49-F238E27FC236}">
              <a16:creationId xmlns:a16="http://schemas.microsoft.com/office/drawing/2014/main" id="{00000000-0008-0000-0100-00007B010000}"/>
            </a:ext>
          </a:extLst>
        </xdr:cNvPr>
        <xdr:cNvSpPr txBox="1"/>
      </xdr:nvSpPr>
      <xdr:spPr>
        <a:xfrm>
          <a:off x="7509587" y="1406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130754</xdr:rowOff>
    </xdr:from>
    <xdr:ext cx="469744" cy="259045"/>
    <xdr:sp macro="" textlink="">
      <xdr:nvSpPr>
        <xdr:cNvPr id="380" name="n_3mainValue【公営住宅】&#10;一人当たり面積">
          <a:extLst>
            <a:ext uri="{FF2B5EF4-FFF2-40B4-BE49-F238E27FC236}">
              <a16:creationId xmlns:a16="http://schemas.microsoft.com/office/drawing/2014/main" id="{00000000-0008-0000-0100-00007C010000}"/>
            </a:ext>
          </a:extLst>
        </xdr:cNvPr>
        <xdr:cNvSpPr txBox="1"/>
      </xdr:nvSpPr>
      <xdr:spPr>
        <a:xfrm>
          <a:off x="6712027" y="1438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136524</xdr:rowOff>
    </xdr:from>
    <xdr:ext cx="469744" cy="259045"/>
    <xdr:sp macro="" textlink="">
      <xdr:nvSpPr>
        <xdr:cNvPr id="381" name="n_4mainValue【公営住宅】&#10;一人当たり面積">
          <a:extLst>
            <a:ext uri="{FF2B5EF4-FFF2-40B4-BE49-F238E27FC236}">
              <a16:creationId xmlns:a16="http://schemas.microsoft.com/office/drawing/2014/main" id="{00000000-0008-0000-0100-00007D010000}"/>
            </a:ext>
          </a:extLst>
        </xdr:cNvPr>
        <xdr:cNvSpPr txBox="1"/>
      </xdr:nvSpPr>
      <xdr:spPr>
        <a:xfrm>
          <a:off x="5937327" y="143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4375764" y="564914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441450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428750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4414500" y="626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325600" y="64104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578840" y="643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8041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029440" y="6381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123188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144599</xdr:rowOff>
    </xdr:from>
    <xdr:to>
      <xdr:col>85</xdr:col>
      <xdr:colOff>177800</xdr:colOff>
      <xdr:row>41</xdr:row>
      <xdr:rowOff>74749</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325600" y="68501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123026</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4414500"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105410</xdr:rowOff>
    </xdr:from>
    <xdr:to>
      <xdr:col>81</xdr:col>
      <xdr:colOff>101600</xdr:colOff>
      <xdr:row>41</xdr:row>
      <xdr:rowOff>35560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57884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156210</xdr:rowOff>
    </xdr:from>
    <xdr:to>
      <xdr:col>85</xdr:col>
      <xdr:colOff>127000</xdr:colOff>
      <xdr:row>41</xdr:row>
      <xdr:rowOff>23949</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629640" y="6861810"/>
          <a:ext cx="74676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67854</xdr:rowOff>
    </xdr:from>
    <xdr:to>
      <xdr:col>76</xdr:col>
      <xdr:colOff>165100</xdr:colOff>
      <xdr:row>40</xdr:row>
      <xdr:rowOff>169454</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804140" y="67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156210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54940" y="6824254"/>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30299</xdr:rowOff>
    </xdr:from>
    <xdr:to>
      <xdr:col>72</xdr:col>
      <xdr:colOff>38100</xdr:colOff>
      <xdr:row>40</xdr:row>
      <xdr:rowOff>131899</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029440" y="6735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81099</xdr:rowOff>
    </xdr:from>
    <xdr:to>
      <xdr:col>76</xdr:col>
      <xdr:colOff>114300</xdr:colOff>
      <xdr:row>40</xdr:row>
      <xdr:rowOff>118654</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072620" y="6786699"/>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123188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81099</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1282680" y="6747510"/>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437244"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75244"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19005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110298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26687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4372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75244" y="686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123026</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190054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110298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100-0000E1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19509104" y="5717177"/>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100-0000E3010000}"/>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100-0000E5010000}"/>
            </a:ext>
          </a:extLst>
        </xdr:cNvPr>
        <xdr:cNvSpPr txBox="1"/>
      </xdr:nvSpPr>
      <xdr:spPr>
        <a:xfrm>
          <a:off x="19547840" y="550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94437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100-0000E7010000}"/>
            </a:ext>
          </a:extLst>
        </xdr:cNvPr>
        <xdr:cNvSpPr txBox="1"/>
      </xdr:nvSpPr>
      <xdr:spPr>
        <a:xfrm>
          <a:off x="19547840" y="6543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94589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8735040" y="663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7937480" y="665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7162780" y="6625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6388080" y="6613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5894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23784</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00000000-0008-0000-0100-0000F3010000}"/>
            </a:ext>
          </a:extLst>
        </xdr:cNvPr>
        <xdr:cNvSpPr txBox="1"/>
      </xdr:nvSpPr>
      <xdr:spPr>
        <a:xfrm>
          <a:off x="19547840" y="6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19413</xdr:rowOff>
    </xdr:from>
    <xdr:to>
      <xdr:col>112</xdr:col>
      <xdr:colOff>38100</xdr:colOff>
      <xdr:row>39</xdr:row>
      <xdr:rowOff>121013</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735040" y="6557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51707</xdr:rowOff>
    </xdr:from>
    <xdr:to>
      <xdr:col>116</xdr:col>
      <xdr:colOff>63500</xdr:colOff>
      <xdr:row>39</xdr:row>
      <xdr:rowOff>70213</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778220" y="6589667"/>
          <a:ext cx="73152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32476</xdr:rowOff>
    </xdr:from>
    <xdr:to>
      <xdr:col>107</xdr:col>
      <xdr:colOff>101600</xdr:colOff>
      <xdr:row>39</xdr:row>
      <xdr:rowOff>134076</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7937480" y="65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70213</xdr:rowOff>
    </xdr:from>
    <xdr:to>
      <xdr:col>111</xdr:col>
      <xdr:colOff>177800</xdr:colOff>
      <xdr:row>39</xdr:row>
      <xdr:rowOff>83276</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7988280" y="660817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47716</xdr:rowOff>
    </xdr:from>
    <xdr:to>
      <xdr:col>102</xdr:col>
      <xdr:colOff>165100</xdr:colOff>
      <xdr:row>39</xdr:row>
      <xdr:rowOff>149316</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7162780" y="65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83276</xdr:rowOff>
    </xdr:from>
    <xdr:to>
      <xdr:col>107</xdr:col>
      <xdr:colOff>50800</xdr:colOff>
      <xdr:row>39</xdr:row>
      <xdr:rowOff>98516</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7213580" y="6621236"/>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638808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98516</xdr:rowOff>
    </xdr:from>
    <xdr:to>
      <xdr:col>102</xdr:col>
      <xdr:colOff>114300</xdr:colOff>
      <xdr:row>39</xdr:row>
      <xdr:rowOff>110490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16431260" y="6636476"/>
          <a:ext cx="7823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561127" y="67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7776267" y="67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700156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6226867" y="670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137540</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8561127" y="634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150603</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7776267" y="635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165843</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7001567"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62268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100-00001B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4375764" y="94849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100-00001D020000}"/>
            </a:ext>
          </a:extLst>
        </xdr:cNvPr>
        <xdr:cNvSpPr txBox="1"/>
      </xdr:nvSpPr>
      <xdr:spPr>
        <a:xfrm>
          <a:off x="144145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428750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100-00001F020000}"/>
            </a:ext>
          </a:extLst>
        </xdr:cNvPr>
        <xdr:cNvSpPr txBox="1"/>
      </xdr:nvSpPr>
      <xdr:spPr>
        <a:xfrm>
          <a:off x="144145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428750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100-000021020000}"/>
            </a:ext>
          </a:extLst>
        </xdr:cNvPr>
        <xdr:cNvSpPr txBox="1"/>
      </xdr:nvSpPr>
      <xdr:spPr>
        <a:xfrm>
          <a:off x="144145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4325600" y="10119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8041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02944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325600" y="101257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100-00002D020000}"/>
            </a:ext>
          </a:extLst>
        </xdr:cNvPr>
        <xdr:cNvSpPr txBox="1"/>
      </xdr:nvSpPr>
      <xdr:spPr>
        <a:xfrm>
          <a:off x="144145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57884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118110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629640" y="1013079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804140" y="1004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72390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54940" y="1009078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2029440" y="1005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45720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2072620" y="1009078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92075</xdr:rowOff>
    </xdr:from>
    <xdr:to>
      <xdr:col>67</xdr:col>
      <xdr:colOff>101600</xdr:colOff>
      <xdr:row>60</xdr:row>
      <xdr:rowOff>22225</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123188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142875</xdr:rowOff>
    </xdr:from>
    <xdr:to>
      <xdr:col>71</xdr:col>
      <xdr:colOff>177800</xdr:colOff>
      <xdr:row>60</xdr:row>
      <xdr:rowOff>45720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1282680" y="1003363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100-000036020000}"/>
            </a:ext>
          </a:extLst>
        </xdr:cNvPr>
        <xdr:cNvSpPr txBox="1"/>
      </xdr:nvSpPr>
      <xdr:spPr>
        <a:xfrm>
          <a:off x="134372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100-000037020000}"/>
            </a:ext>
          </a:extLst>
        </xdr:cNvPr>
        <xdr:cNvSpPr txBox="1"/>
      </xdr:nvSpPr>
      <xdr:spPr>
        <a:xfrm>
          <a:off x="126752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100-000038020000}"/>
            </a:ext>
          </a:extLst>
        </xdr:cNvPr>
        <xdr:cNvSpPr txBox="1"/>
      </xdr:nvSpPr>
      <xdr:spPr>
        <a:xfrm>
          <a:off x="119005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100-000039020000}"/>
            </a:ext>
          </a:extLst>
        </xdr:cNvPr>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139717</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100-00003A020000}"/>
            </a:ext>
          </a:extLst>
        </xdr:cNvPr>
        <xdr:cNvSpPr txBox="1"/>
      </xdr:nvSpPr>
      <xdr:spPr>
        <a:xfrm>
          <a:off x="134372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100-00003B020000}"/>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100-00003C020000}"/>
            </a:ext>
          </a:extLst>
        </xdr:cNvPr>
        <xdr:cNvSpPr txBox="1"/>
      </xdr:nvSpPr>
      <xdr:spPr>
        <a:xfrm>
          <a:off x="119005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100-00003D020000}"/>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9509104" y="9427337"/>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1954784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944370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19547840" y="92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9443700" y="942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1954784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8735040" y="10330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7937480" y="10344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6388080" y="10297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106807</xdr:rowOff>
    </xdr:from>
    <xdr:to>
      <xdr:col>116</xdr:col>
      <xdr:colOff>114300</xdr:colOff>
      <xdr:row>61</xdr:row>
      <xdr:rowOff>36957</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58940" y="10165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129684</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19547840" y="1002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127127</xdr:rowOff>
    </xdr:from>
    <xdr:to>
      <xdr:col>112</xdr:col>
      <xdr:colOff>38100</xdr:colOff>
      <xdr:row>61</xdr:row>
      <xdr:rowOff>57277</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735040" y="10185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157607</xdr:rowOff>
    </xdr:from>
    <xdr:to>
      <xdr:col>116</xdr:col>
      <xdr:colOff>63500</xdr:colOff>
      <xdr:row>61</xdr:row>
      <xdr:rowOff>6477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778220" y="10216007"/>
          <a:ext cx="73152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140335</xdr:rowOff>
    </xdr:from>
    <xdr:to>
      <xdr:col>107</xdr:col>
      <xdr:colOff>101600</xdr:colOff>
      <xdr:row>61</xdr:row>
      <xdr:rowOff>70485</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7937480" y="1019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6477</xdr:rowOff>
    </xdr:from>
    <xdr:to>
      <xdr:col>111</xdr:col>
      <xdr:colOff>177800</xdr:colOff>
      <xdr:row>61</xdr:row>
      <xdr:rowOff>19685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7988280" y="10232517"/>
          <a:ext cx="78994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157480</xdr:rowOff>
    </xdr:from>
    <xdr:to>
      <xdr:col>102</xdr:col>
      <xdr:colOff>165100</xdr:colOff>
      <xdr:row>61</xdr:row>
      <xdr:rowOff>87630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7162780" y="1021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19685</xdr:rowOff>
    </xdr:from>
    <xdr:to>
      <xdr:col>107</xdr:col>
      <xdr:colOff>50800</xdr:colOff>
      <xdr:row>61</xdr:row>
      <xdr:rowOff>36830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7213580" y="1024572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170053</xdr:rowOff>
    </xdr:from>
    <xdr:to>
      <xdr:col>98</xdr:col>
      <xdr:colOff>38100</xdr:colOff>
      <xdr:row>61</xdr:row>
      <xdr:rowOff>100203</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6388080" y="10228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36830</xdr:rowOff>
    </xdr:from>
    <xdr:to>
      <xdr:col>102</xdr:col>
      <xdr:colOff>114300</xdr:colOff>
      <xdr:row>61</xdr:row>
      <xdr:rowOff>49403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6431260" y="10262870"/>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18561127"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17776267" y="1043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7001567" y="1040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6226867" y="1039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73804</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18561127" y="99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87012</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17776267" y="997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104157</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7001567" y="999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116730</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6226867" y="1000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道路については、類似団体平均の</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％を大きく上回る</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％の結果となったが、固定資産台帳整備時、供用開始日が不詳の道路資産について、開始年度を昭和元年度で設定した物件が多数あり、減価償却率を大きく引き上げている。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00000000-0008-0000-0200-00007400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a:extLst>
            <a:ext uri="{FF2B5EF4-FFF2-40B4-BE49-F238E27FC236}">
              <a16:creationId xmlns:a16="http://schemas.microsoft.com/office/drawing/2014/main" id="{00000000-0008-0000-0200-00008900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14375764" y="9453155"/>
          <a:ext cx="0" cy="129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139" name="【保健センター・保健所】&#10;有形固定資産減価償却率最小値テキスト">
          <a:extLst>
            <a:ext uri="{FF2B5EF4-FFF2-40B4-BE49-F238E27FC236}">
              <a16:creationId xmlns:a16="http://schemas.microsoft.com/office/drawing/2014/main" id="{00000000-0008-0000-0200-00008B000000}"/>
            </a:ext>
          </a:extLst>
        </xdr:cNvPr>
        <xdr:cNvSpPr txBox="1"/>
      </xdr:nvSpPr>
      <xdr:spPr>
        <a:xfrm>
          <a:off x="14414500" y="1074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141" name="【保健センター・保健所】&#10;有形固定資産減価償却率最大値テキスト">
          <a:extLst>
            <a:ext uri="{FF2B5EF4-FFF2-40B4-BE49-F238E27FC236}">
              <a16:creationId xmlns:a16="http://schemas.microsoft.com/office/drawing/2014/main" id="{00000000-0008-0000-0200-00008D000000}"/>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143" name="【保健センター・保健所】&#10;有形固定資産減価償却率平均値テキスト">
          <a:extLst>
            <a:ext uri="{FF2B5EF4-FFF2-40B4-BE49-F238E27FC236}">
              <a16:creationId xmlns:a16="http://schemas.microsoft.com/office/drawing/2014/main" id="{00000000-0008-0000-0200-00008F000000}"/>
            </a:ext>
          </a:extLst>
        </xdr:cNvPr>
        <xdr:cNvSpPr txBox="1"/>
      </xdr:nvSpPr>
      <xdr:spPr>
        <a:xfrm>
          <a:off x="14414500" y="1006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144" name="フローチャート: 判断 143">
          <a:extLst>
            <a:ext uri="{FF2B5EF4-FFF2-40B4-BE49-F238E27FC236}">
              <a16:creationId xmlns:a16="http://schemas.microsoft.com/office/drawing/2014/main" id="{00000000-0008-0000-0200-000090000000}"/>
            </a:ext>
          </a:extLst>
        </xdr:cNvPr>
        <xdr:cNvSpPr/>
      </xdr:nvSpPr>
      <xdr:spPr>
        <a:xfrm>
          <a:off x="14325600" y="102068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145" name="フローチャート: 判断 144">
          <a:extLst>
            <a:ext uri="{FF2B5EF4-FFF2-40B4-BE49-F238E27FC236}">
              <a16:creationId xmlns:a16="http://schemas.microsoft.com/office/drawing/2014/main" id="{00000000-0008-0000-0200-000091000000}"/>
            </a:ext>
          </a:extLst>
        </xdr:cNvPr>
        <xdr:cNvSpPr/>
      </xdr:nvSpPr>
      <xdr:spPr>
        <a:xfrm>
          <a:off x="1357884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146" name="フローチャート: 判断 145">
          <a:extLst>
            <a:ext uri="{FF2B5EF4-FFF2-40B4-BE49-F238E27FC236}">
              <a16:creationId xmlns:a16="http://schemas.microsoft.com/office/drawing/2014/main" id="{00000000-0008-0000-0200-000092000000}"/>
            </a:ext>
          </a:extLst>
        </xdr:cNvPr>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147" name="フローチャート: 判断 146">
          <a:extLst>
            <a:ext uri="{FF2B5EF4-FFF2-40B4-BE49-F238E27FC236}">
              <a16:creationId xmlns:a16="http://schemas.microsoft.com/office/drawing/2014/main" id="{00000000-0008-0000-0200-000093000000}"/>
            </a:ext>
          </a:extLst>
        </xdr:cNvPr>
        <xdr:cNvSpPr/>
      </xdr:nvSpPr>
      <xdr:spPr>
        <a:xfrm>
          <a:off x="12029440" y="10082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148" name="フローチャート: 判断 147">
          <a:extLst>
            <a:ext uri="{FF2B5EF4-FFF2-40B4-BE49-F238E27FC236}">
              <a16:creationId xmlns:a16="http://schemas.microsoft.com/office/drawing/2014/main" id="{00000000-0008-0000-0200-000094000000}"/>
            </a:ext>
          </a:extLst>
        </xdr:cNvPr>
        <xdr:cNvSpPr/>
      </xdr:nvSpPr>
      <xdr:spPr>
        <a:xfrm>
          <a:off x="1123188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14325600" y="10228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155" name="【保健センター・保健所】&#10;有形固定資産減価償却率該当値テキスト">
          <a:extLst>
            <a:ext uri="{FF2B5EF4-FFF2-40B4-BE49-F238E27FC236}">
              <a16:creationId xmlns:a16="http://schemas.microsoft.com/office/drawing/2014/main" id="{00000000-0008-0000-0200-00009B000000}"/>
            </a:ext>
          </a:extLst>
        </xdr:cNvPr>
        <xdr:cNvSpPr txBox="1"/>
      </xdr:nvSpPr>
      <xdr:spPr>
        <a:xfrm>
          <a:off x="14414500"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136978</xdr:rowOff>
    </xdr:from>
    <xdr:to>
      <xdr:col>81</xdr:col>
      <xdr:colOff>101600</xdr:colOff>
      <xdr:row>61</xdr:row>
      <xdr:rowOff>67128</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1357884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16328</xdr:rowOff>
    </xdr:from>
    <xdr:to>
      <xdr:col>85</xdr:col>
      <xdr:colOff>127000</xdr:colOff>
      <xdr:row>61</xdr:row>
      <xdr:rowOff>48985</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13629640" y="1024236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104322</xdr:rowOff>
    </xdr:from>
    <xdr:to>
      <xdr:col>76</xdr:col>
      <xdr:colOff>165100</xdr:colOff>
      <xdr:row>61</xdr:row>
      <xdr:rowOff>34472</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1280414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16328</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12854940" y="10213522"/>
          <a:ext cx="7747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71665</xdr:rowOff>
    </xdr:from>
    <xdr:to>
      <xdr:col>72</xdr:col>
      <xdr:colOff>38100</xdr:colOff>
      <xdr:row>61</xdr:row>
      <xdr:rowOff>1815</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12029440" y="10130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122465</xdr:rowOff>
    </xdr:from>
    <xdr:to>
      <xdr:col>76</xdr:col>
      <xdr:colOff>114300</xdr:colOff>
      <xdr:row>60</xdr:row>
      <xdr:rowOff>155122</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12072620" y="10180865"/>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162" name="楕円 161">
          <a:extLst>
            <a:ext uri="{FF2B5EF4-FFF2-40B4-BE49-F238E27FC236}">
              <a16:creationId xmlns:a16="http://schemas.microsoft.com/office/drawing/2014/main" id="{00000000-0008-0000-0200-0000A2000000}"/>
            </a:ext>
          </a:extLst>
        </xdr:cNvPr>
        <xdr:cNvSpPr/>
      </xdr:nvSpPr>
      <xdr:spPr>
        <a:xfrm>
          <a:off x="1123188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168184</xdr:rowOff>
    </xdr:from>
    <xdr:to>
      <xdr:col>71</xdr:col>
      <xdr:colOff>177800</xdr:colOff>
      <xdr:row>60</xdr:row>
      <xdr:rowOff>122465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11282680" y="10058944"/>
          <a:ext cx="78994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164" name="n_1aveValue【保健センター・保健所】&#10;有形固定資産減価償却率">
          <a:extLst>
            <a:ext uri="{FF2B5EF4-FFF2-40B4-BE49-F238E27FC236}">
              <a16:creationId xmlns:a16="http://schemas.microsoft.com/office/drawing/2014/main" id="{00000000-0008-0000-0200-0000A4000000}"/>
            </a:ext>
          </a:extLst>
        </xdr:cNvPr>
        <xdr:cNvSpPr txBox="1"/>
      </xdr:nvSpPr>
      <xdr:spPr>
        <a:xfrm>
          <a:off x="134372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165" name="n_2aveValue【保健センター・保健所】&#10;有形固定資産減価償却率">
          <a:extLst>
            <a:ext uri="{FF2B5EF4-FFF2-40B4-BE49-F238E27FC236}">
              <a16:creationId xmlns:a16="http://schemas.microsoft.com/office/drawing/2014/main" id="{00000000-0008-0000-0200-0000A5000000}"/>
            </a:ext>
          </a:extLst>
        </xdr:cNvPr>
        <xdr:cNvSpPr txBox="1"/>
      </xdr:nvSpPr>
      <xdr:spPr>
        <a:xfrm>
          <a:off x="1267524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166" name="n_3aveValue【保健センター・保健所】&#10;有形固定資産減価償却率">
          <a:extLst>
            <a:ext uri="{FF2B5EF4-FFF2-40B4-BE49-F238E27FC236}">
              <a16:creationId xmlns:a16="http://schemas.microsoft.com/office/drawing/2014/main" id="{00000000-0008-0000-0200-0000A6000000}"/>
            </a:ext>
          </a:extLst>
        </xdr:cNvPr>
        <xdr:cNvSpPr txBox="1"/>
      </xdr:nvSpPr>
      <xdr:spPr>
        <a:xfrm>
          <a:off x="1190054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167" name="n_4aveValue【保健センター・保健所】&#10;有形固定資産減価償却率">
          <a:extLst>
            <a:ext uri="{FF2B5EF4-FFF2-40B4-BE49-F238E27FC236}">
              <a16:creationId xmlns:a16="http://schemas.microsoft.com/office/drawing/2014/main" id="{00000000-0008-0000-0200-0000A7000000}"/>
            </a:ext>
          </a:extLst>
        </xdr:cNvPr>
        <xdr:cNvSpPr txBox="1"/>
      </xdr:nvSpPr>
      <xdr:spPr>
        <a:xfrm>
          <a:off x="1110298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83655</xdr:rowOff>
    </xdr:from>
    <xdr:ext cx="405111" cy="259045"/>
    <xdr:sp macro="" textlink="">
      <xdr:nvSpPr>
        <xdr:cNvPr id="168" name="n_1mainValue【保健センター・保健所】&#10;有形固定資産減価償却率">
          <a:extLst>
            <a:ext uri="{FF2B5EF4-FFF2-40B4-BE49-F238E27FC236}">
              <a16:creationId xmlns:a16="http://schemas.microsoft.com/office/drawing/2014/main" id="{00000000-0008-0000-0200-0000A8000000}"/>
            </a:ext>
          </a:extLst>
        </xdr:cNvPr>
        <xdr:cNvSpPr txBox="1"/>
      </xdr:nvSpPr>
      <xdr:spPr>
        <a:xfrm>
          <a:off x="1343724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25599</xdr:rowOff>
    </xdr:from>
    <xdr:ext cx="405111" cy="259045"/>
    <xdr:sp macro="" textlink="">
      <xdr:nvSpPr>
        <xdr:cNvPr id="169" name="n_2mainValue【保健センター・保健所】&#10;有形固定資産減価償却率">
          <a:extLst>
            <a:ext uri="{FF2B5EF4-FFF2-40B4-BE49-F238E27FC236}">
              <a16:creationId xmlns:a16="http://schemas.microsoft.com/office/drawing/2014/main" id="{00000000-0008-0000-0200-0000A9000000}"/>
            </a:ext>
          </a:extLst>
        </xdr:cNvPr>
        <xdr:cNvSpPr txBox="1"/>
      </xdr:nvSpPr>
      <xdr:spPr>
        <a:xfrm>
          <a:off x="1267524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164392</xdr:rowOff>
    </xdr:from>
    <xdr:ext cx="405111" cy="259045"/>
    <xdr:sp macro="" textlink="">
      <xdr:nvSpPr>
        <xdr:cNvPr id="170" name="n_3mainValue【保健センター・保健所】&#10;有形固定資産減価償却率">
          <a:extLst>
            <a:ext uri="{FF2B5EF4-FFF2-40B4-BE49-F238E27FC236}">
              <a16:creationId xmlns:a16="http://schemas.microsoft.com/office/drawing/2014/main" id="{00000000-0008-0000-0200-0000AA000000}"/>
            </a:ext>
          </a:extLst>
        </xdr:cNvPr>
        <xdr:cNvSpPr txBox="1"/>
      </xdr:nvSpPr>
      <xdr:spPr>
        <a:xfrm>
          <a:off x="119005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171" name="n_4mainValue【保健センター・保健所】&#10;有形固定資産減価償却率">
          <a:extLst>
            <a:ext uri="{FF2B5EF4-FFF2-40B4-BE49-F238E27FC236}">
              <a16:creationId xmlns:a16="http://schemas.microsoft.com/office/drawing/2014/main" id="{00000000-0008-0000-0200-0000AB000000}"/>
            </a:ext>
          </a:extLst>
        </xdr:cNvPr>
        <xdr:cNvSpPr txBox="1"/>
      </xdr:nvSpPr>
      <xdr:spPr>
        <a:xfrm>
          <a:off x="1110298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4" name="【保健センター・保健所】&#10;一人当たり面積グラフ枠">
          <a:extLst>
            <a:ext uri="{FF2B5EF4-FFF2-40B4-BE49-F238E27FC236}">
              <a16:creationId xmlns:a16="http://schemas.microsoft.com/office/drawing/2014/main" id="{00000000-0008-0000-0200-0000C200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127254</xdr:rowOff>
    </xdr:from>
    <xdr:to>
      <xdr:col>116</xdr:col>
      <xdr:colOff>62864</xdr:colOff>
      <xdr:row>64</xdr:row>
      <xdr:rowOff>49911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19509104" y="10185654"/>
          <a:ext cx="0" cy="593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53738</xdr:rowOff>
    </xdr:from>
    <xdr:ext cx="469744" cy="259045"/>
    <xdr:sp macro="" textlink="">
      <xdr:nvSpPr>
        <xdr:cNvPr id="196" name="【保健センター・保健所】&#10;一人当たり面積最小値テキスト">
          <a:extLst>
            <a:ext uri="{FF2B5EF4-FFF2-40B4-BE49-F238E27FC236}">
              <a16:creationId xmlns:a16="http://schemas.microsoft.com/office/drawing/2014/main" id="{00000000-0008-0000-0200-0000C4000000}"/>
            </a:ext>
          </a:extLst>
        </xdr:cNvPr>
        <xdr:cNvSpPr txBox="1"/>
      </xdr:nvSpPr>
      <xdr:spPr>
        <a:xfrm>
          <a:off x="19547840" y="107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49911</xdr:rowOff>
    </xdr:from>
    <xdr:to>
      <xdr:col>116</xdr:col>
      <xdr:colOff>152400</xdr:colOff>
      <xdr:row>64</xdr:row>
      <xdr:rowOff>49911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9443700" y="10778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73931</xdr:rowOff>
    </xdr:from>
    <xdr:ext cx="469744" cy="259045"/>
    <xdr:sp macro="" textlink="">
      <xdr:nvSpPr>
        <xdr:cNvPr id="198" name="【保健センター・保健所】&#10;一人当たり面積最大値テキスト">
          <a:extLst>
            <a:ext uri="{FF2B5EF4-FFF2-40B4-BE49-F238E27FC236}">
              <a16:creationId xmlns:a16="http://schemas.microsoft.com/office/drawing/2014/main" id="{00000000-0008-0000-0200-0000C6000000}"/>
            </a:ext>
          </a:extLst>
        </xdr:cNvPr>
        <xdr:cNvSpPr txBox="1"/>
      </xdr:nvSpPr>
      <xdr:spPr>
        <a:xfrm>
          <a:off x="19547840" y="996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127254</xdr:rowOff>
    </xdr:from>
    <xdr:to>
      <xdr:col>116</xdr:col>
      <xdr:colOff>152400</xdr:colOff>
      <xdr:row>60</xdr:row>
      <xdr:rowOff>127254</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9443700" y="10185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36212</xdr:rowOff>
    </xdr:from>
    <xdr:ext cx="469744" cy="259045"/>
    <xdr:sp macro="" textlink="">
      <xdr:nvSpPr>
        <xdr:cNvPr id="200" name="【保健センター・保健所】&#10;一人当たり面積平均値テキスト">
          <a:extLst>
            <a:ext uri="{FF2B5EF4-FFF2-40B4-BE49-F238E27FC236}">
              <a16:creationId xmlns:a16="http://schemas.microsoft.com/office/drawing/2014/main" id="{00000000-0008-0000-0200-0000C8000000}"/>
            </a:ext>
          </a:extLst>
        </xdr:cNvPr>
        <xdr:cNvSpPr txBox="1"/>
      </xdr:nvSpPr>
      <xdr:spPr>
        <a:xfrm>
          <a:off x="1954784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57785</xdr:rowOff>
    </xdr:from>
    <xdr:to>
      <xdr:col>116</xdr:col>
      <xdr:colOff>114300</xdr:colOff>
      <xdr:row>63</xdr:row>
      <xdr:rowOff>159385</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945894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60833</xdr:rowOff>
    </xdr:from>
    <xdr:to>
      <xdr:col>112</xdr:col>
      <xdr:colOff>38100</xdr:colOff>
      <xdr:row>63</xdr:row>
      <xdr:rowOff>162433</xdr:rowOff>
    </xdr:to>
    <xdr:sp macro="" textlink="">
      <xdr:nvSpPr>
        <xdr:cNvPr id="202" name="フローチャート: 判断 201">
          <a:extLst>
            <a:ext uri="{FF2B5EF4-FFF2-40B4-BE49-F238E27FC236}">
              <a16:creationId xmlns:a16="http://schemas.microsoft.com/office/drawing/2014/main" id="{00000000-0008-0000-0200-0000CA000000}"/>
            </a:ext>
          </a:extLst>
        </xdr:cNvPr>
        <xdr:cNvSpPr/>
      </xdr:nvSpPr>
      <xdr:spPr>
        <a:xfrm>
          <a:off x="18735040" y="106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65405</xdr:rowOff>
    </xdr:from>
    <xdr:to>
      <xdr:col>107</xdr:col>
      <xdr:colOff>101600</xdr:colOff>
      <xdr:row>63</xdr:row>
      <xdr:rowOff>167005</xdr:rowOff>
    </xdr:to>
    <xdr:sp macro="" textlink="">
      <xdr:nvSpPr>
        <xdr:cNvPr id="203" name="フローチャート: 判断 202">
          <a:extLst>
            <a:ext uri="{FF2B5EF4-FFF2-40B4-BE49-F238E27FC236}">
              <a16:creationId xmlns:a16="http://schemas.microsoft.com/office/drawing/2014/main" id="{00000000-0008-0000-0200-0000CB000000}"/>
            </a:ext>
          </a:extLst>
        </xdr:cNvPr>
        <xdr:cNvSpPr/>
      </xdr:nvSpPr>
      <xdr:spPr>
        <a:xfrm>
          <a:off x="1793748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4064</xdr:rowOff>
    </xdr:from>
    <xdr:to>
      <xdr:col>102</xdr:col>
      <xdr:colOff>165100</xdr:colOff>
      <xdr:row>63</xdr:row>
      <xdr:rowOff>105664</xdr:rowOff>
    </xdr:to>
    <xdr:sp macro="" textlink="">
      <xdr:nvSpPr>
        <xdr:cNvPr id="204" name="フローチャート: 判断 203">
          <a:extLst>
            <a:ext uri="{FF2B5EF4-FFF2-40B4-BE49-F238E27FC236}">
              <a16:creationId xmlns:a16="http://schemas.microsoft.com/office/drawing/2014/main" id="{00000000-0008-0000-0200-0000CC000000}"/>
            </a:ext>
          </a:extLst>
        </xdr:cNvPr>
        <xdr:cNvSpPr/>
      </xdr:nvSpPr>
      <xdr:spPr>
        <a:xfrm>
          <a:off x="1716278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xdr:rowOff>
    </xdr:from>
    <xdr:to>
      <xdr:col>98</xdr:col>
      <xdr:colOff>38100</xdr:colOff>
      <xdr:row>63</xdr:row>
      <xdr:rowOff>102235</xdr:rowOff>
    </xdr:to>
    <xdr:sp macro="" textlink="">
      <xdr:nvSpPr>
        <xdr:cNvPr id="205" name="フローチャート: 判断 204">
          <a:extLst>
            <a:ext uri="{FF2B5EF4-FFF2-40B4-BE49-F238E27FC236}">
              <a16:creationId xmlns:a16="http://schemas.microsoft.com/office/drawing/2014/main" id="{00000000-0008-0000-0200-0000CD000000}"/>
            </a:ext>
          </a:extLst>
        </xdr:cNvPr>
        <xdr:cNvSpPr/>
      </xdr:nvSpPr>
      <xdr:spPr>
        <a:xfrm>
          <a:off x="16388080" y="10561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152273</xdr:rowOff>
    </xdr:from>
    <xdr:to>
      <xdr:col>116</xdr:col>
      <xdr:colOff>114300</xdr:colOff>
      <xdr:row>63</xdr:row>
      <xdr:rowOff>82423</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458940" y="1054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3700</xdr:rowOff>
    </xdr:from>
    <xdr:ext cx="469744" cy="259045"/>
    <xdr:sp macro="" textlink="">
      <xdr:nvSpPr>
        <xdr:cNvPr id="212" name="【保健センター・保健所】&#10;一人当たり面積該当値テキスト">
          <a:extLst>
            <a:ext uri="{FF2B5EF4-FFF2-40B4-BE49-F238E27FC236}">
              <a16:creationId xmlns:a16="http://schemas.microsoft.com/office/drawing/2014/main" id="{00000000-0008-0000-0200-0000D4000000}"/>
            </a:ext>
          </a:extLst>
        </xdr:cNvPr>
        <xdr:cNvSpPr txBox="1"/>
      </xdr:nvSpPr>
      <xdr:spPr>
        <a:xfrm>
          <a:off x="19547840" y="103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873504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31623</xdr:rowOff>
    </xdr:from>
    <xdr:to>
      <xdr:col>116</xdr:col>
      <xdr:colOff>63500</xdr:colOff>
      <xdr:row>63</xdr:row>
      <xdr:rowOff>38862</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8778220" y="10592943"/>
          <a:ext cx="7315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7937480" y="10557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7988280" y="106001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9017</xdr:rowOff>
    </xdr:from>
    <xdr:to>
      <xdr:col>102</xdr:col>
      <xdr:colOff>165100</xdr:colOff>
      <xdr:row>56</xdr:row>
      <xdr:rowOff>110617</xdr:rowOff>
    </xdr:to>
    <xdr:sp macro="" textlink="">
      <xdr:nvSpPr>
        <xdr:cNvPr id="217" name="楕円 216">
          <a:extLst>
            <a:ext uri="{FF2B5EF4-FFF2-40B4-BE49-F238E27FC236}">
              <a16:creationId xmlns:a16="http://schemas.microsoft.com/office/drawing/2014/main" id="{00000000-0008-0000-0200-0000D9000000}"/>
            </a:ext>
          </a:extLst>
        </xdr:cNvPr>
        <xdr:cNvSpPr/>
      </xdr:nvSpPr>
      <xdr:spPr>
        <a:xfrm>
          <a:off x="17162780" y="939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59817</xdr:rowOff>
    </xdr:from>
    <xdr:to>
      <xdr:col>107</xdr:col>
      <xdr:colOff>50800</xdr:colOff>
      <xdr:row>63</xdr:row>
      <xdr:rowOff>43434</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7213580" y="9447657"/>
          <a:ext cx="774700" cy="11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40640</xdr:rowOff>
    </xdr:from>
    <xdr:to>
      <xdr:col>98</xdr:col>
      <xdr:colOff>38100</xdr:colOff>
      <xdr:row>56</xdr:row>
      <xdr:rowOff>142240</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16388080" y="9428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59817</xdr:rowOff>
    </xdr:from>
    <xdr:to>
      <xdr:col>102</xdr:col>
      <xdr:colOff>114300</xdr:colOff>
      <xdr:row>56</xdr:row>
      <xdr:rowOff>91440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flipV="1">
          <a:off x="16431260" y="9447657"/>
          <a:ext cx="78232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153560</xdr:rowOff>
    </xdr:from>
    <xdr:ext cx="469744" cy="259045"/>
    <xdr:sp macro="" textlink="">
      <xdr:nvSpPr>
        <xdr:cNvPr id="221" name="n_1aveValue【保健センター・保健所】&#10;一人当たり面積">
          <a:extLst>
            <a:ext uri="{FF2B5EF4-FFF2-40B4-BE49-F238E27FC236}">
              <a16:creationId xmlns:a16="http://schemas.microsoft.com/office/drawing/2014/main" id="{00000000-0008-0000-0200-0000DD000000}"/>
            </a:ext>
          </a:extLst>
        </xdr:cNvPr>
        <xdr:cNvSpPr txBox="1"/>
      </xdr:nvSpPr>
      <xdr:spPr>
        <a:xfrm>
          <a:off x="18561127" y="1071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158132</xdr:rowOff>
    </xdr:from>
    <xdr:ext cx="469744" cy="259045"/>
    <xdr:sp macro="" textlink="">
      <xdr:nvSpPr>
        <xdr:cNvPr id="222" name="n_2aveValue【保健センター・保健所】&#10;一人当たり面積">
          <a:extLst>
            <a:ext uri="{FF2B5EF4-FFF2-40B4-BE49-F238E27FC236}">
              <a16:creationId xmlns:a16="http://schemas.microsoft.com/office/drawing/2014/main" id="{00000000-0008-0000-0200-0000DE000000}"/>
            </a:ext>
          </a:extLst>
        </xdr:cNvPr>
        <xdr:cNvSpPr txBox="1"/>
      </xdr:nvSpPr>
      <xdr:spPr>
        <a:xfrm>
          <a:off x="17776267"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96791</xdr:rowOff>
    </xdr:from>
    <xdr:ext cx="469744" cy="259045"/>
    <xdr:sp macro="" textlink="">
      <xdr:nvSpPr>
        <xdr:cNvPr id="223" name="n_3aveValue【保健センター・保健所】&#10;一人当たり面積">
          <a:extLst>
            <a:ext uri="{FF2B5EF4-FFF2-40B4-BE49-F238E27FC236}">
              <a16:creationId xmlns:a16="http://schemas.microsoft.com/office/drawing/2014/main" id="{00000000-0008-0000-0200-0000DF000000}"/>
            </a:ext>
          </a:extLst>
        </xdr:cNvPr>
        <xdr:cNvSpPr txBox="1"/>
      </xdr:nvSpPr>
      <xdr:spPr>
        <a:xfrm>
          <a:off x="1700156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93362</xdr:rowOff>
    </xdr:from>
    <xdr:ext cx="469744" cy="259045"/>
    <xdr:sp macro="" textlink="">
      <xdr:nvSpPr>
        <xdr:cNvPr id="224" name="n_4aveValue【保健センター・保健所】&#10;一人当たり面積">
          <a:extLst>
            <a:ext uri="{FF2B5EF4-FFF2-40B4-BE49-F238E27FC236}">
              <a16:creationId xmlns:a16="http://schemas.microsoft.com/office/drawing/2014/main" id="{00000000-0008-0000-0200-0000E0000000}"/>
            </a:ext>
          </a:extLst>
        </xdr:cNvPr>
        <xdr:cNvSpPr txBox="1"/>
      </xdr:nvSpPr>
      <xdr:spPr>
        <a:xfrm>
          <a:off x="1622686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106189</xdr:rowOff>
    </xdr:from>
    <xdr:ext cx="469744" cy="259045"/>
    <xdr:sp macro="" textlink="">
      <xdr:nvSpPr>
        <xdr:cNvPr id="225" name="n_1mainValue【保健センター・保健所】&#10;一人当たり面積">
          <a:extLst>
            <a:ext uri="{FF2B5EF4-FFF2-40B4-BE49-F238E27FC236}">
              <a16:creationId xmlns:a16="http://schemas.microsoft.com/office/drawing/2014/main" id="{00000000-0008-0000-0200-0000E1000000}"/>
            </a:ext>
          </a:extLst>
        </xdr:cNvPr>
        <xdr:cNvSpPr txBox="1"/>
      </xdr:nvSpPr>
      <xdr:spPr>
        <a:xfrm>
          <a:off x="18561127" y="1033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110761</xdr:rowOff>
    </xdr:from>
    <xdr:ext cx="469744" cy="259045"/>
    <xdr:sp macro="" textlink="">
      <xdr:nvSpPr>
        <xdr:cNvPr id="226" name="n_2mainValue【保健センター・保健所】&#10;一人当たり面積">
          <a:extLst>
            <a:ext uri="{FF2B5EF4-FFF2-40B4-BE49-F238E27FC236}">
              <a16:creationId xmlns:a16="http://schemas.microsoft.com/office/drawing/2014/main" id="{00000000-0008-0000-0200-0000E2000000}"/>
            </a:ext>
          </a:extLst>
        </xdr:cNvPr>
        <xdr:cNvSpPr txBox="1"/>
      </xdr:nvSpPr>
      <xdr:spPr>
        <a:xfrm>
          <a:off x="17776267" y="1033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127144</xdr:rowOff>
    </xdr:from>
    <xdr:ext cx="469744" cy="259045"/>
    <xdr:sp macro="" textlink="">
      <xdr:nvSpPr>
        <xdr:cNvPr id="227" name="n_3mainValue【保健センター・保健所】&#10;一人当たり面積">
          <a:extLst>
            <a:ext uri="{FF2B5EF4-FFF2-40B4-BE49-F238E27FC236}">
              <a16:creationId xmlns:a16="http://schemas.microsoft.com/office/drawing/2014/main" id="{00000000-0008-0000-0200-0000E3000000}"/>
            </a:ext>
          </a:extLst>
        </xdr:cNvPr>
        <xdr:cNvSpPr txBox="1"/>
      </xdr:nvSpPr>
      <xdr:spPr>
        <a:xfrm>
          <a:off x="17001567" y="9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158767</xdr:rowOff>
    </xdr:from>
    <xdr:ext cx="469744" cy="259045"/>
    <xdr:sp macro="" textlink="">
      <xdr:nvSpPr>
        <xdr:cNvPr id="228" name="n_4mainValue【保健センター・保健所】&#10;一人当たり面積">
          <a:extLst>
            <a:ext uri="{FF2B5EF4-FFF2-40B4-BE49-F238E27FC236}">
              <a16:creationId xmlns:a16="http://schemas.microsoft.com/office/drawing/2014/main" id="{00000000-0008-0000-0200-0000E4000000}"/>
            </a:ext>
          </a:extLst>
        </xdr:cNvPr>
        <xdr:cNvSpPr txBox="1"/>
      </xdr:nvSpPr>
      <xdr:spPr>
        <a:xfrm>
          <a:off x="1622686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3" name="【消防施設】&#10;有形固定資産減価償却率グラフ枠">
          <a:extLst>
            <a:ext uri="{FF2B5EF4-FFF2-40B4-BE49-F238E27FC236}">
              <a16:creationId xmlns:a16="http://schemas.microsoft.com/office/drawing/2014/main" id="{00000000-0008-0000-0200-0000FD00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5" name="【消防施設】&#10;有形固定資産減価償却率最小値テキスト">
          <a:extLst>
            <a:ext uri="{FF2B5EF4-FFF2-40B4-BE49-F238E27FC236}">
              <a16:creationId xmlns:a16="http://schemas.microsoft.com/office/drawing/2014/main" id="{00000000-0008-0000-0200-0000FF00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257" name="【消防施設】&#10;有形固定資産減価償却率最大値テキスト">
          <a:extLst>
            <a:ext uri="{FF2B5EF4-FFF2-40B4-BE49-F238E27FC236}">
              <a16:creationId xmlns:a16="http://schemas.microsoft.com/office/drawing/2014/main" id="{00000000-0008-0000-0200-000001010000}"/>
            </a:ext>
          </a:extLst>
        </xdr:cNvPr>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259" name="【消防施設】&#10;有形固定資産減価償却率平均値テキスト">
          <a:extLst>
            <a:ext uri="{FF2B5EF4-FFF2-40B4-BE49-F238E27FC236}">
              <a16:creationId xmlns:a16="http://schemas.microsoft.com/office/drawing/2014/main" id="{00000000-0008-0000-0200-000003010000}"/>
            </a:ext>
          </a:extLst>
        </xdr:cNvPr>
        <xdr:cNvSpPr txBox="1"/>
      </xdr:nvSpPr>
      <xdr:spPr>
        <a:xfrm>
          <a:off x="14414500" y="13821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260" name="フローチャート: 判断 259">
          <a:extLst>
            <a:ext uri="{FF2B5EF4-FFF2-40B4-BE49-F238E27FC236}">
              <a16:creationId xmlns:a16="http://schemas.microsoft.com/office/drawing/2014/main" id="{00000000-0008-0000-0200-000004010000}"/>
            </a:ext>
          </a:extLst>
        </xdr:cNvPr>
        <xdr:cNvSpPr/>
      </xdr:nvSpPr>
      <xdr:spPr>
        <a:xfrm>
          <a:off x="14325600" y="139667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261" name="フローチャート: 判断 260">
          <a:extLst>
            <a:ext uri="{FF2B5EF4-FFF2-40B4-BE49-F238E27FC236}">
              <a16:creationId xmlns:a16="http://schemas.microsoft.com/office/drawing/2014/main" id="{00000000-0008-0000-0200-000005010000}"/>
            </a:ext>
          </a:extLst>
        </xdr:cNvPr>
        <xdr:cNvSpPr/>
      </xdr:nvSpPr>
      <xdr:spPr>
        <a:xfrm>
          <a:off x="1357884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128041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14325600" y="142938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271" name="【消防施設】&#10;有形固定資産減価償却率該当値テキスト">
          <a:extLst>
            <a:ext uri="{FF2B5EF4-FFF2-40B4-BE49-F238E27FC236}">
              <a16:creationId xmlns:a16="http://schemas.microsoft.com/office/drawing/2014/main" id="{00000000-0008-0000-0200-00000F010000}"/>
            </a:ext>
          </a:extLst>
        </xdr:cNvPr>
        <xdr:cNvSpPr txBox="1"/>
      </xdr:nvSpPr>
      <xdr:spPr>
        <a:xfrm>
          <a:off x="144145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16692</xdr:rowOff>
    </xdr:from>
    <xdr:to>
      <xdr:col>81</xdr:col>
      <xdr:colOff>101600</xdr:colOff>
      <xdr:row>85</xdr:row>
      <xdr:rowOff>118292</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13578840" y="142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67492</xdr:rowOff>
    </xdr:from>
    <xdr:to>
      <xdr:col>85</xdr:col>
      <xdr:colOff>127000</xdr:colOff>
      <xdr:row>85</xdr:row>
      <xdr:rowOff>95250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3629640" y="14316892"/>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155484</xdr:rowOff>
    </xdr:from>
    <xdr:to>
      <xdr:col>76</xdr:col>
      <xdr:colOff>165100</xdr:colOff>
      <xdr:row>85</xdr:row>
      <xdr:rowOff>85634</xdr:rowOff>
    </xdr:to>
    <xdr:sp macro="" textlink="">
      <xdr:nvSpPr>
        <xdr:cNvPr id="274" name="楕円 273">
          <a:extLst>
            <a:ext uri="{FF2B5EF4-FFF2-40B4-BE49-F238E27FC236}">
              <a16:creationId xmlns:a16="http://schemas.microsoft.com/office/drawing/2014/main" id="{00000000-0008-0000-0200-000012010000}"/>
            </a:ext>
          </a:extLst>
        </xdr:cNvPr>
        <xdr:cNvSpPr/>
      </xdr:nvSpPr>
      <xdr:spPr>
        <a:xfrm>
          <a:off x="12804140" y="1423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34834</xdr:rowOff>
    </xdr:from>
    <xdr:to>
      <xdr:col>81</xdr:col>
      <xdr:colOff>50800</xdr:colOff>
      <xdr:row>85</xdr:row>
      <xdr:rowOff>67492</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2854940" y="14284234"/>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276" name="楕円 275">
          <a:extLst>
            <a:ext uri="{FF2B5EF4-FFF2-40B4-BE49-F238E27FC236}">
              <a16:creationId xmlns:a16="http://schemas.microsoft.com/office/drawing/2014/main" id="{00000000-0008-0000-0200-000014010000}"/>
            </a:ext>
          </a:extLst>
        </xdr:cNvPr>
        <xdr:cNvSpPr/>
      </xdr:nvSpPr>
      <xdr:spPr>
        <a:xfrm>
          <a:off x="12029440" y="14202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34834</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2072620" y="1424994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165281</xdr:rowOff>
    </xdr:from>
    <xdr:to>
      <xdr:col>67</xdr:col>
      <xdr:colOff>101600</xdr:colOff>
      <xdr:row>85</xdr:row>
      <xdr:rowOff>95431</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11231880" y="14247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44631</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flipV="1">
          <a:off x="11282680" y="14249944"/>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280" name="n_1aveValue【消防施設】&#10;有形固定資産減価償却率">
          <a:extLst>
            <a:ext uri="{FF2B5EF4-FFF2-40B4-BE49-F238E27FC236}">
              <a16:creationId xmlns:a16="http://schemas.microsoft.com/office/drawing/2014/main" id="{00000000-0008-0000-0200-000018010000}"/>
            </a:ext>
          </a:extLst>
        </xdr:cNvPr>
        <xdr:cNvSpPr txBox="1"/>
      </xdr:nvSpPr>
      <xdr:spPr>
        <a:xfrm>
          <a:off x="1343724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281" name="n_2aveValue【消防施設】&#10;有形固定資産減価償却率">
          <a:extLst>
            <a:ext uri="{FF2B5EF4-FFF2-40B4-BE49-F238E27FC236}">
              <a16:creationId xmlns:a16="http://schemas.microsoft.com/office/drawing/2014/main" id="{00000000-0008-0000-0200-000019010000}"/>
            </a:ext>
          </a:extLst>
        </xdr:cNvPr>
        <xdr:cNvSpPr txBox="1"/>
      </xdr:nvSpPr>
      <xdr:spPr>
        <a:xfrm>
          <a:off x="1267524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282" name="n_3aveValue【消防施設】&#10;有形固定資産減価償却率">
          <a:extLst>
            <a:ext uri="{FF2B5EF4-FFF2-40B4-BE49-F238E27FC236}">
              <a16:creationId xmlns:a16="http://schemas.microsoft.com/office/drawing/2014/main" id="{00000000-0008-0000-0200-00001A010000}"/>
            </a:ext>
          </a:extLst>
        </xdr:cNvPr>
        <xdr:cNvSpPr txBox="1"/>
      </xdr:nvSpPr>
      <xdr:spPr>
        <a:xfrm>
          <a:off x="119005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283" name="n_4aveValue【消防施設】&#10;有形固定資産減価償却率">
          <a:extLst>
            <a:ext uri="{FF2B5EF4-FFF2-40B4-BE49-F238E27FC236}">
              <a16:creationId xmlns:a16="http://schemas.microsoft.com/office/drawing/2014/main" id="{00000000-0008-0000-0200-00001B010000}"/>
            </a:ext>
          </a:extLst>
        </xdr:cNvPr>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109419</xdr:rowOff>
    </xdr:from>
    <xdr:ext cx="405111" cy="259045"/>
    <xdr:sp macro="" textlink="">
      <xdr:nvSpPr>
        <xdr:cNvPr id="284" name="n_1mainValue【消防施設】&#10;有形固定資産減価償却率">
          <a:extLst>
            <a:ext uri="{FF2B5EF4-FFF2-40B4-BE49-F238E27FC236}">
              <a16:creationId xmlns:a16="http://schemas.microsoft.com/office/drawing/2014/main" id="{00000000-0008-0000-0200-00001C010000}"/>
            </a:ext>
          </a:extLst>
        </xdr:cNvPr>
        <xdr:cNvSpPr txBox="1"/>
      </xdr:nvSpPr>
      <xdr:spPr>
        <a:xfrm>
          <a:off x="13437244" y="1435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76761</xdr:rowOff>
    </xdr:from>
    <xdr:ext cx="405111" cy="259045"/>
    <xdr:sp macro="" textlink="">
      <xdr:nvSpPr>
        <xdr:cNvPr id="285" name="n_2mainValue【消防施設】&#10;有形固定資産減価償却率">
          <a:extLst>
            <a:ext uri="{FF2B5EF4-FFF2-40B4-BE49-F238E27FC236}">
              <a16:creationId xmlns:a16="http://schemas.microsoft.com/office/drawing/2014/main" id="{00000000-0008-0000-0200-00001D010000}"/>
            </a:ext>
          </a:extLst>
        </xdr:cNvPr>
        <xdr:cNvSpPr txBox="1"/>
      </xdr:nvSpPr>
      <xdr:spPr>
        <a:xfrm>
          <a:off x="12675244" y="1432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286" name="n_3mainValue【消防施設】&#10;有形固定資産減価償却率">
          <a:extLst>
            <a:ext uri="{FF2B5EF4-FFF2-40B4-BE49-F238E27FC236}">
              <a16:creationId xmlns:a16="http://schemas.microsoft.com/office/drawing/2014/main" id="{00000000-0008-0000-0200-00001E010000}"/>
            </a:ext>
          </a:extLst>
        </xdr:cNvPr>
        <xdr:cNvSpPr txBox="1"/>
      </xdr:nvSpPr>
      <xdr:spPr>
        <a:xfrm>
          <a:off x="11900544" y="1429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86558</xdr:rowOff>
    </xdr:from>
    <xdr:ext cx="405111" cy="259045"/>
    <xdr:sp macro="" textlink="">
      <xdr:nvSpPr>
        <xdr:cNvPr id="287" name="n_4mainValue【消防施設】&#10;有形固定資産減価償却率">
          <a:extLst>
            <a:ext uri="{FF2B5EF4-FFF2-40B4-BE49-F238E27FC236}">
              <a16:creationId xmlns:a16="http://schemas.microsoft.com/office/drawing/2014/main" id="{00000000-0008-0000-0200-00001F010000}"/>
            </a:ext>
          </a:extLst>
        </xdr:cNvPr>
        <xdr:cNvSpPr txBox="1"/>
      </xdr:nvSpPr>
      <xdr:spPr>
        <a:xfrm>
          <a:off x="11102984" y="1433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0" name="【消防施設】&#10;一人当たり面積グラフ枠">
          <a:extLst>
            <a:ext uri="{FF2B5EF4-FFF2-40B4-BE49-F238E27FC236}">
              <a16:creationId xmlns:a16="http://schemas.microsoft.com/office/drawing/2014/main" id="{00000000-0008-0000-0200-000036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19509104" y="130054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312" name="【消防施設】&#10;一人当たり面積最小値テキスト">
          <a:extLst>
            <a:ext uri="{FF2B5EF4-FFF2-40B4-BE49-F238E27FC236}">
              <a16:creationId xmlns:a16="http://schemas.microsoft.com/office/drawing/2014/main" id="{00000000-0008-0000-0200-00003801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314" name="【消防施設】&#10;一人当たり面積最大値テキスト">
          <a:extLst>
            <a:ext uri="{FF2B5EF4-FFF2-40B4-BE49-F238E27FC236}">
              <a16:creationId xmlns:a16="http://schemas.microsoft.com/office/drawing/2014/main" id="{00000000-0008-0000-0200-00003A010000}"/>
            </a:ext>
          </a:extLst>
        </xdr:cNvPr>
        <xdr:cNvSpPr txBox="1"/>
      </xdr:nvSpPr>
      <xdr:spPr>
        <a:xfrm>
          <a:off x="19547840" y="127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9443700" y="13005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316" name="【消防施設】&#10;一人当たり面積平均値テキスト">
          <a:extLst>
            <a:ext uri="{FF2B5EF4-FFF2-40B4-BE49-F238E27FC236}">
              <a16:creationId xmlns:a16="http://schemas.microsoft.com/office/drawing/2014/main" id="{00000000-0008-0000-0200-00003C010000}"/>
            </a:ext>
          </a:extLst>
        </xdr:cNvPr>
        <xdr:cNvSpPr txBox="1"/>
      </xdr:nvSpPr>
      <xdr:spPr>
        <a:xfrm>
          <a:off x="19547840" y="1383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317" name="フローチャート: 判断 316">
          <a:extLst>
            <a:ext uri="{FF2B5EF4-FFF2-40B4-BE49-F238E27FC236}">
              <a16:creationId xmlns:a16="http://schemas.microsoft.com/office/drawing/2014/main" id="{00000000-0008-0000-0200-00003D010000}"/>
            </a:ext>
          </a:extLst>
        </xdr:cNvPr>
        <xdr:cNvSpPr/>
      </xdr:nvSpPr>
      <xdr:spPr>
        <a:xfrm>
          <a:off x="19458940" y="1398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318" name="フローチャート: 判断 317">
          <a:extLst>
            <a:ext uri="{FF2B5EF4-FFF2-40B4-BE49-F238E27FC236}">
              <a16:creationId xmlns:a16="http://schemas.microsoft.com/office/drawing/2014/main" id="{00000000-0008-0000-0200-00003E010000}"/>
            </a:ext>
          </a:extLst>
        </xdr:cNvPr>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1793748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1716278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6388080" y="13512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40639</xdr:rowOff>
    </xdr:from>
    <xdr:to>
      <xdr:col>116</xdr:col>
      <xdr:colOff>114300</xdr:colOff>
      <xdr:row>84</xdr:row>
      <xdr:rowOff>142239</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458940" y="141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19066</xdr:rowOff>
    </xdr:from>
    <xdr:ext cx="469744" cy="259045"/>
    <xdr:sp macro="" textlink="">
      <xdr:nvSpPr>
        <xdr:cNvPr id="328" name="【消防施設】&#10;一人当たり面積該当値テキスト">
          <a:extLst>
            <a:ext uri="{FF2B5EF4-FFF2-40B4-BE49-F238E27FC236}">
              <a16:creationId xmlns:a16="http://schemas.microsoft.com/office/drawing/2014/main" id="{00000000-0008-0000-0200-000048010000}"/>
            </a:ext>
          </a:extLst>
        </xdr:cNvPr>
        <xdr:cNvSpPr txBox="1"/>
      </xdr:nvSpPr>
      <xdr:spPr>
        <a:xfrm>
          <a:off x="19547840" y="1410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52070</xdr:rowOff>
    </xdr:from>
    <xdr:to>
      <xdr:col>112</xdr:col>
      <xdr:colOff>38100</xdr:colOff>
      <xdr:row>84</xdr:row>
      <xdr:rowOff>153670</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8735040" y="1413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91439</xdr:rowOff>
    </xdr:from>
    <xdr:to>
      <xdr:col>116</xdr:col>
      <xdr:colOff>63500</xdr:colOff>
      <xdr:row>84</xdr:row>
      <xdr:rowOff>102870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flipV="1">
          <a:off x="18778220" y="1417319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61595</xdr:rowOff>
    </xdr:from>
    <xdr:to>
      <xdr:col>107</xdr:col>
      <xdr:colOff>101600</xdr:colOff>
      <xdr:row>84</xdr:row>
      <xdr:rowOff>163195</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1793748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102870</xdr:rowOff>
    </xdr:from>
    <xdr:to>
      <xdr:col>111</xdr:col>
      <xdr:colOff>177800</xdr:colOff>
      <xdr:row>84</xdr:row>
      <xdr:rowOff>112395</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flipV="1">
          <a:off x="17988280" y="1418463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65405</xdr:rowOff>
    </xdr:from>
    <xdr:to>
      <xdr:col>102</xdr:col>
      <xdr:colOff>165100</xdr:colOff>
      <xdr:row>84</xdr:row>
      <xdr:rowOff>167005</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1716278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112395</xdr:rowOff>
    </xdr:from>
    <xdr:to>
      <xdr:col>107</xdr:col>
      <xdr:colOff>50800</xdr:colOff>
      <xdr:row>84</xdr:row>
      <xdr:rowOff>116205</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flipV="1">
          <a:off x="17213580" y="1419415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6388080" y="1416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116205</xdr:rowOff>
    </xdr:from>
    <xdr:to>
      <xdr:col>102</xdr:col>
      <xdr:colOff>114300</xdr:colOff>
      <xdr:row>84</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flipV="1">
          <a:off x="16431260" y="1419796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337" name="n_1aveValue【消防施設】&#10;一人当たり面積">
          <a:extLst>
            <a:ext uri="{FF2B5EF4-FFF2-40B4-BE49-F238E27FC236}">
              <a16:creationId xmlns:a16="http://schemas.microsoft.com/office/drawing/2014/main" id="{00000000-0008-0000-0200-000051010000}"/>
            </a:ext>
          </a:extLst>
        </xdr:cNvPr>
        <xdr:cNvSpPr txBox="1"/>
      </xdr:nvSpPr>
      <xdr:spPr>
        <a:xfrm>
          <a:off x="1856112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338" name="n_2aveValue【消防施設】&#10;一人当たり面積">
          <a:extLst>
            <a:ext uri="{FF2B5EF4-FFF2-40B4-BE49-F238E27FC236}">
              <a16:creationId xmlns:a16="http://schemas.microsoft.com/office/drawing/2014/main" id="{00000000-0008-0000-0200-000052010000}"/>
            </a:ext>
          </a:extLst>
        </xdr:cNvPr>
        <xdr:cNvSpPr txBox="1"/>
      </xdr:nvSpPr>
      <xdr:spPr>
        <a:xfrm>
          <a:off x="1777626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339" name="n_3aveValue【消防施設】&#10;一人当たり面積">
          <a:extLst>
            <a:ext uri="{FF2B5EF4-FFF2-40B4-BE49-F238E27FC236}">
              <a16:creationId xmlns:a16="http://schemas.microsoft.com/office/drawing/2014/main" id="{00000000-0008-0000-0200-000053010000}"/>
            </a:ext>
          </a:extLst>
        </xdr:cNvPr>
        <xdr:cNvSpPr txBox="1"/>
      </xdr:nvSpPr>
      <xdr:spPr>
        <a:xfrm>
          <a:off x="17001567" y="1375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340" name="n_4aveValue【消防施設】&#10;一人当たり面積">
          <a:extLst>
            <a:ext uri="{FF2B5EF4-FFF2-40B4-BE49-F238E27FC236}">
              <a16:creationId xmlns:a16="http://schemas.microsoft.com/office/drawing/2014/main" id="{00000000-0008-0000-0200-000054010000}"/>
            </a:ext>
          </a:extLst>
        </xdr:cNvPr>
        <xdr:cNvSpPr txBox="1"/>
      </xdr:nvSpPr>
      <xdr:spPr>
        <a:xfrm>
          <a:off x="162268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144797</xdr:rowOff>
    </xdr:from>
    <xdr:ext cx="469744" cy="259045"/>
    <xdr:sp macro="" textlink="">
      <xdr:nvSpPr>
        <xdr:cNvPr id="341" name="n_1mainValue【消防施設】&#10;一人当たり面積">
          <a:extLst>
            <a:ext uri="{FF2B5EF4-FFF2-40B4-BE49-F238E27FC236}">
              <a16:creationId xmlns:a16="http://schemas.microsoft.com/office/drawing/2014/main" id="{00000000-0008-0000-0200-000055010000}"/>
            </a:ext>
          </a:extLst>
        </xdr:cNvPr>
        <xdr:cNvSpPr txBox="1"/>
      </xdr:nvSpPr>
      <xdr:spPr>
        <a:xfrm>
          <a:off x="185611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154322</xdr:rowOff>
    </xdr:from>
    <xdr:ext cx="469744" cy="259045"/>
    <xdr:sp macro="" textlink="">
      <xdr:nvSpPr>
        <xdr:cNvPr id="342" name="n_2mainValue【消防施設】&#10;一人当たり面積">
          <a:extLst>
            <a:ext uri="{FF2B5EF4-FFF2-40B4-BE49-F238E27FC236}">
              <a16:creationId xmlns:a16="http://schemas.microsoft.com/office/drawing/2014/main" id="{00000000-0008-0000-0200-000056010000}"/>
            </a:ext>
          </a:extLst>
        </xdr:cNvPr>
        <xdr:cNvSpPr txBox="1"/>
      </xdr:nvSpPr>
      <xdr:spPr>
        <a:xfrm>
          <a:off x="1777626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158132</xdr:rowOff>
    </xdr:from>
    <xdr:ext cx="469744" cy="259045"/>
    <xdr:sp macro="" textlink="">
      <xdr:nvSpPr>
        <xdr:cNvPr id="343" name="n_3mainValue【消防施設】&#10;一人当たり面積">
          <a:extLst>
            <a:ext uri="{FF2B5EF4-FFF2-40B4-BE49-F238E27FC236}">
              <a16:creationId xmlns:a16="http://schemas.microsoft.com/office/drawing/2014/main" id="{00000000-0008-0000-0200-000057010000}"/>
            </a:ext>
          </a:extLst>
        </xdr:cNvPr>
        <xdr:cNvSpPr txBox="1"/>
      </xdr:nvSpPr>
      <xdr:spPr>
        <a:xfrm>
          <a:off x="17001567" y="1423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344" name="n_4mainValue【消防施設】&#10;一人当たり面積">
          <a:extLst>
            <a:ext uri="{FF2B5EF4-FFF2-40B4-BE49-F238E27FC236}">
              <a16:creationId xmlns:a16="http://schemas.microsoft.com/office/drawing/2014/main" id="{00000000-0008-0000-0200-000058010000}"/>
            </a:ext>
          </a:extLst>
        </xdr:cNvPr>
        <xdr:cNvSpPr txBox="1"/>
      </xdr:nvSpPr>
      <xdr:spPr>
        <a:xfrm>
          <a:off x="1622686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a:extLst>
            <a:ext uri="{FF2B5EF4-FFF2-40B4-BE49-F238E27FC236}">
              <a16:creationId xmlns:a16="http://schemas.microsoft.com/office/drawing/2014/main" id="{00000000-0008-0000-0200-000071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a:extLst>
            <a:ext uri="{FF2B5EF4-FFF2-40B4-BE49-F238E27FC236}">
              <a16:creationId xmlns:a16="http://schemas.microsoft.com/office/drawing/2014/main" id="{00000000-0008-0000-0200-00007301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373" name="【庁舎】&#10;有形固定資産減価償却率最大値テキスト">
          <a:extLst>
            <a:ext uri="{FF2B5EF4-FFF2-40B4-BE49-F238E27FC236}">
              <a16:creationId xmlns:a16="http://schemas.microsoft.com/office/drawing/2014/main" id="{00000000-0008-0000-0200-000075010000}"/>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375" name="【庁舎】&#10;有形固定資産減価償却率平均値テキスト">
          <a:extLst>
            <a:ext uri="{FF2B5EF4-FFF2-40B4-BE49-F238E27FC236}">
              <a16:creationId xmlns:a16="http://schemas.microsoft.com/office/drawing/2014/main" id="{00000000-0008-0000-0200-000077010000}"/>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4173</xdr:rowOff>
    </xdr:from>
    <xdr:to>
      <xdr:col>85</xdr:col>
      <xdr:colOff>177800</xdr:colOff>
      <xdr:row>106</xdr:row>
      <xdr:rowOff>105773</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14325600" y="177740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154050</xdr:rowOff>
    </xdr:from>
    <xdr:ext cx="405111" cy="259045"/>
    <xdr:sp macro="" textlink="">
      <xdr:nvSpPr>
        <xdr:cNvPr id="387" name="【庁舎】&#10;有形固定資産減価償却率該当値テキスト">
          <a:extLst>
            <a:ext uri="{FF2B5EF4-FFF2-40B4-BE49-F238E27FC236}">
              <a16:creationId xmlns:a16="http://schemas.microsoft.com/office/drawing/2014/main" id="{00000000-0008-0000-0200-000083010000}"/>
            </a:ext>
          </a:extLst>
        </xdr:cNvPr>
        <xdr:cNvSpPr txBox="1"/>
      </xdr:nvSpPr>
      <xdr:spPr>
        <a:xfrm>
          <a:off x="14414500"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13578840" y="17743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54973</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3629640" y="17790522"/>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1280414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20682</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2854940" y="17775827"/>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12029440" y="17653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106</xdr:row>
      <xdr:rowOff>5987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072620" y="17704526"/>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1123188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102326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1282680" y="1767023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396" name="n_1aveValue【庁舎】&#10;有形固定資産減価償却率">
          <a:extLst>
            <a:ext uri="{FF2B5EF4-FFF2-40B4-BE49-F238E27FC236}">
              <a16:creationId xmlns:a16="http://schemas.microsoft.com/office/drawing/2014/main" id="{00000000-0008-0000-0200-00008C010000}"/>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397" name="n_2aveValue【庁舎】&#10;有形固定資産減価償却率">
          <a:extLst>
            <a:ext uri="{FF2B5EF4-FFF2-40B4-BE49-F238E27FC236}">
              <a16:creationId xmlns:a16="http://schemas.microsoft.com/office/drawing/2014/main" id="{00000000-0008-0000-0200-00008D010000}"/>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398" name="n_3aveValue【庁舎】&#10;有形固定資産減価償却率">
          <a:extLst>
            <a:ext uri="{FF2B5EF4-FFF2-40B4-BE49-F238E27FC236}">
              <a16:creationId xmlns:a16="http://schemas.microsoft.com/office/drawing/2014/main" id="{00000000-0008-0000-0200-00008E010000}"/>
            </a:ext>
          </a:extLst>
        </xdr:cNvPr>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399" name="n_4aveValue【庁舎】&#10;有形固定資産減価償却率">
          <a:extLst>
            <a:ext uri="{FF2B5EF4-FFF2-40B4-BE49-F238E27FC236}">
              <a16:creationId xmlns:a16="http://schemas.microsoft.com/office/drawing/2014/main" id="{00000000-0008-0000-0200-00008F010000}"/>
            </a:ext>
          </a:extLst>
        </xdr:cNvPr>
        <xdr:cNvSpPr txBox="1"/>
      </xdr:nvSpPr>
      <xdr:spPr>
        <a:xfrm>
          <a:off x="1110298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400" name="n_1mainValue【庁舎】&#10;有形固定資産減価償却率">
          <a:extLst>
            <a:ext uri="{FF2B5EF4-FFF2-40B4-BE49-F238E27FC236}">
              <a16:creationId xmlns:a16="http://schemas.microsoft.com/office/drawing/2014/main" id="{00000000-0008-0000-0200-000090010000}"/>
            </a:ext>
          </a:extLst>
        </xdr:cNvPr>
        <xdr:cNvSpPr txBox="1"/>
      </xdr:nvSpPr>
      <xdr:spPr>
        <a:xfrm>
          <a:off x="13437244" y="1783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401" name="n_2mainValue【庁舎】&#10;有形固定資産減価償却率">
          <a:extLst>
            <a:ext uri="{FF2B5EF4-FFF2-40B4-BE49-F238E27FC236}">
              <a16:creationId xmlns:a16="http://schemas.microsoft.com/office/drawing/2014/main" id="{00000000-0008-0000-0200-000091010000}"/>
            </a:ext>
          </a:extLst>
        </xdr:cNvPr>
        <xdr:cNvSpPr txBox="1"/>
      </xdr:nvSpPr>
      <xdr:spPr>
        <a:xfrm>
          <a:off x="1267524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402" name="n_3mainValue【庁舎】&#10;有形固定資産減価償却率">
          <a:extLst>
            <a:ext uri="{FF2B5EF4-FFF2-40B4-BE49-F238E27FC236}">
              <a16:creationId xmlns:a16="http://schemas.microsoft.com/office/drawing/2014/main" id="{00000000-0008-0000-0200-000092010000}"/>
            </a:ext>
          </a:extLst>
        </xdr:cNvPr>
        <xdr:cNvSpPr txBox="1"/>
      </xdr:nvSpPr>
      <xdr:spPr>
        <a:xfrm>
          <a:off x="119005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135363</xdr:rowOff>
    </xdr:from>
    <xdr:ext cx="405111" cy="259045"/>
    <xdr:sp macro="" textlink="">
      <xdr:nvSpPr>
        <xdr:cNvPr id="403" name="n_4mainValue【庁舎】&#10;有形固定資産減価償却率">
          <a:extLst>
            <a:ext uri="{FF2B5EF4-FFF2-40B4-BE49-F238E27FC236}">
              <a16:creationId xmlns:a16="http://schemas.microsoft.com/office/drawing/2014/main" id="{00000000-0008-0000-0200-000093010000}"/>
            </a:ext>
          </a:extLst>
        </xdr:cNvPr>
        <xdr:cNvSpPr txBox="1"/>
      </xdr:nvSpPr>
      <xdr:spPr>
        <a:xfrm>
          <a:off x="11102984"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a:extLst>
            <a:ext uri="{FF2B5EF4-FFF2-40B4-BE49-F238E27FC236}">
              <a16:creationId xmlns:a16="http://schemas.microsoft.com/office/drawing/2014/main" id="{00000000-0008-0000-0200-0000A801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9509104" y="16829684"/>
          <a:ext cx="0" cy="11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426" name="【庁舎】&#10;一人当たり面積最小値テキスト">
          <a:extLst>
            <a:ext uri="{FF2B5EF4-FFF2-40B4-BE49-F238E27FC236}">
              <a16:creationId xmlns:a16="http://schemas.microsoft.com/office/drawing/2014/main" id="{00000000-0008-0000-0200-0000AA010000}"/>
            </a:ext>
          </a:extLst>
        </xdr:cNvPr>
        <xdr:cNvSpPr txBox="1"/>
      </xdr:nvSpPr>
      <xdr:spPr>
        <a:xfrm>
          <a:off x="19547840" y="180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9443700" y="18015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428" name="【庁舎】&#10;一人当たり面積最大値テキスト">
          <a:extLst>
            <a:ext uri="{FF2B5EF4-FFF2-40B4-BE49-F238E27FC236}">
              <a16:creationId xmlns:a16="http://schemas.microsoft.com/office/drawing/2014/main" id="{00000000-0008-0000-0200-0000AC010000}"/>
            </a:ext>
          </a:extLst>
        </xdr:cNvPr>
        <xdr:cNvSpPr txBox="1"/>
      </xdr:nvSpPr>
      <xdr:spPr>
        <a:xfrm>
          <a:off x="19547840" y="166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9443700" y="16829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430" name="【庁舎】&#10;一人当たり面積平均値テキスト">
          <a:extLst>
            <a:ext uri="{FF2B5EF4-FFF2-40B4-BE49-F238E27FC236}">
              <a16:creationId xmlns:a16="http://schemas.microsoft.com/office/drawing/2014/main" id="{00000000-0008-0000-0200-0000AE010000}"/>
            </a:ext>
          </a:extLst>
        </xdr:cNvPr>
        <xdr:cNvSpPr txBox="1"/>
      </xdr:nvSpPr>
      <xdr:spPr>
        <a:xfrm>
          <a:off x="19547840" y="1756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9458940" y="1770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8735040" y="17736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17162780" y="17761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6388080" y="1778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712</xdr:rowOff>
    </xdr:from>
    <xdr:to>
      <xdr:col>116</xdr:col>
      <xdr:colOff>114300</xdr:colOff>
      <xdr:row>106</xdr:row>
      <xdr:rowOff>102312</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9458940" y="177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150589</xdr:rowOff>
    </xdr:from>
    <xdr:ext cx="469744" cy="259045"/>
    <xdr:sp macro="" textlink="">
      <xdr:nvSpPr>
        <xdr:cNvPr id="442" name="【庁舎】&#10;一人当たり面積該当値テキスト">
          <a:extLst>
            <a:ext uri="{FF2B5EF4-FFF2-40B4-BE49-F238E27FC236}">
              <a16:creationId xmlns:a16="http://schemas.microsoft.com/office/drawing/2014/main" id="{00000000-0008-0000-0200-0000BA010000}"/>
            </a:ext>
          </a:extLst>
        </xdr:cNvPr>
        <xdr:cNvSpPr txBox="1"/>
      </xdr:nvSpPr>
      <xdr:spPr>
        <a:xfrm>
          <a:off x="19547840" y="1775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xdr:rowOff>
    </xdr:from>
    <xdr:to>
      <xdr:col>112</xdr:col>
      <xdr:colOff>38100</xdr:colOff>
      <xdr:row>106</xdr:row>
      <xdr:rowOff>114655</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8735040" y="17782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51512</xdr:rowOff>
    </xdr:from>
    <xdr:to>
      <xdr:col>116</xdr:col>
      <xdr:colOff>63500</xdr:colOff>
      <xdr:row>106</xdr:row>
      <xdr:rowOff>63855</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8778220" y="17821352"/>
          <a:ext cx="73152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xdr:rowOff>
    </xdr:from>
    <xdr:to>
      <xdr:col>107</xdr:col>
      <xdr:colOff>101600</xdr:colOff>
      <xdr:row>106</xdr:row>
      <xdr:rowOff>106426</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7937480" y="177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55626</xdr:rowOff>
    </xdr:from>
    <xdr:to>
      <xdr:col>111</xdr:col>
      <xdr:colOff>177800</xdr:colOff>
      <xdr:row>106</xdr:row>
      <xdr:rowOff>63855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7988280" y="17825466"/>
          <a:ext cx="78994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15799</xdr:rowOff>
    </xdr:from>
    <xdr:to>
      <xdr:col>102</xdr:col>
      <xdr:colOff>165100</xdr:colOff>
      <xdr:row>106</xdr:row>
      <xdr:rowOff>117399</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7162780" y="177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55626</xdr:rowOff>
    </xdr:from>
    <xdr:to>
      <xdr:col>107</xdr:col>
      <xdr:colOff>50800</xdr:colOff>
      <xdr:row>106</xdr:row>
      <xdr:rowOff>66599</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flipV="1">
          <a:off x="17213580" y="17825466"/>
          <a:ext cx="7747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24028</xdr:rowOff>
    </xdr:from>
    <xdr:to>
      <xdr:col>98</xdr:col>
      <xdr:colOff>38100</xdr:colOff>
      <xdr:row>106</xdr:row>
      <xdr:rowOff>125628</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6388080" y="17793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66599</xdr:rowOff>
    </xdr:from>
    <xdr:to>
      <xdr:col>102</xdr:col>
      <xdr:colOff>114300</xdr:colOff>
      <xdr:row>106</xdr:row>
      <xdr:rowOff>74828</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16431260" y="17836439"/>
          <a:ext cx="78232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451" name="n_1aveValue【庁舎】&#10;一人当たり面積">
          <a:extLst>
            <a:ext uri="{FF2B5EF4-FFF2-40B4-BE49-F238E27FC236}">
              <a16:creationId xmlns:a16="http://schemas.microsoft.com/office/drawing/2014/main" id="{00000000-0008-0000-0200-0000C3010000}"/>
            </a:ext>
          </a:extLst>
        </xdr:cNvPr>
        <xdr:cNvSpPr txBox="1"/>
      </xdr:nvSpPr>
      <xdr:spPr>
        <a:xfrm>
          <a:off x="18561127" y="175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452" name="n_2aveValue【庁舎】&#10;一人当たり面積">
          <a:extLst>
            <a:ext uri="{FF2B5EF4-FFF2-40B4-BE49-F238E27FC236}">
              <a16:creationId xmlns:a16="http://schemas.microsoft.com/office/drawing/2014/main" id="{00000000-0008-0000-0200-0000C4010000}"/>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453" name="n_3aveValue【庁舎】&#10;一人当たり面積">
          <a:extLst>
            <a:ext uri="{FF2B5EF4-FFF2-40B4-BE49-F238E27FC236}">
              <a16:creationId xmlns:a16="http://schemas.microsoft.com/office/drawing/2014/main" id="{00000000-0008-0000-0200-0000C5010000}"/>
            </a:ext>
          </a:extLst>
        </xdr:cNvPr>
        <xdr:cNvSpPr txBox="1"/>
      </xdr:nvSpPr>
      <xdr:spPr>
        <a:xfrm>
          <a:off x="1700156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454" name="n_4aveValue【庁舎】&#10;一人当たり面積">
          <a:extLst>
            <a:ext uri="{FF2B5EF4-FFF2-40B4-BE49-F238E27FC236}">
              <a16:creationId xmlns:a16="http://schemas.microsoft.com/office/drawing/2014/main" id="{00000000-0008-0000-0200-0000C6010000}"/>
            </a:ext>
          </a:extLst>
        </xdr:cNvPr>
        <xdr:cNvSpPr txBox="1"/>
      </xdr:nvSpPr>
      <xdr:spPr>
        <a:xfrm>
          <a:off x="162268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105782</xdr:rowOff>
    </xdr:from>
    <xdr:ext cx="469744" cy="259045"/>
    <xdr:sp macro="" textlink="">
      <xdr:nvSpPr>
        <xdr:cNvPr id="455" name="n_1mainValue【庁舎】&#10;一人当たり面積">
          <a:extLst>
            <a:ext uri="{FF2B5EF4-FFF2-40B4-BE49-F238E27FC236}">
              <a16:creationId xmlns:a16="http://schemas.microsoft.com/office/drawing/2014/main" id="{00000000-0008-0000-0200-0000C7010000}"/>
            </a:ext>
          </a:extLst>
        </xdr:cNvPr>
        <xdr:cNvSpPr txBox="1"/>
      </xdr:nvSpPr>
      <xdr:spPr>
        <a:xfrm>
          <a:off x="18561127" y="178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97553</xdr:rowOff>
    </xdr:from>
    <xdr:ext cx="469744" cy="259045"/>
    <xdr:sp macro="" textlink="">
      <xdr:nvSpPr>
        <xdr:cNvPr id="456" name="n_2mainValue【庁舎】&#10;一人当たり面積">
          <a:extLst>
            <a:ext uri="{FF2B5EF4-FFF2-40B4-BE49-F238E27FC236}">
              <a16:creationId xmlns:a16="http://schemas.microsoft.com/office/drawing/2014/main" id="{00000000-0008-0000-0200-0000C8010000}"/>
            </a:ext>
          </a:extLst>
        </xdr:cNvPr>
        <xdr:cNvSpPr txBox="1"/>
      </xdr:nvSpPr>
      <xdr:spPr>
        <a:xfrm>
          <a:off x="17776267" y="178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108526</xdr:rowOff>
    </xdr:from>
    <xdr:ext cx="469744" cy="259045"/>
    <xdr:sp macro="" textlink="">
      <xdr:nvSpPr>
        <xdr:cNvPr id="457" name="n_3mainValue【庁舎】&#10;一人当たり面積">
          <a:extLst>
            <a:ext uri="{FF2B5EF4-FFF2-40B4-BE49-F238E27FC236}">
              <a16:creationId xmlns:a16="http://schemas.microsoft.com/office/drawing/2014/main" id="{00000000-0008-0000-0200-0000C9010000}"/>
            </a:ext>
          </a:extLst>
        </xdr:cNvPr>
        <xdr:cNvSpPr txBox="1"/>
      </xdr:nvSpPr>
      <xdr:spPr>
        <a:xfrm>
          <a:off x="17001567" y="1787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116755</xdr:rowOff>
    </xdr:from>
    <xdr:ext cx="469744" cy="259045"/>
    <xdr:sp macro="" textlink="">
      <xdr:nvSpPr>
        <xdr:cNvPr id="458" name="n_4mainValue【庁舎】&#10;一人当たり面積">
          <a:extLst>
            <a:ext uri="{FF2B5EF4-FFF2-40B4-BE49-F238E27FC236}">
              <a16:creationId xmlns:a16="http://schemas.microsoft.com/office/drawing/2014/main" id="{00000000-0008-0000-0200-0000CA010000}"/>
            </a:ext>
          </a:extLst>
        </xdr:cNvPr>
        <xdr:cNvSpPr txBox="1"/>
      </xdr:nvSpPr>
      <xdr:spPr>
        <a:xfrm>
          <a:off x="16226867" y="1788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類似団体に比べ施設築年数の経過している消防施設、庁舎の減価償却率は高い水準となっている。</a:t>
          </a:r>
        </a:p>
        <a:p>
          <a:r>
            <a:rPr kumimoji="1" lang="ja-JP" altLang="en-US" sz="1300">
              <a:latin typeface="ＭＳ Ｐゴシック" panose="020B0600070205080204" pitchFamily="50" charset="-128"/>
              <a:ea typeface="ＭＳ Ｐゴシック" panose="020B0600070205080204" pitchFamily="50" charset="-128"/>
            </a:rPr>
            <a:t>特に庁舎については、今後施設整備が予定されている。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過疎、高齢化（令和５年度末高齢化率</a:t>
          </a:r>
          <a:r>
            <a:rPr kumimoji="1" lang="en-US" altLang="ja-JP" sz="1300">
              <a:latin typeface="ＭＳ Ｐゴシック" panose="020B0600070205080204" pitchFamily="50" charset="-128"/>
              <a:ea typeface="ＭＳ Ｐゴシック" panose="020B0600070205080204" pitchFamily="50" charset="-128"/>
            </a:rPr>
            <a:t>48.5</a:t>
          </a:r>
          <a:r>
            <a:rPr kumimoji="1" lang="ja-JP" altLang="en-US" sz="1300">
              <a:latin typeface="ＭＳ Ｐゴシック" panose="020B0600070205080204" pitchFamily="50" charset="-128"/>
              <a:ea typeface="ＭＳ Ｐゴシック" panose="020B0600070205080204" pitchFamily="50" charset="-128"/>
            </a:rPr>
            <a:t>％）、それに伴う地域産業の衰退の進行により、財政基盤が弱く、</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％と類似団体の平均を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ため、義務的経費を中心に歳出の縮減に努める。また、重要な財源となる固定資産税は、大規模償却が主であるが、償却が進むことにより税収減少が予想されるため、地方税の徴収強化や家屋全棟評価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コロナ禍で制限されていたソフト事業がウィズコロナに少しずつ移行したことや公債費の増により、前年度より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86.2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た。引き続き、行財政改革に取り組み、人件費の抑制や義務的経費の削減に努めるとともに、公共施設等総合管理計画に基づき個別施設計画により、施設の再配置・長寿命化改修を進め、コストの低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12277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537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77681</xdr:rowOff>
    </xdr:from>
    <xdr:to>
      <xdr:col>19</xdr:col>
      <xdr:colOff>133350</xdr:colOff>
      <xdr:row>61</xdr:row>
      <xdr:rowOff>95250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64681"/>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77681</xdr:rowOff>
    </xdr:from>
    <xdr:to>
      <xdr:col>15</xdr:col>
      <xdr:colOff>82550</xdr:colOff>
      <xdr:row>61</xdr:row>
      <xdr:rowOff>34925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6468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34925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2500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105004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26881</xdr:rowOff>
    </xdr:from>
    <xdr:to>
      <xdr:col>15</xdr:col>
      <xdr:colOff>133350</xdr:colOff>
      <xdr:row>60</xdr:row>
      <xdr:rowOff>128481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113258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135,953</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607,605</a:t>
          </a:r>
          <a:r>
            <a:rPr kumimoji="1" lang="ja-JP" altLang="en-US" sz="1300">
              <a:latin typeface="ＭＳ Ｐゴシック" panose="020B0600070205080204" pitchFamily="50" charset="-128"/>
              <a:ea typeface="ＭＳ Ｐゴシック" panose="020B0600070205080204" pitchFamily="50" charset="-128"/>
            </a:rPr>
            <a:t>円となっている。依然として高水準となっているのは、町の人口に対して広大な面積を有している影響により公共施設が広く点在していることが大きな要因と考えられ、今後も人件費の低減や施設の再配置と施設管理の委託化を進め、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147132</xdr:rowOff>
    </xdr:from>
    <xdr:to>
      <xdr:col>23</xdr:col>
      <xdr:colOff>133350</xdr:colOff>
      <xdr:row>82</xdr:row>
      <xdr:rowOff>154129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06032"/>
          <a:ext cx="8382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80311</xdr:rowOff>
    </xdr:from>
    <xdr:to>
      <xdr:col>19</xdr:col>
      <xdr:colOff>133350</xdr:colOff>
      <xdr:row>82</xdr:row>
      <xdr:rowOff>147132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39211"/>
          <a:ext cx="889000" cy="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13198</xdr:rowOff>
    </xdr:from>
    <xdr:to>
      <xdr:col>15</xdr:col>
      <xdr:colOff>82550</xdr:colOff>
      <xdr:row>82</xdr:row>
      <xdr:rowOff>80311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2098"/>
          <a:ext cx="8890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105398</xdr:rowOff>
    </xdr:from>
    <xdr:to>
      <xdr:col>11</xdr:col>
      <xdr:colOff>31750</xdr:colOff>
      <xdr:row>82</xdr:row>
      <xdr:rowOff>13198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92848"/>
          <a:ext cx="8890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103329</xdr:rowOff>
    </xdr:from>
    <xdr:to>
      <xdr:col>23</xdr:col>
      <xdr:colOff>184150</xdr:colOff>
      <xdr:row>83</xdr:row>
      <xdr:rowOff>33479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6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75406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3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96332</xdr:rowOff>
    </xdr:from>
    <xdr:to>
      <xdr:col>19</xdr:col>
      <xdr:colOff>184150</xdr:colOff>
      <xdr:row>83</xdr:row>
      <xdr:rowOff>26482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4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29511</xdr:rowOff>
    </xdr:from>
    <xdr:to>
      <xdr:col>15</xdr:col>
      <xdr:colOff>133350</xdr:colOff>
      <xdr:row>82</xdr:row>
      <xdr:rowOff>131111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115888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7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133848</xdr:rowOff>
    </xdr:from>
    <xdr:to>
      <xdr:col>11</xdr:col>
      <xdr:colOff>82550</xdr:colOff>
      <xdr:row>82</xdr:row>
      <xdr:rowOff>63998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48775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0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54598</xdr:rowOff>
    </xdr:from>
    <xdr:to>
      <xdr:col>7</xdr:col>
      <xdr:colOff>31750</xdr:colOff>
      <xdr:row>81</xdr:row>
      <xdr:rowOff>156198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140975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となっている。これは経験年数階層内職員分布の変動によるものが主であり、今後とも給与体系の適正化に努める。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155222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524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128411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24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り、町の人口に対して広大な面積を有しており、公民館や町立保育所、教育施設が広く点在しているため、引き続き退職者の補充調整や指定管理者制度の活用、施設の再配置、民間委託等の推進と職員数の適正化を図り、人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99600</xdr:rowOff>
    </xdr:from>
    <xdr:to>
      <xdr:col>81</xdr:col>
      <xdr:colOff>44450</xdr:colOff>
      <xdr:row>60</xdr:row>
      <xdr:rowOff>144844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86600"/>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95578</xdr:rowOff>
    </xdr:from>
    <xdr:to>
      <xdr:col>77</xdr:col>
      <xdr:colOff>44450</xdr:colOff>
      <xdr:row>60</xdr:row>
      <xdr:rowOff>99600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82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83915</xdr:rowOff>
    </xdr:from>
    <xdr:to>
      <xdr:col>72</xdr:col>
      <xdr:colOff>203200</xdr:colOff>
      <xdr:row>60</xdr:row>
      <xdr:rowOff>95578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70915"/>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83915</xdr:rowOff>
    </xdr:from>
    <xdr:to>
      <xdr:col>68</xdr:col>
      <xdr:colOff>152400</xdr:colOff>
      <xdr:row>60</xdr:row>
      <xdr:rowOff>84720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7091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94044</xdr:rowOff>
    </xdr:from>
    <xdr:to>
      <xdr:col>81</xdr:col>
      <xdr:colOff>95250</xdr:colOff>
      <xdr:row>61</xdr:row>
      <xdr:rowOff>24194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66121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48800</xdr:rowOff>
    </xdr:from>
    <xdr:to>
      <xdr:col>77</xdr:col>
      <xdr:colOff>95250</xdr:colOff>
      <xdr:row>60</xdr:row>
      <xdr:rowOff>150400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135177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2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44778</xdr:rowOff>
    </xdr:from>
    <xdr:to>
      <xdr:col>73</xdr:col>
      <xdr:colOff>44450</xdr:colOff>
      <xdr:row>60</xdr:row>
      <xdr:rowOff>146378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1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33115</xdr:rowOff>
    </xdr:from>
    <xdr:to>
      <xdr:col>68</xdr:col>
      <xdr:colOff>203200</xdr:colOff>
      <xdr:row>60</xdr:row>
      <xdr:rowOff>134715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144892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33920</xdr:rowOff>
    </xdr:from>
    <xdr:to>
      <xdr:col>64</xdr:col>
      <xdr:colOff>152400</xdr:colOff>
      <xdr:row>60</xdr:row>
      <xdr:rowOff>135520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145697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地方債について、繰上償還等により交際費の削減を行い、類似団体平均値を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％となった。今後は大規模な施設整備を計画しているため、有料債と基金の有効活用を図り、負担の抑制に一層努める。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46567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402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％であるが、広大な面積を有していることから、公共施設が多く点在しているため、人件費の割合が多くなる傾向にある。今後も施設の再配置、管理運営の委託化を進め、人件費の抑制に努める。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5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％であるが、今後増加が見込まれるような事業の郵務を調査し見直しを進めるなど、引き続き抑制に努める。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ている。特別会計への繰出金の増加が大きく影響する。これまでに整備してきた農業集落排水施設や簡易水道施設の老朽化が進むことにより維持管理経費・呼応採否償還等が増加していく傾向にある。独立採算の原則に立ち適切な料金設定を行い、普通会計の負担額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134620</xdr:rowOff>
    </xdr:from>
    <xdr:to>
      <xdr:col>82</xdr:col>
      <xdr:colOff>107950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421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8890</xdr:rowOff>
    </xdr:from>
    <xdr:to>
      <xdr:col>78</xdr:col>
      <xdr:colOff>69850</xdr:colOff>
      <xdr:row>61</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46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8890</xdr:rowOff>
    </xdr:from>
    <xdr:to>
      <xdr:col>73</xdr:col>
      <xdr:colOff>180975</xdr:colOff>
      <xdr:row>61</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46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85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83820</xdr:rowOff>
    </xdr:from>
    <xdr:to>
      <xdr:col>82</xdr:col>
      <xdr:colOff>158750</xdr:colOff>
      <xdr:row>61</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55897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129540</xdr:rowOff>
    </xdr:from>
    <xdr:to>
      <xdr:col>74</xdr:col>
      <xdr:colOff>31750</xdr:colOff>
      <xdr:row>61</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％となっている。今後も補助事業の検証を行い、必要性と費用対効果の低い補助事業は見直しや廃止を行うなど適正化に努める。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80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％となった。近年大規模な施設整備が集中したことにより、地方債の元利償還金が増加する見込みのため、優良債と基金の有効活用を図り、負担の抑制に努める。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533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5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4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35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％となっている。今後も財政改革に取り組み、人件費の抑制や義務的経費の縮減に努めるとともに経常コストの削減に努める。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10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657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5171</xdr:rowOff>
    </xdr:from>
    <xdr:to>
      <xdr:col>29</xdr:col>
      <xdr:colOff>127000</xdr:colOff>
      <xdr:row>16</xdr:row>
      <xdr:rowOff>72187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5996"/>
          <a:ext cx="647700" cy="67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72187</xdr:rowOff>
    </xdr:from>
    <xdr:to>
      <xdr:col>26</xdr:col>
      <xdr:colOff>50800</xdr:colOff>
      <xdr:row>16</xdr:row>
      <xdr:rowOff>100760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3012"/>
          <a:ext cx="698500" cy="2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100760</xdr:rowOff>
    </xdr:from>
    <xdr:to>
      <xdr:col>22</xdr:col>
      <xdr:colOff>114300</xdr:colOff>
      <xdr:row>17</xdr:row>
      <xdr:rowOff>17826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91585"/>
          <a:ext cx="698500" cy="8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146100</xdr:rowOff>
    </xdr:from>
    <xdr:to>
      <xdr:col>18</xdr:col>
      <xdr:colOff>177800</xdr:colOff>
      <xdr:row>17</xdr:row>
      <xdr:rowOff>17826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36925"/>
          <a:ext cx="698500" cy="43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125821</xdr:rowOff>
    </xdr:from>
    <xdr:to>
      <xdr:col>29</xdr:col>
      <xdr:colOff>177800</xdr:colOff>
      <xdr:row>16</xdr:row>
      <xdr:rowOff>55971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142348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9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21387</xdr:rowOff>
    </xdr:from>
    <xdr:to>
      <xdr:col>26</xdr:col>
      <xdr:colOff>101600</xdr:colOff>
      <xdr:row>16</xdr:row>
      <xdr:rowOff>122987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133164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49960</xdr:rowOff>
    </xdr:from>
    <xdr:to>
      <xdr:col>22</xdr:col>
      <xdr:colOff>165100</xdr:colOff>
      <xdr:row>16</xdr:row>
      <xdr:rowOff>151560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4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161737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138476</xdr:rowOff>
    </xdr:from>
    <xdr:to>
      <xdr:col>19</xdr:col>
      <xdr:colOff>38100</xdr:colOff>
      <xdr:row>17</xdr:row>
      <xdr:rowOff>68626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53403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1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95300</xdr:rowOff>
    </xdr:from>
    <xdr:to>
      <xdr:col>15</xdr:col>
      <xdr:colOff>101600</xdr:colOff>
      <xdr:row>17</xdr:row>
      <xdr:rowOff>25450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35627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5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133429</xdr:rowOff>
    </xdr:from>
    <xdr:to>
      <xdr:col>29</xdr:col>
      <xdr:colOff>127000</xdr:colOff>
      <xdr:row>37</xdr:row>
      <xdr:rowOff>75359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86679"/>
          <a:ext cx="647700" cy="11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118206</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71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75359</xdr:rowOff>
    </xdr:from>
    <xdr:to>
      <xdr:col>26</xdr:col>
      <xdr:colOff>50800</xdr:colOff>
      <xdr:row>37</xdr:row>
      <xdr:rowOff>127109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200059"/>
          <a:ext cx="698500" cy="5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96996</xdr:rowOff>
    </xdr:from>
    <xdr:to>
      <xdr:col>22</xdr:col>
      <xdr:colOff>114300</xdr:colOff>
      <xdr:row>37</xdr:row>
      <xdr:rowOff>127109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221696"/>
          <a:ext cx="6985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96996</xdr:rowOff>
    </xdr:from>
    <xdr:to>
      <xdr:col>18</xdr:col>
      <xdr:colOff>177800</xdr:colOff>
      <xdr:row>37</xdr:row>
      <xdr:rowOff>125971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22169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82629</xdr:rowOff>
    </xdr:from>
    <xdr:to>
      <xdr:col>29</xdr:col>
      <xdr:colOff>177800</xdr:colOff>
      <xdr:row>37</xdr:row>
      <xdr:rowOff>12779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3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270606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8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24559</xdr:rowOff>
    </xdr:from>
    <xdr:to>
      <xdr:col>26</xdr:col>
      <xdr:colOff>101600</xdr:colOff>
      <xdr:row>37</xdr:row>
      <xdr:rowOff>126159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14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110936</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23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76309</xdr:rowOff>
    </xdr:from>
    <xdr:to>
      <xdr:col>22</xdr:col>
      <xdr:colOff>165100</xdr:colOff>
      <xdr:row>37</xdr:row>
      <xdr:rowOff>177909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20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162686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8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46196</xdr:rowOff>
    </xdr:from>
    <xdr:to>
      <xdr:col>19</xdr:col>
      <xdr:colOff>38100</xdr:colOff>
      <xdr:row>37</xdr:row>
      <xdr:rowOff>147796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132573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75171</xdr:rowOff>
    </xdr:from>
    <xdr:to>
      <xdr:col>15</xdr:col>
      <xdr:colOff>101600</xdr:colOff>
      <xdr:row>37</xdr:row>
      <xdr:rowOff>176771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9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62362</xdr:rowOff>
    </xdr:from>
    <xdr:to>
      <xdr:col>24</xdr:col>
      <xdr:colOff>63500</xdr:colOff>
      <xdr:row>35</xdr:row>
      <xdr:rowOff>126094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3112"/>
          <a:ext cx="838200" cy="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126094</xdr:rowOff>
    </xdr:from>
    <xdr:to>
      <xdr:col>19</xdr:col>
      <xdr:colOff>177800</xdr:colOff>
      <xdr:row>35</xdr:row>
      <xdr:rowOff>133660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6844"/>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133660</xdr:rowOff>
    </xdr:from>
    <xdr:to>
      <xdr:col>15</xdr:col>
      <xdr:colOff>50800</xdr:colOff>
      <xdr:row>36</xdr:row>
      <xdr:rowOff>12409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34410"/>
          <a:ext cx="889000" cy="5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12409</xdr:rowOff>
    </xdr:from>
    <xdr:to>
      <xdr:col>10</xdr:col>
      <xdr:colOff>114300</xdr:colOff>
      <xdr:row>36</xdr:row>
      <xdr:rowOff>49590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84609"/>
          <a:ext cx="889000" cy="3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11562</xdr:rowOff>
    </xdr:from>
    <xdr:to>
      <xdr:col>24</xdr:col>
      <xdr:colOff>114300</xdr:colOff>
      <xdr:row>35</xdr:row>
      <xdr:rowOff>113162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34439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75294</xdr:rowOff>
    </xdr:from>
    <xdr:to>
      <xdr:col>20</xdr:col>
      <xdr:colOff>38100</xdr:colOff>
      <xdr:row>36</xdr:row>
      <xdr:rowOff>5444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21971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82860</xdr:rowOff>
    </xdr:from>
    <xdr:to>
      <xdr:col>15</xdr:col>
      <xdr:colOff>101600</xdr:colOff>
      <xdr:row>36</xdr:row>
      <xdr:rowOff>13010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29537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133059</xdr:rowOff>
    </xdr:from>
    <xdr:to>
      <xdr:col>10</xdr:col>
      <xdr:colOff>165100</xdr:colOff>
      <xdr:row>36</xdr:row>
      <xdr:rowOff>63209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79736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170240</xdr:rowOff>
    </xdr:from>
    <xdr:to>
      <xdr:col>6</xdr:col>
      <xdr:colOff>38100</xdr:colOff>
      <xdr:row>36</xdr:row>
      <xdr:rowOff>100390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116917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33666</xdr:rowOff>
    </xdr:from>
    <xdr:to>
      <xdr:col>24</xdr:col>
      <xdr:colOff>63500</xdr:colOff>
      <xdr:row>56</xdr:row>
      <xdr:rowOff>39886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34866"/>
          <a:ext cx="8382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33666</xdr:rowOff>
    </xdr:from>
    <xdr:to>
      <xdr:col>19</xdr:col>
      <xdr:colOff>177800</xdr:colOff>
      <xdr:row>56</xdr:row>
      <xdr:rowOff>99596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4866"/>
          <a:ext cx="889000" cy="6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99596</xdr:rowOff>
    </xdr:from>
    <xdr:to>
      <xdr:col>15</xdr:col>
      <xdr:colOff>50800</xdr:colOff>
      <xdr:row>56</xdr:row>
      <xdr:rowOff>111338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0796"/>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111338</xdr:rowOff>
    </xdr:from>
    <xdr:to>
      <xdr:col>10</xdr:col>
      <xdr:colOff>114300</xdr:colOff>
      <xdr:row>56</xdr:row>
      <xdr:rowOff>117103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12538"/>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160536</xdr:rowOff>
    </xdr:from>
    <xdr:to>
      <xdr:col>24</xdr:col>
      <xdr:colOff>114300</xdr:colOff>
      <xdr:row>56</xdr:row>
      <xdr:rowOff>90686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11963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154316</xdr:rowOff>
    </xdr:from>
    <xdr:to>
      <xdr:col>20</xdr:col>
      <xdr:colOff>38100</xdr:colOff>
      <xdr:row>56</xdr:row>
      <xdr:rowOff>84466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100993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48796</xdr:rowOff>
    </xdr:from>
    <xdr:to>
      <xdr:col>15</xdr:col>
      <xdr:colOff>101600</xdr:colOff>
      <xdr:row>56</xdr:row>
      <xdr:rowOff>150396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166923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60538</xdr:rowOff>
    </xdr:from>
    <xdr:to>
      <xdr:col>10</xdr:col>
      <xdr:colOff>165100</xdr:colOff>
      <xdr:row>56</xdr:row>
      <xdr:rowOff>162138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66303</xdr:rowOff>
    </xdr:from>
    <xdr:to>
      <xdr:col>6</xdr:col>
      <xdr:colOff>38100</xdr:colOff>
      <xdr:row>56</xdr:row>
      <xdr:rowOff>167903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144849</xdr:rowOff>
    </xdr:from>
    <xdr:to>
      <xdr:col>24</xdr:col>
      <xdr:colOff>63500</xdr:colOff>
      <xdr:row>73</xdr:row>
      <xdr:rowOff>149497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489249"/>
          <a:ext cx="8382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144849</xdr:rowOff>
    </xdr:from>
    <xdr:to>
      <xdr:col>19</xdr:col>
      <xdr:colOff>177800</xdr:colOff>
      <xdr:row>73</xdr:row>
      <xdr:rowOff>72306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489249"/>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72306</xdr:rowOff>
    </xdr:from>
    <xdr:to>
      <xdr:col>15</xdr:col>
      <xdr:colOff>50800</xdr:colOff>
      <xdr:row>74</xdr:row>
      <xdr:rowOff>165053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588156"/>
          <a:ext cx="889000" cy="2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165053</xdr:rowOff>
    </xdr:from>
    <xdr:to>
      <xdr:col>10</xdr:col>
      <xdr:colOff>114300</xdr:colOff>
      <xdr:row>77</xdr:row>
      <xdr:rowOff>88754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52353"/>
          <a:ext cx="889000" cy="43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98697</xdr:rowOff>
    </xdr:from>
    <xdr:to>
      <xdr:col>24</xdr:col>
      <xdr:colOff>114300</xdr:colOff>
      <xdr:row>74</xdr:row>
      <xdr:rowOff>28847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121574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4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94049</xdr:rowOff>
    </xdr:from>
    <xdr:to>
      <xdr:col>20</xdr:col>
      <xdr:colOff>38100</xdr:colOff>
      <xdr:row>73</xdr:row>
      <xdr:rowOff>24199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4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40726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2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21506</xdr:rowOff>
    </xdr:from>
    <xdr:to>
      <xdr:col>15</xdr:col>
      <xdr:colOff>101600</xdr:colOff>
      <xdr:row>73</xdr:row>
      <xdr:rowOff>123106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5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139633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3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114253</xdr:rowOff>
    </xdr:from>
    <xdr:to>
      <xdr:col>10</xdr:col>
      <xdr:colOff>165100</xdr:colOff>
      <xdr:row>75</xdr:row>
      <xdr:rowOff>44403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60930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5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37954</xdr:rowOff>
    </xdr:from>
    <xdr:to>
      <xdr:col>6</xdr:col>
      <xdr:colOff>38100</xdr:colOff>
      <xdr:row>77</xdr:row>
      <xdr:rowOff>139554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156081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37706</xdr:rowOff>
    </xdr:from>
    <xdr:to>
      <xdr:col>24</xdr:col>
      <xdr:colOff>63500</xdr:colOff>
      <xdr:row>97</xdr:row>
      <xdr:rowOff>155981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8356"/>
          <a:ext cx="838200" cy="1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150000</xdr:rowOff>
    </xdr:from>
    <xdr:to>
      <xdr:col>19</xdr:col>
      <xdr:colOff>177800</xdr:colOff>
      <xdr:row>97</xdr:row>
      <xdr:rowOff>155981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09200"/>
          <a:ext cx="889000" cy="1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150000</xdr:rowOff>
    </xdr:from>
    <xdr:to>
      <xdr:col>15</xdr:col>
      <xdr:colOff>50800</xdr:colOff>
      <xdr:row>98</xdr:row>
      <xdr:rowOff>126936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9200"/>
          <a:ext cx="889000" cy="3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126936</xdr:rowOff>
    </xdr:from>
    <xdr:to>
      <xdr:col>10</xdr:col>
      <xdr:colOff>114300</xdr:colOff>
      <xdr:row>98</xdr:row>
      <xdr:rowOff>133744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29036"/>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158356</xdr:rowOff>
    </xdr:from>
    <xdr:to>
      <xdr:col>24</xdr:col>
      <xdr:colOff>114300</xdr:colOff>
      <xdr:row>97</xdr:row>
      <xdr:rowOff>88506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136783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105181</xdr:rowOff>
    </xdr:from>
    <xdr:to>
      <xdr:col>20</xdr:col>
      <xdr:colOff>38100</xdr:colOff>
      <xdr:row>98</xdr:row>
      <xdr:rowOff>35331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26458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99200</xdr:rowOff>
    </xdr:from>
    <xdr:to>
      <xdr:col>15</xdr:col>
      <xdr:colOff>101600</xdr:colOff>
      <xdr:row>97</xdr:row>
      <xdr:rowOff>29350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20477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76136</xdr:rowOff>
    </xdr:from>
    <xdr:to>
      <xdr:col>10</xdr:col>
      <xdr:colOff>165100</xdr:colOff>
      <xdr:row>99</xdr:row>
      <xdr:rowOff>6286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168863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82944</xdr:rowOff>
    </xdr:from>
    <xdr:to>
      <xdr:col>6</xdr:col>
      <xdr:colOff>38100</xdr:colOff>
      <xdr:row>99</xdr:row>
      <xdr:rowOff>13094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28818</xdr:rowOff>
    </xdr:from>
    <xdr:to>
      <xdr:col>55</xdr:col>
      <xdr:colOff>0</xdr:colOff>
      <xdr:row>36</xdr:row>
      <xdr:rowOff>120608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01018"/>
          <a:ext cx="838200" cy="9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120608</xdr:rowOff>
    </xdr:from>
    <xdr:to>
      <xdr:col>50</xdr:col>
      <xdr:colOff>114300</xdr:colOff>
      <xdr:row>37</xdr:row>
      <xdr:rowOff>96971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92808"/>
          <a:ext cx="889000" cy="14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83209</xdr:rowOff>
    </xdr:from>
    <xdr:to>
      <xdr:col>45</xdr:col>
      <xdr:colOff>177800</xdr:colOff>
      <xdr:row>37</xdr:row>
      <xdr:rowOff>96971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912509"/>
          <a:ext cx="889000" cy="5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83209</xdr:rowOff>
    </xdr:from>
    <xdr:to>
      <xdr:col>41</xdr:col>
      <xdr:colOff>50800</xdr:colOff>
      <xdr:row>36</xdr:row>
      <xdr:rowOff>119065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912509"/>
          <a:ext cx="889000" cy="37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149468</xdr:rowOff>
    </xdr:from>
    <xdr:to>
      <xdr:col>55</xdr:col>
      <xdr:colOff>50800</xdr:colOff>
      <xdr:row>36</xdr:row>
      <xdr:rowOff>79618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69808</xdr:rowOff>
    </xdr:from>
    <xdr:to>
      <xdr:col>50</xdr:col>
      <xdr:colOff>165100</xdr:colOff>
      <xdr:row>36</xdr:row>
      <xdr:rowOff>171408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16485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1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46171</xdr:rowOff>
    </xdr:from>
    <xdr:to>
      <xdr:col>46</xdr:col>
      <xdr:colOff>38100</xdr:colOff>
      <xdr:row>37</xdr:row>
      <xdr:rowOff>147771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164298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32409</xdr:rowOff>
    </xdr:from>
    <xdr:to>
      <xdr:col>41</xdr:col>
      <xdr:colOff>101600</xdr:colOff>
      <xdr:row>34</xdr:row>
      <xdr:rowOff>134009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150536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3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68265</xdr:rowOff>
    </xdr:from>
    <xdr:to>
      <xdr:col>36</xdr:col>
      <xdr:colOff>165100</xdr:colOff>
      <xdr:row>36</xdr:row>
      <xdr:rowOff>169865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4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14942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1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2379</xdr:rowOff>
    </xdr:from>
    <xdr:to>
      <xdr:col>55</xdr:col>
      <xdr:colOff>0</xdr:colOff>
      <xdr:row>58</xdr:row>
      <xdr:rowOff>78178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46479"/>
          <a:ext cx="838200" cy="7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2379</xdr:rowOff>
    </xdr:from>
    <xdr:to>
      <xdr:col>50</xdr:col>
      <xdr:colOff>114300</xdr:colOff>
      <xdr:row>58</xdr:row>
      <xdr:rowOff>75796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6479"/>
          <a:ext cx="8890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169869</xdr:rowOff>
    </xdr:from>
    <xdr:to>
      <xdr:col>45</xdr:col>
      <xdr:colOff>177800</xdr:colOff>
      <xdr:row>58</xdr:row>
      <xdr:rowOff>75796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42519"/>
          <a:ext cx="889000" cy="7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57</xdr:row>
      <xdr:rowOff>169869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72573"/>
          <a:ext cx="889000" cy="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27378</xdr:rowOff>
    </xdr:from>
    <xdr:to>
      <xdr:col>55</xdr:col>
      <xdr:colOff>50800</xdr:colOff>
      <xdr:row>58</xdr:row>
      <xdr:rowOff>128978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5805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4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123029</xdr:rowOff>
    </xdr:from>
    <xdr:to>
      <xdr:col>50</xdr:col>
      <xdr:colOff>165100</xdr:colOff>
      <xdr:row>58</xdr:row>
      <xdr:rowOff>53179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44306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8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24996</xdr:rowOff>
    </xdr:from>
    <xdr:to>
      <xdr:col>46</xdr:col>
      <xdr:colOff>38100</xdr:colOff>
      <xdr:row>58</xdr:row>
      <xdr:rowOff>126596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117723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6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119069</xdr:rowOff>
    </xdr:from>
    <xdr:to>
      <xdr:col>41</xdr:col>
      <xdr:colOff>101600</xdr:colOff>
      <xdr:row>58</xdr:row>
      <xdr:rowOff>49219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40346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49123</xdr:rowOff>
    </xdr:from>
    <xdr:to>
      <xdr:col>36</xdr:col>
      <xdr:colOff>165100</xdr:colOff>
      <xdr:row>57</xdr:row>
      <xdr:rowOff>150723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167250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132548</xdr:rowOff>
    </xdr:from>
    <xdr:to>
      <xdr:col>55</xdr:col>
      <xdr:colOff>0</xdr:colOff>
      <xdr:row>78</xdr:row>
      <xdr:rowOff>91526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34198"/>
          <a:ext cx="838200" cy="1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132548</xdr:rowOff>
    </xdr:from>
    <xdr:to>
      <xdr:col>50</xdr:col>
      <xdr:colOff>114300</xdr:colOff>
      <xdr:row>78</xdr:row>
      <xdr:rowOff>120720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34198"/>
          <a:ext cx="889000" cy="15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111413</xdr:rowOff>
    </xdr:from>
    <xdr:to>
      <xdr:col>45</xdr:col>
      <xdr:colOff>177800</xdr:colOff>
      <xdr:row>78</xdr:row>
      <xdr:rowOff>120720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13063"/>
          <a:ext cx="889000" cy="1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111413</xdr:rowOff>
    </xdr:from>
    <xdr:to>
      <xdr:col>41</xdr:col>
      <xdr:colOff>50800</xdr:colOff>
      <xdr:row>78</xdr:row>
      <xdr:rowOff>9220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13063"/>
          <a:ext cx="8890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40726</xdr:rowOff>
    </xdr:from>
    <xdr:to>
      <xdr:col>55</xdr:col>
      <xdr:colOff>50800</xdr:colOff>
      <xdr:row>78</xdr:row>
      <xdr:rowOff>142326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127103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81748</xdr:rowOff>
    </xdr:from>
    <xdr:to>
      <xdr:col>50</xdr:col>
      <xdr:colOff>165100</xdr:colOff>
      <xdr:row>78</xdr:row>
      <xdr:rowOff>11898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28425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5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69920</xdr:rowOff>
    </xdr:from>
    <xdr:to>
      <xdr:col>46</xdr:col>
      <xdr:colOff>38100</xdr:colOff>
      <xdr:row>79</xdr:row>
      <xdr:rowOff>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162647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60613</xdr:rowOff>
    </xdr:from>
    <xdr:to>
      <xdr:col>41</xdr:col>
      <xdr:colOff>101600</xdr:colOff>
      <xdr:row>77</xdr:row>
      <xdr:rowOff>162213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7290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03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129870</xdr:rowOff>
    </xdr:from>
    <xdr:to>
      <xdr:col>36</xdr:col>
      <xdr:colOff>165100</xdr:colOff>
      <xdr:row>78</xdr:row>
      <xdr:rowOff>60020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76547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89500</xdr:rowOff>
    </xdr:from>
    <xdr:to>
      <xdr:col>55</xdr:col>
      <xdr:colOff>0</xdr:colOff>
      <xdr:row>98</xdr:row>
      <xdr:rowOff>102333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91600"/>
          <a:ext cx="8382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59689</xdr:rowOff>
    </xdr:from>
    <xdr:to>
      <xdr:col>50</xdr:col>
      <xdr:colOff>114300</xdr:colOff>
      <xdr:row>98</xdr:row>
      <xdr:rowOff>89500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1789"/>
          <a:ext cx="889000" cy="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59689</xdr:rowOff>
    </xdr:from>
    <xdr:to>
      <xdr:col>45</xdr:col>
      <xdr:colOff>177800</xdr:colOff>
      <xdr:row>98</xdr:row>
      <xdr:rowOff>102885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1789"/>
          <a:ext cx="8890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145211</xdr:rowOff>
    </xdr:from>
    <xdr:to>
      <xdr:col>41</xdr:col>
      <xdr:colOff>50800</xdr:colOff>
      <xdr:row>98</xdr:row>
      <xdr:rowOff>102885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5861"/>
          <a:ext cx="889000" cy="1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51533</xdr:rowOff>
    </xdr:from>
    <xdr:to>
      <xdr:col>55</xdr:col>
      <xdr:colOff>50800</xdr:colOff>
      <xdr:row>98</xdr:row>
      <xdr:rowOff>153133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137910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6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38700</xdr:rowOff>
    </xdr:from>
    <xdr:to>
      <xdr:col>50</xdr:col>
      <xdr:colOff>165100</xdr:colOff>
      <xdr:row>98</xdr:row>
      <xdr:rowOff>140300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131427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8889</xdr:rowOff>
    </xdr:from>
    <xdr:to>
      <xdr:col>46</xdr:col>
      <xdr:colOff>38100</xdr:colOff>
      <xdr:row>98</xdr:row>
      <xdr:rowOff>110489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101616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9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52085</xdr:rowOff>
    </xdr:from>
    <xdr:to>
      <xdr:col>41</xdr:col>
      <xdr:colOff>101600</xdr:colOff>
      <xdr:row>98</xdr:row>
      <xdr:rowOff>153685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144812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94411</xdr:rowOff>
    </xdr:from>
    <xdr:to>
      <xdr:col>36</xdr:col>
      <xdr:colOff>165100</xdr:colOff>
      <xdr:row>98</xdr:row>
      <xdr:rowOff>24561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41088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97621</xdr:rowOff>
    </xdr:from>
    <xdr:to>
      <xdr:col>85</xdr:col>
      <xdr:colOff>127000</xdr:colOff>
      <xdr:row>39</xdr:row>
      <xdr:rowOff>98310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4171"/>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94927</xdr:rowOff>
    </xdr:from>
    <xdr:to>
      <xdr:col>81</xdr:col>
      <xdr:colOff>50800</xdr:colOff>
      <xdr:row>39</xdr:row>
      <xdr:rowOff>97621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1477"/>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31797</xdr:rowOff>
    </xdr:from>
    <xdr:to>
      <xdr:col>76</xdr:col>
      <xdr:colOff>114300</xdr:colOff>
      <xdr:row>39</xdr:row>
      <xdr:rowOff>94927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18347"/>
          <a:ext cx="889000" cy="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131852</xdr:rowOff>
    </xdr:from>
    <xdr:to>
      <xdr:col>71</xdr:col>
      <xdr:colOff>177800</xdr:colOff>
      <xdr:row>39</xdr:row>
      <xdr:rowOff>31797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6952"/>
          <a:ext cx="889000" cy="7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94916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47510</xdr:rowOff>
    </xdr:from>
    <xdr:to>
      <xdr:col>85</xdr:col>
      <xdr:colOff>177800</xdr:colOff>
      <xdr:row>39</xdr:row>
      <xdr:rowOff>149110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133887</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8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46821</xdr:rowOff>
    </xdr:from>
    <xdr:to>
      <xdr:col>81</xdr:col>
      <xdr:colOff>101600</xdr:colOff>
      <xdr:row>39</xdr:row>
      <xdr:rowOff>148421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139548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82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44127</xdr:rowOff>
    </xdr:from>
    <xdr:to>
      <xdr:col>76</xdr:col>
      <xdr:colOff>165100</xdr:colOff>
      <xdr:row>39</xdr:row>
      <xdr:rowOff>145727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136854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8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152447</xdr:rowOff>
    </xdr:from>
    <xdr:to>
      <xdr:col>72</xdr:col>
      <xdr:colOff>38100</xdr:colOff>
      <xdr:row>39</xdr:row>
      <xdr:rowOff>82597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73724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7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81052</xdr:rowOff>
    </xdr:from>
    <xdr:to>
      <xdr:col>67</xdr:col>
      <xdr:colOff>101600</xdr:colOff>
      <xdr:row>39</xdr:row>
      <xdr:rowOff>11202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27729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3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61995</xdr:rowOff>
    </xdr:from>
    <xdr:to>
      <xdr:col>85</xdr:col>
      <xdr:colOff>127000</xdr:colOff>
      <xdr:row>76</xdr:row>
      <xdr:rowOff>64453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92195"/>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64453</xdr:rowOff>
    </xdr:from>
    <xdr:to>
      <xdr:col>81</xdr:col>
      <xdr:colOff>50800</xdr:colOff>
      <xdr:row>76</xdr:row>
      <xdr:rowOff>116289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94653"/>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116289</xdr:rowOff>
    </xdr:from>
    <xdr:to>
      <xdr:col>76</xdr:col>
      <xdr:colOff>114300</xdr:colOff>
      <xdr:row>77</xdr:row>
      <xdr:rowOff>3718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46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3718</xdr:rowOff>
    </xdr:from>
    <xdr:to>
      <xdr:col>71</xdr:col>
      <xdr:colOff>177800</xdr:colOff>
      <xdr:row>77</xdr:row>
      <xdr:rowOff>28952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5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11195</xdr:rowOff>
    </xdr:from>
    <xdr:to>
      <xdr:col>85</xdr:col>
      <xdr:colOff>177800</xdr:colOff>
      <xdr:row>76</xdr:row>
      <xdr:rowOff>112795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34072</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13653</xdr:rowOff>
    </xdr:from>
    <xdr:to>
      <xdr:col>81</xdr:col>
      <xdr:colOff>101600</xdr:colOff>
      <xdr:row>76</xdr:row>
      <xdr:rowOff>115253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131781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1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65489</xdr:rowOff>
    </xdr:from>
    <xdr:to>
      <xdr:col>76</xdr:col>
      <xdr:colOff>165100</xdr:colOff>
      <xdr:row>76</xdr:row>
      <xdr:rowOff>167089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12166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7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124368</xdr:rowOff>
    </xdr:from>
    <xdr:to>
      <xdr:col>72</xdr:col>
      <xdr:colOff>38100</xdr:colOff>
      <xdr:row>77</xdr:row>
      <xdr:rowOff>54518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71045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149602</xdr:rowOff>
    </xdr:from>
    <xdr:to>
      <xdr:col>67</xdr:col>
      <xdr:colOff>101600</xdr:colOff>
      <xdr:row>77</xdr:row>
      <xdr:rowOff>79752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96279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108077</xdr:rowOff>
    </xdr:from>
    <xdr:to>
      <xdr:col>85</xdr:col>
      <xdr:colOff>127000</xdr:colOff>
      <xdr:row>98</xdr:row>
      <xdr:rowOff>19658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38727"/>
          <a:ext cx="8382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167977</xdr:rowOff>
    </xdr:from>
    <xdr:to>
      <xdr:col>81</xdr:col>
      <xdr:colOff>50800</xdr:colOff>
      <xdr:row>98</xdr:row>
      <xdr:rowOff>19658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55727"/>
          <a:ext cx="889000" cy="3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167977</xdr:rowOff>
    </xdr:from>
    <xdr:to>
      <xdr:col>76</xdr:col>
      <xdr:colOff>114300</xdr:colOff>
      <xdr:row>97</xdr:row>
      <xdr:rowOff>100340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55727"/>
          <a:ext cx="889000" cy="2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84212</xdr:rowOff>
    </xdr:from>
    <xdr:to>
      <xdr:col>71</xdr:col>
      <xdr:colOff>177800</xdr:colOff>
      <xdr:row>97</xdr:row>
      <xdr:rowOff>100340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14862"/>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57277</xdr:rowOff>
    </xdr:from>
    <xdr:to>
      <xdr:col>85</xdr:col>
      <xdr:colOff>177800</xdr:colOff>
      <xdr:row>97</xdr:row>
      <xdr:rowOff>158877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35704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140308</xdr:rowOff>
    </xdr:from>
    <xdr:to>
      <xdr:col>81</xdr:col>
      <xdr:colOff>101600</xdr:colOff>
      <xdr:row>98</xdr:row>
      <xdr:rowOff>70458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117177</xdr:rowOff>
    </xdr:from>
    <xdr:to>
      <xdr:col>76</xdr:col>
      <xdr:colOff>165100</xdr:colOff>
      <xdr:row>96</xdr:row>
      <xdr:rowOff>47327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63854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1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49540</xdr:rowOff>
    </xdr:from>
    <xdr:to>
      <xdr:col>72</xdr:col>
      <xdr:colOff>38100</xdr:colOff>
      <xdr:row>97</xdr:row>
      <xdr:rowOff>151140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142267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33412</xdr:rowOff>
    </xdr:from>
    <xdr:to>
      <xdr:col>67</xdr:col>
      <xdr:colOff>101600</xdr:colOff>
      <xdr:row>97</xdr:row>
      <xdr:rowOff>135012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151539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47986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20186"/>
          <a:ext cx="889000" cy="4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47986</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20186"/>
          <a:ext cx="889000" cy="4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139107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168636</xdr:rowOff>
    </xdr:from>
    <xdr:to>
      <xdr:col>102</xdr:col>
      <xdr:colOff>165100</xdr:colOff>
      <xdr:row>36</xdr:row>
      <xdr:rowOff>98786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115313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9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109068</xdr:rowOff>
    </xdr:from>
    <xdr:to>
      <xdr:col>116</xdr:col>
      <xdr:colOff>63500</xdr:colOff>
      <xdr:row>56</xdr:row>
      <xdr:rowOff>131950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710268"/>
          <a:ext cx="8382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131950</xdr:rowOff>
    </xdr:from>
    <xdr:to>
      <xdr:col>111</xdr:col>
      <xdr:colOff>177800</xdr:colOff>
      <xdr:row>56</xdr:row>
      <xdr:rowOff>137208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7331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137208</xdr:rowOff>
    </xdr:from>
    <xdr:to>
      <xdr:col>107</xdr:col>
      <xdr:colOff>50800</xdr:colOff>
      <xdr:row>56</xdr:row>
      <xdr:rowOff>154079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738408"/>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154079</xdr:rowOff>
    </xdr:from>
    <xdr:to>
      <xdr:col>102</xdr:col>
      <xdr:colOff>114300</xdr:colOff>
      <xdr:row>57</xdr:row>
      <xdr:rowOff>35596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75527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102920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58268</xdr:rowOff>
    </xdr:from>
    <xdr:to>
      <xdr:col>116</xdr:col>
      <xdr:colOff>114300</xdr:colOff>
      <xdr:row>56</xdr:row>
      <xdr:rowOff>159868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81145</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5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81150</xdr:rowOff>
    </xdr:from>
    <xdr:to>
      <xdr:col>112</xdr:col>
      <xdr:colOff>38100</xdr:colOff>
      <xdr:row>57</xdr:row>
      <xdr:rowOff>11300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27827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45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86408</xdr:rowOff>
    </xdr:from>
    <xdr:to>
      <xdr:col>107</xdr:col>
      <xdr:colOff>101600</xdr:colOff>
      <xdr:row>57</xdr:row>
      <xdr:rowOff>16558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33085</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103279</xdr:rowOff>
    </xdr:from>
    <xdr:to>
      <xdr:col>102</xdr:col>
      <xdr:colOff>165100</xdr:colOff>
      <xdr:row>57</xdr:row>
      <xdr:rowOff>33429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49956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4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156246</xdr:rowOff>
    </xdr:from>
    <xdr:to>
      <xdr:col>98</xdr:col>
      <xdr:colOff>38100</xdr:colOff>
      <xdr:row>57</xdr:row>
      <xdr:rowOff>86396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102923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146517</xdr:rowOff>
    </xdr:from>
    <xdr:to>
      <xdr:col>116</xdr:col>
      <xdr:colOff>63500</xdr:colOff>
      <xdr:row>75</xdr:row>
      <xdr:rowOff>32953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33817"/>
          <a:ext cx="838200" cy="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32953</xdr:rowOff>
    </xdr:from>
    <xdr:to>
      <xdr:col>111</xdr:col>
      <xdr:colOff>177800</xdr:colOff>
      <xdr:row>75</xdr:row>
      <xdr:rowOff>77265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91703"/>
          <a:ext cx="8890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77265</xdr:rowOff>
    </xdr:from>
    <xdr:to>
      <xdr:col>107</xdr:col>
      <xdr:colOff>50800</xdr:colOff>
      <xdr:row>75</xdr:row>
      <xdr:rowOff>102840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36015"/>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102840</xdr:rowOff>
    </xdr:from>
    <xdr:to>
      <xdr:col>102</xdr:col>
      <xdr:colOff>114300</xdr:colOff>
      <xdr:row>75</xdr:row>
      <xdr:rowOff>129394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61590"/>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95717</xdr:rowOff>
    </xdr:from>
    <xdr:to>
      <xdr:col>116</xdr:col>
      <xdr:colOff>114300</xdr:colOff>
      <xdr:row>75</xdr:row>
      <xdr:rowOff>25867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118594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153603</xdr:rowOff>
    </xdr:from>
    <xdr:to>
      <xdr:col>112</xdr:col>
      <xdr:colOff>38100</xdr:colOff>
      <xdr:row>75</xdr:row>
      <xdr:rowOff>83753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100280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1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26465</xdr:rowOff>
    </xdr:from>
    <xdr:to>
      <xdr:col>107</xdr:col>
      <xdr:colOff>101600</xdr:colOff>
      <xdr:row>75</xdr:row>
      <xdr:rowOff>128065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144592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52040</xdr:rowOff>
    </xdr:from>
    <xdr:to>
      <xdr:col>102</xdr:col>
      <xdr:colOff>165100</xdr:colOff>
      <xdr:row>75</xdr:row>
      <xdr:rowOff>153640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170167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78594</xdr:rowOff>
    </xdr:from>
    <xdr:to>
      <xdr:col>98</xdr:col>
      <xdr:colOff>38100</xdr:colOff>
      <xdr:row>76</xdr:row>
      <xdr:rowOff>8744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25271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71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130699</xdr:rowOff>
    </xdr:from>
    <xdr:to>
      <xdr:col>24</xdr:col>
      <xdr:colOff>63500</xdr:colOff>
      <xdr:row>36</xdr:row>
      <xdr:rowOff>158731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02899"/>
          <a:ext cx="838200" cy="2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147015</xdr:rowOff>
    </xdr:from>
    <xdr:to>
      <xdr:col>19</xdr:col>
      <xdr:colOff>177800</xdr:colOff>
      <xdr:row>36</xdr:row>
      <xdr:rowOff>158731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19215"/>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147015</xdr:rowOff>
    </xdr:from>
    <xdr:to>
      <xdr:col>15</xdr:col>
      <xdr:colOff>50800</xdr:colOff>
      <xdr:row>37</xdr:row>
      <xdr:rowOff>32286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9215"/>
          <a:ext cx="889000" cy="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6541</xdr:rowOff>
    </xdr:from>
    <xdr:to>
      <xdr:col>10</xdr:col>
      <xdr:colOff>114300</xdr:colOff>
      <xdr:row>37</xdr:row>
      <xdr:rowOff>32286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50191"/>
          <a:ext cx="8890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79899</xdr:rowOff>
    </xdr:from>
    <xdr:to>
      <xdr:col>24</xdr:col>
      <xdr:colOff>114300</xdr:colOff>
      <xdr:row>37</xdr:row>
      <xdr:rowOff>10049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102776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107931</xdr:rowOff>
    </xdr:from>
    <xdr:to>
      <xdr:col>20</xdr:col>
      <xdr:colOff>38100</xdr:colOff>
      <xdr:row>37</xdr:row>
      <xdr:rowOff>38081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54608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96215</xdr:rowOff>
    </xdr:from>
    <xdr:to>
      <xdr:col>15</xdr:col>
      <xdr:colOff>101600</xdr:colOff>
      <xdr:row>37</xdr:row>
      <xdr:rowOff>26365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42892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152936</xdr:rowOff>
    </xdr:from>
    <xdr:to>
      <xdr:col>10</xdr:col>
      <xdr:colOff>165100</xdr:colOff>
      <xdr:row>37</xdr:row>
      <xdr:rowOff>83086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74213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127191</xdr:rowOff>
    </xdr:from>
    <xdr:to>
      <xdr:col>6</xdr:col>
      <xdr:colOff>38100</xdr:colOff>
      <xdr:row>37</xdr:row>
      <xdr:rowOff>57341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48468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33988</xdr:rowOff>
    </xdr:from>
    <xdr:to>
      <xdr:col>24</xdr:col>
      <xdr:colOff>63500</xdr:colOff>
      <xdr:row>57</xdr:row>
      <xdr:rowOff>35777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06638"/>
          <a:ext cx="8382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7241</xdr:rowOff>
    </xdr:from>
    <xdr:to>
      <xdr:col>19</xdr:col>
      <xdr:colOff>177800</xdr:colOff>
      <xdr:row>57</xdr:row>
      <xdr:rowOff>35777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79891"/>
          <a:ext cx="889000" cy="2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91679</xdr:rowOff>
    </xdr:from>
    <xdr:to>
      <xdr:col>15</xdr:col>
      <xdr:colOff>50800</xdr:colOff>
      <xdr:row>57</xdr:row>
      <xdr:rowOff>7241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92879"/>
          <a:ext cx="889000" cy="8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91679</xdr:rowOff>
    </xdr:from>
    <xdr:to>
      <xdr:col>10</xdr:col>
      <xdr:colOff>114300</xdr:colOff>
      <xdr:row>56</xdr:row>
      <xdr:rowOff>157771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92879"/>
          <a:ext cx="889000" cy="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154638</xdr:rowOff>
    </xdr:from>
    <xdr:to>
      <xdr:col>24</xdr:col>
      <xdr:colOff>114300</xdr:colOff>
      <xdr:row>57</xdr:row>
      <xdr:rowOff>84788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133065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156427</xdr:rowOff>
    </xdr:from>
    <xdr:to>
      <xdr:col>20</xdr:col>
      <xdr:colOff>38100</xdr:colOff>
      <xdr:row>57</xdr:row>
      <xdr:rowOff>86577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77704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5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127891</xdr:rowOff>
    </xdr:from>
    <xdr:to>
      <xdr:col>15</xdr:col>
      <xdr:colOff>101600</xdr:colOff>
      <xdr:row>57</xdr:row>
      <xdr:rowOff>58041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49168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2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40879</xdr:rowOff>
    </xdr:from>
    <xdr:to>
      <xdr:col>10</xdr:col>
      <xdr:colOff>165100</xdr:colOff>
      <xdr:row>56</xdr:row>
      <xdr:rowOff>142479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133606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106971</xdr:rowOff>
    </xdr:from>
    <xdr:to>
      <xdr:col>6</xdr:col>
      <xdr:colOff>38100</xdr:colOff>
      <xdr:row>57</xdr:row>
      <xdr:rowOff>37121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53648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4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62836</xdr:rowOff>
    </xdr:from>
    <xdr:to>
      <xdr:col>24</xdr:col>
      <xdr:colOff>63500</xdr:colOff>
      <xdr:row>75</xdr:row>
      <xdr:rowOff>171174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21586"/>
          <a:ext cx="838200" cy="10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147427</xdr:rowOff>
    </xdr:from>
    <xdr:to>
      <xdr:col>19</xdr:col>
      <xdr:colOff>177800</xdr:colOff>
      <xdr:row>75</xdr:row>
      <xdr:rowOff>171174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6177"/>
          <a:ext cx="8890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147427</xdr:rowOff>
    </xdr:from>
    <xdr:to>
      <xdr:col>15</xdr:col>
      <xdr:colOff>50800</xdr:colOff>
      <xdr:row>76</xdr:row>
      <xdr:rowOff>5211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6177"/>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5211</xdr:rowOff>
    </xdr:from>
    <xdr:to>
      <xdr:col>10</xdr:col>
      <xdr:colOff>114300</xdr:colOff>
      <xdr:row>76</xdr:row>
      <xdr:rowOff>105871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35411"/>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12036</xdr:rowOff>
    </xdr:from>
    <xdr:to>
      <xdr:col>24</xdr:col>
      <xdr:colOff>114300</xdr:colOff>
      <xdr:row>75</xdr:row>
      <xdr:rowOff>113636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120373</xdr:rowOff>
    </xdr:from>
    <xdr:to>
      <xdr:col>20</xdr:col>
      <xdr:colOff>38100</xdr:colOff>
      <xdr:row>76</xdr:row>
      <xdr:rowOff>50524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41651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7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96627</xdr:rowOff>
    </xdr:from>
    <xdr:to>
      <xdr:col>15</xdr:col>
      <xdr:colOff>101600</xdr:colOff>
      <xdr:row>76</xdr:row>
      <xdr:rowOff>26777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17904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125860</xdr:rowOff>
    </xdr:from>
    <xdr:to>
      <xdr:col>10</xdr:col>
      <xdr:colOff>165100</xdr:colOff>
      <xdr:row>76</xdr:row>
      <xdr:rowOff>56009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47138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55071</xdr:rowOff>
    </xdr:from>
    <xdr:to>
      <xdr:col>6</xdr:col>
      <xdr:colOff>38100</xdr:colOff>
      <xdr:row>76</xdr:row>
      <xdr:rowOff>156671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147798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97121</xdr:rowOff>
    </xdr:from>
    <xdr:to>
      <xdr:col>24</xdr:col>
      <xdr:colOff>63500</xdr:colOff>
      <xdr:row>97</xdr:row>
      <xdr:rowOff>114750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7771"/>
          <a:ext cx="838200" cy="1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114750</xdr:rowOff>
    </xdr:from>
    <xdr:to>
      <xdr:col>19</xdr:col>
      <xdr:colOff>177800</xdr:colOff>
      <xdr:row>97</xdr:row>
      <xdr:rowOff>145269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5400"/>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145269</xdr:rowOff>
    </xdr:from>
    <xdr:to>
      <xdr:col>15</xdr:col>
      <xdr:colOff>50800</xdr:colOff>
      <xdr:row>98</xdr:row>
      <xdr:rowOff>15971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75919"/>
          <a:ext cx="88900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15971</xdr:rowOff>
    </xdr:from>
    <xdr:to>
      <xdr:col>10</xdr:col>
      <xdr:colOff>114300</xdr:colOff>
      <xdr:row>98</xdr:row>
      <xdr:rowOff>22082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18071"/>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46321</xdr:rowOff>
    </xdr:from>
    <xdr:to>
      <xdr:col>24</xdr:col>
      <xdr:colOff>114300</xdr:colOff>
      <xdr:row>97</xdr:row>
      <xdr:rowOff>147921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24748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63950</xdr:rowOff>
    </xdr:from>
    <xdr:to>
      <xdr:col>20</xdr:col>
      <xdr:colOff>38100</xdr:colOff>
      <xdr:row>97</xdr:row>
      <xdr:rowOff>165550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156677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8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94469</xdr:rowOff>
    </xdr:from>
    <xdr:to>
      <xdr:col>15</xdr:col>
      <xdr:colOff>101600</xdr:colOff>
      <xdr:row>98</xdr:row>
      <xdr:rowOff>24619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136621</xdr:rowOff>
    </xdr:from>
    <xdr:to>
      <xdr:col>10</xdr:col>
      <xdr:colOff>165100</xdr:colOff>
      <xdr:row>98</xdr:row>
      <xdr:rowOff>66771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57898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142732</xdr:rowOff>
    </xdr:from>
    <xdr:to>
      <xdr:col>6</xdr:col>
      <xdr:colOff>38100</xdr:colOff>
      <xdr:row>98</xdr:row>
      <xdr:rowOff>72882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130556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9263"/>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34163</xdr:rowOff>
    </xdr:from>
    <xdr:to>
      <xdr:col>50</xdr:col>
      <xdr:colOff>114300</xdr:colOff>
      <xdr:row>38</xdr:row>
      <xdr:rowOff>156337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49263"/>
          <a:ext cx="889000" cy="1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163195</xdr:rowOff>
    </xdr:from>
    <xdr:to>
      <xdr:col>45</xdr:col>
      <xdr:colOff>177800</xdr:colOff>
      <xdr:row>38</xdr:row>
      <xdr:rowOff>156337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63945"/>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163195</xdr:rowOff>
    </xdr:from>
    <xdr:to>
      <xdr:col>41</xdr:col>
      <xdr:colOff>50800</xdr:colOff>
      <xdr:row>37</xdr:row>
      <xdr:rowOff>156210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63945"/>
          <a:ext cx="889000" cy="3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35323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154813</xdr:rowOff>
    </xdr:from>
    <xdr:to>
      <xdr:col>50</xdr:col>
      <xdr:colOff>165100</xdr:colOff>
      <xdr:row>38</xdr:row>
      <xdr:rowOff>84963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76090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105537</xdr:rowOff>
    </xdr:from>
    <xdr:to>
      <xdr:col>46</xdr:col>
      <xdr:colOff>38100</xdr:colOff>
      <xdr:row>39</xdr:row>
      <xdr:rowOff>35687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112395</xdr:rowOff>
    </xdr:from>
    <xdr:to>
      <xdr:col>41</xdr:col>
      <xdr:colOff>101600</xdr:colOff>
      <xdr:row>36</xdr:row>
      <xdr:rowOff>42545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59072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52087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42707</xdr:rowOff>
    </xdr:from>
    <xdr:to>
      <xdr:col>55</xdr:col>
      <xdr:colOff>0</xdr:colOff>
      <xdr:row>58</xdr:row>
      <xdr:rowOff>79590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6807"/>
          <a:ext cx="8382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70186</xdr:rowOff>
    </xdr:from>
    <xdr:to>
      <xdr:col>50</xdr:col>
      <xdr:colOff>114300</xdr:colOff>
      <xdr:row>58</xdr:row>
      <xdr:rowOff>79590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14286"/>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50218</xdr:rowOff>
    </xdr:from>
    <xdr:to>
      <xdr:col>45</xdr:col>
      <xdr:colOff>177800</xdr:colOff>
      <xdr:row>58</xdr:row>
      <xdr:rowOff>70186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4318"/>
          <a:ext cx="8890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50218</xdr:rowOff>
    </xdr:from>
    <xdr:to>
      <xdr:col>41</xdr:col>
      <xdr:colOff>50800</xdr:colOff>
      <xdr:row>58</xdr:row>
      <xdr:rowOff>93482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4318"/>
          <a:ext cx="889000" cy="4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163357</xdr:rowOff>
    </xdr:from>
    <xdr:to>
      <xdr:col>55</xdr:col>
      <xdr:colOff>50800</xdr:colOff>
      <xdr:row>58</xdr:row>
      <xdr:rowOff>93507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14784</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28790</xdr:rowOff>
    </xdr:from>
    <xdr:to>
      <xdr:col>50</xdr:col>
      <xdr:colOff>165100</xdr:colOff>
      <xdr:row>58</xdr:row>
      <xdr:rowOff>130390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121517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1006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19386</xdr:rowOff>
    </xdr:from>
    <xdr:to>
      <xdr:col>46</xdr:col>
      <xdr:colOff>38100</xdr:colOff>
      <xdr:row>58</xdr:row>
      <xdr:rowOff>120986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112113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170868</xdr:rowOff>
    </xdr:from>
    <xdr:to>
      <xdr:col>41</xdr:col>
      <xdr:colOff>101600</xdr:colOff>
      <xdr:row>58</xdr:row>
      <xdr:rowOff>101018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117545</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71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42682</xdr:rowOff>
    </xdr:from>
    <xdr:to>
      <xdr:col>36</xdr:col>
      <xdr:colOff>165100</xdr:colOff>
      <xdr:row>58</xdr:row>
      <xdr:rowOff>144282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135409</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100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45140</xdr:rowOff>
    </xdr:from>
    <xdr:to>
      <xdr:col>55</xdr:col>
      <xdr:colOff>0</xdr:colOff>
      <xdr:row>78</xdr:row>
      <xdr:rowOff>82552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8240"/>
          <a:ext cx="838200" cy="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149214</xdr:rowOff>
    </xdr:from>
    <xdr:to>
      <xdr:col>50</xdr:col>
      <xdr:colOff>114300</xdr:colOff>
      <xdr:row>78</xdr:row>
      <xdr:rowOff>45140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50864"/>
          <a:ext cx="889000" cy="6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149214</xdr:rowOff>
    </xdr:from>
    <xdr:to>
      <xdr:col>45</xdr:col>
      <xdr:colOff>177800</xdr:colOff>
      <xdr:row>78</xdr:row>
      <xdr:rowOff>90725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50864"/>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90725</xdr:rowOff>
    </xdr:from>
    <xdr:to>
      <xdr:col>41</xdr:col>
      <xdr:colOff>50800</xdr:colOff>
      <xdr:row>78</xdr:row>
      <xdr:rowOff>122224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63825"/>
          <a:ext cx="889000" cy="3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31752</xdr:rowOff>
    </xdr:from>
    <xdr:to>
      <xdr:col>55</xdr:col>
      <xdr:colOff>50800</xdr:colOff>
      <xdr:row>78</xdr:row>
      <xdr:rowOff>133352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162579</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9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165790</xdr:rowOff>
    </xdr:from>
    <xdr:to>
      <xdr:col>50</xdr:col>
      <xdr:colOff>165100</xdr:colOff>
      <xdr:row>78</xdr:row>
      <xdr:rowOff>95940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112467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14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98414</xdr:rowOff>
    </xdr:from>
    <xdr:to>
      <xdr:col>46</xdr:col>
      <xdr:colOff>38100</xdr:colOff>
      <xdr:row>78</xdr:row>
      <xdr:rowOff>28564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45091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50795" y="1307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39925</xdr:rowOff>
    </xdr:from>
    <xdr:to>
      <xdr:col>41</xdr:col>
      <xdr:colOff>101600</xdr:colOff>
      <xdr:row>78</xdr:row>
      <xdr:rowOff>141525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71424</xdr:rowOff>
    </xdr:from>
    <xdr:to>
      <xdr:col>36</xdr:col>
      <xdr:colOff>165100</xdr:colOff>
      <xdr:row>79</xdr:row>
      <xdr:rowOff>1574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18101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84421</xdr:rowOff>
    </xdr:from>
    <xdr:to>
      <xdr:col>55</xdr:col>
      <xdr:colOff>0</xdr:colOff>
      <xdr:row>97</xdr:row>
      <xdr:rowOff>9899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43621"/>
          <a:ext cx="8382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84421</xdr:rowOff>
    </xdr:from>
    <xdr:to>
      <xdr:col>50</xdr:col>
      <xdr:colOff>114300</xdr:colOff>
      <xdr:row>97</xdr:row>
      <xdr:rowOff>47789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43621"/>
          <a:ext cx="889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47789</xdr:rowOff>
    </xdr:from>
    <xdr:to>
      <xdr:col>45</xdr:col>
      <xdr:colOff>177800</xdr:colOff>
      <xdr:row>97</xdr:row>
      <xdr:rowOff>113066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78439"/>
          <a:ext cx="8890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111888</xdr:rowOff>
    </xdr:from>
    <xdr:to>
      <xdr:col>41</xdr:col>
      <xdr:colOff>50800</xdr:colOff>
      <xdr:row>97</xdr:row>
      <xdr:rowOff>113066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42538"/>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130549</xdr:rowOff>
    </xdr:from>
    <xdr:to>
      <xdr:col>55</xdr:col>
      <xdr:colOff>50800</xdr:colOff>
      <xdr:row>97</xdr:row>
      <xdr:rowOff>60699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153426</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33621</xdr:rowOff>
    </xdr:from>
    <xdr:to>
      <xdr:col>50</xdr:col>
      <xdr:colOff>165100</xdr:colOff>
      <xdr:row>96</xdr:row>
      <xdr:rowOff>135221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151748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168439</xdr:rowOff>
    </xdr:from>
    <xdr:to>
      <xdr:col>46</xdr:col>
      <xdr:colOff>38100</xdr:colOff>
      <xdr:row>97</xdr:row>
      <xdr:rowOff>98589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115116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0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62266</xdr:rowOff>
    </xdr:from>
    <xdr:to>
      <xdr:col>41</xdr:col>
      <xdr:colOff>101600</xdr:colOff>
      <xdr:row>97</xdr:row>
      <xdr:rowOff>163866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8943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46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61088</xdr:rowOff>
    </xdr:from>
    <xdr:to>
      <xdr:col>36</xdr:col>
      <xdr:colOff>165100</xdr:colOff>
      <xdr:row>97</xdr:row>
      <xdr:rowOff>162688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7765</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46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150078</xdr:rowOff>
    </xdr:from>
    <xdr:to>
      <xdr:col>85</xdr:col>
      <xdr:colOff>127000</xdr:colOff>
      <xdr:row>35</xdr:row>
      <xdr:rowOff>161234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79378"/>
          <a:ext cx="838200" cy="18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161234</xdr:rowOff>
    </xdr:from>
    <xdr:to>
      <xdr:col>81</xdr:col>
      <xdr:colOff>50800</xdr:colOff>
      <xdr:row>36</xdr:row>
      <xdr:rowOff>116718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1984"/>
          <a:ext cx="889000" cy="1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28646</xdr:rowOff>
    </xdr:from>
    <xdr:to>
      <xdr:col>76</xdr:col>
      <xdr:colOff>114300</xdr:colOff>
      <xdr:row>36</xdr:row>
      <xdr:rowOff>116718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00846"/>
          <a:ext cx="889000" cy="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60810</xdr:rowOff>
    </xdr:from>
    <xdr:to>
      <xdr:col>71</xdr:col>
      <xdr:colOff>177800</xdr:colOff>
      <xdr:row>36</xdr:row>
      <xdr:rowOff>28646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547210"/>
          <a:ext cx="889000" cy="6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99278</xdr:rowOff>
    </xdr:from>
    <xdr:to>
      <xdr:col>85</xdr:col>
      <xdr:colOff>177800</xdr:colOff>
      <xdr:row>35</xdr:row>
      <xdr:rowOff>29428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122155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110434</xdr:rowOff>
    </xdr:from>
    <xdr:to>
      <xdr:col>81</xdr:col>
      <xdr:colOff>101600</xdr:colOff>
      <xdr:row>36</xdr:row>
      <xdr:rowOff>40584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65918</xdr:rowOff>
    </xdr:from>
    <xdr:to>
      <xdr:col>76</xdr:col>
      <xdr:colOff>165100</xdr:colOff>
      <xdr:row>36</xdr:row>
      <xdr:rowOff>167518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158645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149296</xdr:rowOff>
    </xdr:from>
    <xdr:to>
      <xdr:col>72</xdr:col>
      <xdr:colOff>38100</xdr:colOff>
      <xdr:row>36</xdr:row>
      <xdr:rowOff>79446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95973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10010</xdr:rowOff>
    </xdr:from>
    <xdr:to>
      <xdr:col>67</xdr:col>
      <xdr:colOff>101600</xdr:colOff>
      <xdr:row>32</xdr:row>
      <xdr:rowOff>111610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128137</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14795" y="527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54623</xdr:rowOff>
    </xdr:from>
    <xdr:to>
      <xdr:col>85</xdr:col>
      <xdr:colOff>127000</xdr:colOff>
      <xdr:row>57</xdr:row>
      <xdr:rowOff>102736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27273"/>
          <a:ext cx="838200" cy="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61260</xdr:rowOff>
    </xdr:from>
    <xdr:to>
      <xdr:col>81</xdr:col>
      <xdr:colOff>50800</xdr:colOff>
      <xdr:row>57</xdr:row>
      <xdr:rowOff>102736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33910"/>
          <a:ext cx="889000" cy="4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112533</xdr:rowOff>
    </xdr:from>
    <xdr:to>
      <xdr:col>76</xdr:col>
      <xdr:colOff>114300</xdr:colOff>
      <xdr:row>57</xdr:row>
      <xdr:rowOff>61260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13733"/>
          <a:ext cx="889000" cy="1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112533</xdr:rowOff>
    </xdr:from>
    <xdr:to>
      <xdr:col>71</xdr:col>
      <xdr:colOff>177800</xdr:colOff>
      <xdr:row>57</xdr:row>
      <xdr:rowOff>61534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13733"/>
          <a:ext cx="889000" cy="1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3823</xdr:rowOff>
    </xdr:from>
    <xdr:to>
      <xdr:col>85</xdr:col>
      <xdr:colOff>177800</xdr:colOff>
      <xdr:row>57</xdr:row>
      <xdr:rowOff>105423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26700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2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51936</xdr:rowOff>
    </xdr:from>
    <xdr:to>
      <xdr:col>81</xdr:col>
      <xdr:colOff>101600</xdr:colOff>
      <xdr:row>57</xdr:row>
      <xdr:rowOff>153536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170063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9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10460</xdr:rowOff>
    </xdr:from>
    <xdr:to>
      <xdr:col>76</xdr:col>
      <xdr:colOff>165100</xdr:colOff>
      <xdr:row>57</xdr:row>
      <xdr:rowOff>112060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128587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55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61733</xdr:rowOff>
    </xdr:from>
    <xdr:to>
      <xdr:col>72</xdr:col>
      <xdr:colOff>38100</xdr:colOff>
      <xdr:row>56</xdr:row>
      <xdr:rowOff>163333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8410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43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10734</xdr:rowOff>
    </xdr:from>
    <xdr:to>
      <xdr:col>67</xdr:col>
      <xdr:colOff>101600</xdr:colOff>
      <xdr:row>57</xdr:row>
      <xdr:rowOff>112334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128861</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5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97622</xdr:rowOff>
    </xdr:from>
    <xdr:to>
      <xdr:col>85</xdr:col>
      <xdr:colOff>127000</xdr:colOff>
      <xdr:row>79</xdr:row>
      <xdr:rowOff>98310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2172"/>
          <a:ext cx="8382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94928</xdr:rowOff>
    </xdr:from>
    <xdr:to>
      <xdr:col>81</xdr:col>
      <xdr:colOff>50800</xdr:colOff>
      <xdr:row>79</xdr:row>
      <xdr:rowOff>97622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3947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31798</xdr:rowOff>
    </xdr:from>
    <xdr:to>
      <xdr:col>76</xdr:col>
      <xdr:colOff>114300</xdr:colOff>
      <xdr:row>79</xdr:row>
      <xdr:rowOff>94928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76348"/>
          <a:ext cx="889000" cy="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131852</xdr:rowOff>
    </xdr:from>
    <xdr:to>
      <xdr:col>71</xdr:col>
      <xdr:colOff>177800</xdr:colOff>
      <xdr:row>79</xdr:row>
      <xdr:rowOff>31798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04952"/>
          <a:ext cx="889000" cy="7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94916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47510</xdr:rowOff>
    </xdr:from>
    <xdr:to>
      <xdr:col>85</xdr:col>
      <xdr:colOff>177800</xdr:colOff>
      <xdr:row>79</xdr:row>
      <xdr:rowOff>149110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133887</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46822</xdr:rowOff>
    </xdr:from>
    <xdr:to>
      <xdr:col>81</xdr:col>
      <xdr:colOff>101600</xdr:colOff>
      <xdr:row>79</xdr:row>
      <xdr:rowOff>148422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139549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8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44128</xdr:rowOff>
    </xdr:from>
    <xdr:to>
      <xdr:col>76</xdr:col>
      <xdr:colOff>165100</xdr:colOff>
      <xdr:row>79</xdr:row>
      <xdr:rowOff>145728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136855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152448</xdr:rowOff>
    </xdr:from>
    <xdr:to>
      <xdr:col>72</xdr:col>
      <xdr:colOff>38100</xdr:colOff>
      <xdr:row>79</xdr:row>
      <xdr:rowOff>82598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73725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6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81052</xdr:rowOff>
    </xdr:from>
    <xdr:to>
      <xdr:col>67</xdr:col>
      <xdr:colOff>101600</xdr:colOff>
      <xdr:row>79</xdr:row>
      <xdr:rowOff>11202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27729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32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61995</xdr:rowOff>
    </xdr:from>
    <xdr:to>
      <xdr:col>85</xdr:col>
      <xdr:colOff>127000</xdr:colOff>
      <xdr:row>96</xdr:row>
      <xdr:rowOff>64453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21195"/>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64453</xdr:rowOff>
    </xdr:from>
    <xdr:to>
      <xdr:col>81</xdr:col>
      <xdr:colOff>50800</xdr:colOff>
      <xdr:row>96</xdr:row>
      <xdr:rowOff>116289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23653"/>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116289</xdr:rowOff>
    </xdr:from>
    <xdr:to>
      <xdr:col>76</xdr:col>
      <xdr:colOff>114300</xdr:colOff>
      <xdr:row>97</xdr:row>
      <xdr:rowOff>3718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75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3718</xdr:rowOff>
    </xdr:from>
    <xdr:to>
      <xdr:col>71</xdr:col>
      <xdr:colOff>177800</xdr:colOff>
      <xdr:row>97</xdr:row>
      <xdr:rowOff>28952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4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11195</xdr:rowOff>
    </xdr:from>
    <xdr:to>
      <xdr:col>85</xdr:col>
      <xdr:colOff>177800</xdr:colOff>
      <xdr:row>96</xdr:row>
      <xdr:rowOff>112795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34072</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13653</xdr:rowOff>
    </xdr:from>
    <xdr:to>
      <xdr:col>81</xdr:col>
      <xdr:colOff>101600</xdr:colOff>
      <xdr:row>96</xdr:row>
      <xdr:rowOff>115253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131780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24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65489</xdr:rowOff>
    </xdr:from>
    <xdr:to>
      <xdr:col>76</xdr:col>
      <xdr:colOff>165100</xdr:colOff>
      <xdr:row>96</xdr:row>
      <xdr:rowOff>167089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12166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29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124368</xdr:rowOff>
    </xdr:from>
    <xdr:to>
      <xdr:col>72</xdr:col>
      <xdr:colOff>38100</xdr:colOff>
      <xdr:row>97</xdr:row>
      <xdr:rowOff>54518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71045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149602</xdr:rowOff>
    </xdr:from>
    <xdr:to>
      <xdr:col>67</xdr:col>
      <xdr:colOff>101600</xdr:colOff>
      <xdr:row>97</xdr:row>
      <xdr:rowOff>79752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96279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財政調整基金については、決算剰余金など計画的な積立により、適正とされる標準財政規模の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％を大きく上回っている。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実質収支については、望ましいとされる標準財政規模の３～５％を若干下回ったが、これは決算剰余金を減債基金へ積立を行ったことによるものである。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については、年度によって増減はしているものの、ここ数年は地方交付税が一定水準で推移しており黒字を維持している。集落排水事業特別会計及び簡易水道特別会計について、公営企業会計への移行のため、それぞれの基金残金をすべて繰入れしたことにより大きく増加したものである。その他の特別会計については大きな変動もなく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G35" sqref="BG35:BU3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5974056</v>
      </c>
      <c r="BO4" s="449"/>
      <c r="BP4" s="449"/>
      <c r="BQ4" s="449"/>
      <c r="BR4" s="449"/>
      <c r="BS4" s="449"/>
      <c r="BT4" s="449"/>
      <c r="BU4" s="450"/>
      <c r="BV4" s="448">
        <v>6128240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5864785</v>
      </c>
      <c r="BO5" s="420"/>
      <c r="BP5" s="420"/>
      <c r="BQ5" s="420"/>
      <c r="BR5" s="420"/>
      <c r="BS5" s="420"/>
      <c r="BT5" s="420"/>
      <c r="BU5" s="421"/>
      <c r="BV5" s="419">
        <v>5977219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86.2</v>
      </c>
      <c r="CU5" s="417"/>
      <c r="CV5" s="417"/>
      <c r="CW5" s="417"/>
      <c r="CX5" s="417"/>
      <c r="CY5" s="417"/>
      <c r="CZ5" s="417"/>
      <c r="DA5" s="418"/>
      <c r="DB5" s="416">
        <v>84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109271</v>
      </c>
      <c r="BO6" s="420"/>
      <c r="BP6" s="420"/>
      <c r="BQ6" s="420"/>
      <c r="BR6" s="420"/>
      <c r="BS6" s="420"/>
      <c r="BT6" s="420"/>
      <c r="BU6" s="421"/>
      <c r="BV6" s="419">
        <v>151021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86.5</v>
      </c>
      <c r="CU6" s="563"/>
      <c r="CV6" s="563"/>
      <c r="CW6" s="563"/>
      <c r="CX6" s="563"/>
      <c r="CY6" s="563"/>
      <c r="CZ6" s="563"/>
      <c r="DA6" s="564"/>
      <c r="DB6" s="562">
        <v>84.8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8509</v>
      </c>
      <c r="BO7" s="420"/>
      <c r="BP7" s="420"/>
      <c r="BQ7" s="420"/>
      <c r="BR7" s="420"/>
      <c r="BS7" s="420"/>
      <c r="BT7" s="420"/>
      <c r="BU7" s="421"/>
      <c r="BV7" s="419">
        <v>60897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3845421</v>
      </c>
      <c r="CU7" s="420"/>
      <c r="CV7" s="420"/>
      <c r="CW7" s="420"/>
      <c r="CX7" s="420"/>
      <c r="CY7" s="420"/>
      <c r="CZ7" s="420"/>
      <c r="DA7" s="421"/>
      <c r="DB7" s="419">
        <v>3828172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100762</v>
      </c>
      <c r="BO8" s="420"/>
      <c r="BP8" s="420"/>
      <c r="BQ8" s="420"/>
      <c r="BR8" s="420"/>
      <c r="BS8" s="420"/>
      <c r="BT8" s="420"/>
      <c r="BU8" s="421"/>
      <c r="BV8" s="419">
        <v>90124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0.22</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4044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10638</v>
      </c>
      <c r="BO9" s="420"/>
      <c r="BP9" s="420"/>
      <c r="BQ9" s="420"/>
      <c r="BR9" s="420"/>
      <c r="BS9" s="420"/>
      <c r="BT9" s="420"/>
      <c r="BU9" s="421"/>
      <c r="BV9" s="419">
        <v>2598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15.2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4470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77</v>
      </c>
      <c r="BO10" s="420"/>
      <c r="BP10" s="420"/>
      <c r="BQ10" s="420"/>
      <c r="BR10" s="420"/>
      <c r="BS10" s="420"/>
      <c r="BT10" s="420"/>
      <c r="BU10" s="421"/>
      <c r="BV10" s="419">
        <v>39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56384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3828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3769</v>
      </c>
      <c r="S13" s="507"/>
      <c r="T13" s="507"/>
      <c r="U13" s="507"/>
      <c r="V13" s="508"/>
      <c r="W13" s="509" t="s">
        <v>131</v>
      </c>
      <c r="X13" s="405"/>
      <c r="Y13" s="405"/>
      <c r="Z13" s="405"/>
      <c r="AA13" s="405"/>
      <c r="AB13" s="406"/>
      <c r="AC13" s="372">
        <v>303</v>
      </c>
      <c r="AD13" s="373"/>
      <c r="AE13" s="373"/>
      <c r="AF13" s="373"/>
      <c r="AG13" s="374"/>
      <c r="AH13" s="372">
        <v>331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10715</v>
      </c>
      <c r="BO13" s="420"/>
      <c r="BP13" s="420"/>
      <c r="BQ13" s="420"/>
      <c r="BR13" s="420"/>
      <c r="BS13" s="420"/>
      <c r="BT13" s="420"/>
      <c r="BU13" s="421"/>
      <c r="BV13" s="419">
        <v>59021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3961</v>
      </c>
      <c r="S14" s="507"/>
      <c r="T14" s="507"/>
      <c r="U14" s="507"/>
      <c r="V14" s="508"/>
      <c r="W14" s="510"/>
      <c r="X14" s="408"/>
      <c r="Y14" s="408"/>
      <c r="Z14" s="408"/>
      <c r="AA14" s="408"/>
      <c r="AB14" s="409"/>
      <c r="AC14" s="499">
        <v>15.1</v>
      </c>
      <c r="AD14" s="500"/>
      <c r="AE14" s="500"/>
      <c r="AF14" s="500"/>
      <c r="AG14" s="501"/>
      <c r="AH14" s="499">
        <v>15.3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3911</v>
      </c>
      <c r="S15" s="507"/>
      <c r="T15" s="507"/>
      <c r="U15" s="507"/>
      <c r="V15" s="508"/>
      <c r="W15" s="509" t="s">
        <v>137</v>
      </c>
      <c r="X15" s="405"/>
      <c r="Y15" s="405"/>
      <c r="Z15" s="405"/>
      <c r="AA15" s="405"/>
      <c r="AB15" s="406"/>
      <c r="AC15" s="372">
        <v>602</v>
      </c>
      <c r="AD15" s="373"/>
      <c r="AE15" s="373"/>
      <c r="AF15" s="373"/>
      <c r="AG15" s="374"/>
      <c r="AH15" s="372">
        <v>692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763219</v>
      </c>
      <c r="BO15" s="449"/>
      <c r="BP15" s="449"/>
      <c r="BQ15" s="449"/>
      <c r="BR15" s="449"/>
      <c r="BS15" s="449"/>
      <c r="BT15" s="449"/>
      <c r="BU15" s="450"/>
      <c r="BV15" s="448">
        <v>787254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v>
      </c>
      <c r="AD16" s="500"/>
      <c r="AE16" s="500"/>
      <c r="AF16" s="500"/>
      <c r="AG16" s="501"/>
      <c r="AH16" s="499">
        <v>31.9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3628911</v>
      </c>
      <c r="BO16" s="420"/>
      <c r="BP16" s="420"/>
      <c r="BQ16" s="420"/>
      <c r="BR16" s="420"/>
      <c r="BS16" s="420"/>
      <c r="BT16" s="420"/>
      <c r="BU16" s="421"/>
      <c r="BV16" s="419">
        <v>3581969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1105</v>
      </c>
      <c r="AD17" s="373"/>
      <c r="AE17" s="373"/>
      <c r="AF17" s="373"/>
      <c r="AG17" s="374"/>
      <c r="AH17" s="372">
        <v>1147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962778</v>
      </c>
      <c r="BO17" s="420"/>
      <c r="BP17" s="420"/>
      <c r="BQ17" s="420"/>
      <c r="BR17" s="420"/>
      <c r="BS17" s="420"/>
      <c r="BT17" s="420"/>
      <c r="BU17" s="421"/>
      <c r="BV17" s="419">
        <v>996884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747.56</v>
      </c>
      <c r="M18" s="472"/>
      <c r="N18" s="472"/>
      <c r="O18" s="472"/>
      <c r="P18" s="472"/>
      <c r="Q18" s="472"/>
      <c r="R18" s="473"/>
      <c r="S18" s="473"/>
      <c r="T18" s="473"/>
      <c r="U18" s="473"/>
      <c r="V18" s="474"/>
      <c r="W18" s="490"/>
      <c r="X18" s="491"/>
      <c r="Y18" s="491"/>
      <c r="Z18" s="491"/>
      <c r="AA18" s="491"/>
      <c r="AB18" s="515"/>
      <c r="AC18" s="389">
        <v>55</v>
      </c>
      <c r="AD18" s="390"/>
      <c r="AE18" s="390"/>
      <c r="AF18" s="390"/>
      <c r="AG18" s="475"/>
      <c r="AH18" s="389">
        <v>52.9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3406212</v>
      </c>
      <c r="BO18" s="420"/>
      <c r="BP18" s="420"/>
      <c r="BQ18" s="420"/>
      <c r="BR18" s="420"/>
      <c r="BS18" s="420"/>
      <c r="BT18" s="420"/>
      <c r="BU18" s="421"/>
      <c r="BV18" s="419">
        <v>3295750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4591674</v>
      </c>
      <c r="BO19" s="420"/>
      <c r="BP19" s="420"/>
      <c r="BQ19" s="420"/>
      <c r="BR19" s="420"/>
      <c r="BS19" s="420"/>
      <c r="BT19" s="420"/>
      <c r="BU19" s="421"/>
      <c r="BV19" s="419">
        <v>4723924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1634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6258267</v>
      </c>
      <c r="BO22" s="449"/>
      <c r="BP22" s="449"/>
      <c r="BQ22" s="449"/>
      <c r="BR22" s="449"/>
      <c r="BS22" s="449"/>
      <c r="BT22" s="449"/>
      <c r="BU22" s="450"/>
      <c r="BV22" s="448">
        <v>6316799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6047799</v>
      </c>
      <c r="BO23" s="420"/>
      <c r="BP23" s="420"/>
      <c r="BQ23" s="420"/>
      <c r="BR23" s="420"/>
      <c r="BS23" s="420"/>
      <c r="BT23" s="420"/>
      <c r="BU23" s="421"/>
      <c r="BV23" s="419">
        <v>6015118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6777</v>
      </c>
      <c r="R24" s="373"/>
      <c r="S24" s="373"/>
      <c r="T24" s="373"/>
      <c r="U24" s="373"/>
      <c r="V24" s="374"/>
      <c r="W24" s="462"/>
      <c r="X24" s="399"/>
      <c r="Y24" s="400"/>
      <c r="Z24" s="375" t="s">
        <v>162</v>
      </c>
      <c r="AA24" s="376"/>
      <c r="AB24" s="376"/>
      <c r="AC24" s="376"/>
      <c r="AD24" s="376"/>
      <c r="AE24" s="376"/>
      <c r="AF24" s="376"/>
      <c r="AG24" s="377"/>
      <c r="AH24" s="372">
        <v>82</v>
      </c>
      <c r="AI24" s="373"/>
      <c r="AJ24" s="373"/>
      <c r="AK24" s="373"/>
      <c r="AL24" s="374"/>
      <c r="AM24" s="372">
        <v>253708</v>
      </c>
      <c r="AN24" s="373"/>
      <c r="AO24" s="373"/>
      <c r="AP24" s="373"/>
      <c r="AQ24" s="373"/>
      <c r="AR24" s="374"/>
      <c r="AS24" s="372">
        <v>3094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5652327</v>
      </c>
      <c r="BO24" s="420"/>
      <c r="BP24" s="420"/>
      <c r="BQ24" s="420"/>
      <c r="BR24" s="420"/>
      <c r="BS24" s="420"/>
      <c r="BT24" s="420"/>
      <c r="BU24" s="421"/>
      <c r="BV24" s="419">
        <v>5624934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5418</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232531</v>
      </c>
      <c r="BO25" s="449"/>
      <c r="BP25" s="449"/>
      <c r="BQ25" s="449"/>
      <c r="BR25" s="449"/>
      <c r="BS25" s="449"/>
      <c r="BT25" s="449"/>
      <c r="BU25" s="450"/>
      <c r="BV25" s="448">
        <v>91717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5148</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2709</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121179</v>
      </c>
      <c r="BO27" s="454"/>
      <c r="BP27" s="454"/>
      <c r="BQ27" s="454"/>
      <c r="BR27" s="454"/>
      <c r="BS27" s="454"/>
      <c r="BT27" s="454"/>
      <c r="BU27" s="455"/>
      <c r="BV27" s="453">
        <v>121716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2097</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1057732</v>
      </c>
      <c r="BO28" s="449"/>
      <c r="BP28" s="449"/>
      <c r="BQ28" s="449"/>
      <c r="BR28" s="449"/>
      <c r="BS28" s="449"/>
      <c r="BT28" s="449"/>
      <c r="BU28" s="450"/>
      <c r="BV28" s="448">
        <v>1011655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10</v>
      </c>
      <c r="M29" s="373"/>
      <c r="N29" s="373"/>
      <c r="O29" s="373"/>
      <c r="P29" s="374"/>
      <c r="Q29" s="372">
        <v>1899</v>
      </c>
      <c r="R29" s="373"/>
      <c r="S29" s="373"/>
      <c r="T29" s="373"/>
      <c r="U29" s="373"/>
      <c r="V29" s="374"/>
      <c r="W29" s="463"/>
      <c r="X29" s="464"/>
      <c r="Y29" s="465"/>
      <c r="Z29" s="375" t="s">
        <v>178</v>
      </c>
      <c r="AA29" s="376"/>
      <c r="AB29" s="376"/>
      <c r="AC29" s="376"/>
      <c r="AD29" s="376"/>
      <c r="AE29" s="376"/>
      <c r="AF29" s="376"/>
      <c r="AG29" s="377"/>
      <c r="AH29" s="372">
        <v>84</v>
      </c>
      <c r="AI29" s="373"/>
      <c r="AJ29" s="373"/>
      <c r="AK29" s="373"/>
      <c r="AL29" s="374"/>
      <c r="AM29" s="372">
        <v>261534</v>
      </c>
      <c r="AN29" s="373"/>
      <c r="AO29" s="373"/>
      <c r="AP29" s="373"/>
      <c r="AQ29" s="373"/>
      <c r="AR29" s="374"/>
      <c r="AS29" s="372">
        <v>3114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827089</v>
      </c>
      <c r="BO29" s="420"/>
      <c r="BP29" s="420"/>
      <c r="BQ29" s="420"/>
      <c r="BR29" s="420"/>
      <c r="BS29" s="420"/>
      <c r="BT29" s="420"/>
      <c r="BU29" s="421"/>
      <c r="BV29" s="419">
        <v>751889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4913247</v>
      </c>
      <c r="BO30" s="454"/>
      <c r="BP30" s="454"/>
      <c r="BQ30" s="454"/>
      <c r="BR30" s="454"/>
      <c r="BS30" s="454"/>
      <c r="BT30" s="454"/>
      <c r="BU30" s="455"/>
      <c r="BV30" s="453">
        <v>4777570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只見町国民健康保険事業特別会計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只見町簡易水道特別会計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福島県市町村総合事務組合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株式会社会津ただみ振興公社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只見町国民健康保険施設特別会計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只見町集落排水事業特別会計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福島県市町村総合事務組合　消防補償等特別会計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株式会社季の郷湯ら里</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只見町後期高齢者医療特別会計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福島県市町村総合事務組合　消防賞じゅつ金特別会計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只見特産株式会社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只見町介護保険事業特別会計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福島県市町村総合事務組合　非常勤職員公務災害補償特別会計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6</v>
      </c>
      <c r="V38" s="367"/>
      <c r="W38" s="368" t="str">
        <f>IF('各会計、関係団体の財政状況及び健全化判断比率'!B32="","",'各会計、関係団体の財政状況及び健全化判断比率'!B32)</f>
        <v>只見町介護老人保健施設特別会計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福島県市町村総合事務組合　自治会館管理特別会計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7</v>
      </c>
      <c r="V39" s="367"/>
      <c r="W39" s="368" t="str">
        <f>IF('各会計、関係団体の財政状況及び健全化判断比率'!B33="","",'各会計、関係団体の財政状況及び健全化判断比率'!B33)</f>
        <v>只見町地域包括支援センター特別会計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南会津地方広域市町村圏組合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南会津地方環境衛生組合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福島県後期高齢者医療広域連合　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福島県後期高齢者医療広域連合　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cal68AdF0zxgTWhDG4hIM1exkEZLZ9RTk8oe6EU0tdtp174Ge7/4rtVmtdf/HeyrzRB1Z6EoH4r7NHnbZJLdw==" saltValue="30Laqq65nItlMXDyvx3C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6"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2.27</v>
      </c>
      <c r="G34" s="33">
        <v>3.33</v>
      </c>
      <c r="H34" s="33">
        <v>2.0099999999999998</v>
      </c>
      <c r="I34" s="33">
        <v>2.35</v>
      </c>
      <c r="J34" s="34">
        <v>2.62</v>
      </c>
      <c r="K34" s="22"/>
      <c r="L34" s="22"/>
      <c r="M34" s="22"/>
      <c r="N34" s="22"/>
      <c r="O34" s="22"/>
      <c r="P34" s="22"/>
    </row>
    <row r="35" spans="1:16" ht="39" customHeight="1" x14ac:dyDescent="0.2">
      <c r="A35" s="22"/>
      <c r="B35" s="35"/>
      <c r="C35" s="1145" t="s">
        <v>536</v>
      </c>
      <c r="D35" s="1146"/>
      <c r="E35" s="1147"/>
      <c r="F35" s="36">
        <v>0.01</v>
      </c>
      <c r="G35" s="37">
        <v>0</v>
      </c>
      <c r="H35" s="37">
        <v>0.01</v>
      </c>
      <c r="I35" s="37">
        <v>7.0000000000000007E-2</v>
      </c>
      <c r="J35" s="38">
        <v>1.68</v>
      </c>
      <c r="K35" s="22"/>
      <c r="L35" s="22"/>
      <c r="M35" s="22"/>
      <c r="N35" s="22"/>
      <c r="O35" s="22"/>
      <c r="P35" s="22"/>
    </row>
    <row r="36" spans="1:16" ht="39" customHeight="1" x14ac:dyDescent="0.2">
      <c r="A36" s="22"/>
      <c r="B36" s="35"/>
      <c r="C36" s="1145" t="s">
        <v>537</v>
      </c>
      <c r="D36" s="1146"/>
      <c r="E36" s="1147"/>
      <c r="F36" s="36">
        <v>0.01</v>
      </c>
      <c r="G36" s="37">
        <v>0.01</v>
      </c>
      <c r="H36" s="37">
        <v>0</v>
      </c>
      <c r="I36" s="37">
        <v>0.01</v>
      </c>
      <c r="J36" s="38">
        <v>0.85</v>
      </c>
      <c r="K36" s="22"/>
      <c r="L36" s="22"/>
      <c r="M36" s="22"/>
      <c r="N36" s="22"/>
      <c r="O36" s="22"/>
      <c r="P36" s="22"/>
    </row>
    <row r="37" spans="1:16" ht="39" customHeight="1" x14ac:dyDescent="0.2">
      <c r="A37" s="22"/>
      <c r="B37" s="35"/>
      <c r="C37" s="1145" t="s">
        <v>538</v>
      </c>
      <c r="D37" s="1146"/>
      <c r="E37" s="1147"/>
      <c r="F37" s="36">
        <v>0.13</v>
      </c>
      <c r="G37" s="37">
        <v>0.04</v>
      </c>
      <c r="H37" s="37">
        <v>0.28999999999999998</v>
      </c>
      <c r="I37" s="37">
        <v>0.49</v>
      </c>
      <c r="J37" s="38">
        <v>0.14000000000000001</v>
      </c>
      <c r="K37" s="22"/>
      <c r="L37" s="22"/>
      <c r="M37" s="22"/>
      <c r="N37" s="22"/>
      <c r="O37" s="22"/>
      <c r="P37" s="22"/>
    </row>
    <row r="38" spans="1:16" ht="39" customHeight="1" x14ac:dyDescent="0.2">
      <c r="A38" s="22"/>
      <c r="B38" s="35"/>
      <c r="C38" s="1145" t="s">
        <v>539</v>
      </c>
      <c r="D38" s="1146"/>
      <c r="E38" s="1147"/>
      <c r="F38" s="36">
        <v>0.03</v>
      </c>
      <c r="G38" s="37">
        <v>0.01</v>
      </c>
      <c r="H38" s="37">
        <v>0</v>
      </c>
      <c r="I38" s="37">
        <v>0</v>
      </c>
      <c r="J38" s="38">
        <v>0.03</v>
      </c>
      <c r="K38" s="22"/>
      <c r="L38" s="22"/>
      <c r="M38" s="22"/>
      <c r="N38" s="22"/>
      <c r="O38" s="22"/>
      <c r="P38" s="22"/>
    </row>
    <row r="39" spans="1:16" ht="39" customHeight="1" x14ac:dyDescent="0.2">
      <c r="A39" s="22"/>
      <c r="B39" s="35"/>
      <c r="C39" s="1145" t="s">
        <v>540</v>
      </c>
      <c r="D39" s="1146"/>
      <c r="E39" s="1147"/>
      <c r="F39" s="36">
        <v>0.06</v>
      </c>
      <c r="G39" s="37">
        <v>0</v>
      </c>
      <c r="H39" s="37">
        <v>0.01</v>
      </c>
      <c r="I39" s="37">
        <v>0.02</v>
      </c>
      <c r="J39" s="38">
        <v>0.02</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3y/KlCCPKZd4BohGBKcS63SzEKhF+ntpPHF2JJ9CrFpTeYXxpi9gpEF8ELqBakFKFrVR/HEZPKkLGdtCdpRqg==" saltValue="d60M7vVnGgugCR/+iPRu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43"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486</v>
      </c>
      <c r="L45" s="60">
        <v>520</v>
      </c>
      <c r="M45" s="60">
        <v>542</v>
      </c>
      <c r="N45" s="60">
        <v>612</v>
      </c>
      <c r="O45" s="61">
        <v>704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159</v>
      </c>
      <c r="L48" s="64">
        <v>163</v>
      </c>
      <c r="M48" s="64">
        <v>163</v>
      </c>
      <c r="N48" s="64">
        <v>168</v>
      </c>
      <c r="O48" s="65">
        <v>172</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489</v>
      </c>
      <c r="L49" s="64" t="s">
        <v>489</v>
      </c>
      <c r="M49" s="64" t="s">
        <v>489</v>
      </c>
      <c r="N49" s="64" t="s">
        <v>489</v>
      </c>
      <c r="O49" s="65" t="s">
        <v>489</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0</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489</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560</v>
      </c>
      <c r="L52" s="64">
        <v>579</v>
      </c>
      <c r="M52" s="64">
        <v>624</v>
      </c>
      <c r="N52" s="64">
        <v>665</v>
      </c>
      <c r="O52" s="65">
        <v>691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86</v>
      </c>
      <c r="L53" s="69">
        <v>105</v>
      </c>
      <c r="M53" s="69">
        <v>82</v>
      </c>
      <c r="N53" s="69">
        <v>115</v>
      </c>
      <c r="O53" s="70">
        <v>186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v7aW5/d4LKFLVmNZfFCJ060I2hZk5JIk0KodfJUxn8ICLvV39fn+EuYP1Ke5Euf+xmdevIknxBW987ckiG4QA==" saltValue="fa9D//EXOXke9hybqJUa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55">
        <v>6030</v>
      </c>
      <c r="J41" s="356">
        <v>6398</v>
      </c>
      <c r="K41" s="356">
        <v>6431</v>
      </c>
      <c r="L41" s="356">
        <v>6317</v>
      </c>
      <c r="M41" s="357">
        <v>6260</v>
      </c>
    </row>
    <row r="42" spans="2:13" ht="27.75" customHeight="1" x14ac:dyDescent="0.2">
      <c r="B42" s="1186"/>
      <c r="C42" s="1187"/>
      <c r="D42" s="106"/>
      <c r="E42" s="1190" t="s">
        <v>32</v>
      </c>
      <c r="F42" s="1190"/>
      <c r="G42" s="1190"/>
      <c r="H42" s="1191"/>
      <c r="I42" s="358" t="s">
        <v>489</v>
      </c>
      <c r="J42" s="359">
        <v>25</v>
      </c>
      <c r="K42" s="359">
        <v>19</v>
      </c>
      <c r="L42" s="359">
        <v>15</v>
      </c>
      <c r="M42" s="360">
        <v>15</v>
      </c>
    </row>
    <row r="43" spans="2:13" ht="27.75" customHeight="1" x14ac:dyDescent="0.2">
      <c r="B43" s="1186"/>
      <c r="C43" s="1187"/>
      <c r="D43" s="106"/>
      <c r="E43" s="1190" t="s">
        <v>33</v>
      </c>
      <c r="F43" s="1190"/>
      <c r="G43" s="1190"/>
      <c r="H43" s="1191"/>
      <c r="I43" s="358">
        <v>1836</v>
      </c>
      <c r="J43" s="359">
        <v>1784</v>
      </c>
      <c r="K43" s="359">
        <v>1695</v>
      </c>
      <c r="L43" s="359">
        <v>1622</v>
      </c>
      <c r="M43" s="360">
        <v>1595</v>
      </c>
    </row>
    <row r="44" spans="2:13" ht="27.75" customHeight="1" x14ac:dyDescent="0.2">
      <c r="B44" s="1186"/>
      <c r="C44" s="1187"/>
      <c r="D44" s="106"/>
      <c r="E44" s="1190" t="s">
        <v>34</v>
      </c>
      <c r="F44" s="1190"/>
      <c r="G44" s="1190"/>
      <c r="H44" s="1191"/>
      <c r="I44" s="358" t="s">
        <v>489</v>
      </c>
      <c r="J44" s="359" t="s">
        <v>489</v>
      </c>
      <c r="K44" s="359" t="s">
        <v>489</v>
      </c>
      <c r="L44" s="359" t="s">
        <v>489</v>
      </c>
      <c r="M44" s="360" t="s">
        <v>489</v>
      </c>
    </row>
    <row r="45" spans="2:13" ht="27.75" customHeight="1" x14ac:dyDescent="0.2">
      <c r="B45" s="1186"/>
      <c r="C45" s="1187"/>
      <c r="D45" s="106"/>
      <c r="E45" s="1190" t="s">
        <v>35</v>
      </c>
      <c r="F45" s="1190"/>
      <c r="G45" s="1190"/>
      <c r="H45" s="1191"/>
      <c r="I45" s="358">
        <v>407</v>
      </c>
      <c r="J45" s="359">
        <v>403</v>
      </c>
      <c r="K45" s="359">
        <v>369</v>
      </c>
      <c r="L45" s="359">
        <v>340</v>
      </c>
      <c r="M45" s="360">
        <v>462</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5617</v>
      </c>
      <c r="J50" s="359">
        <v>5890</v>
      </c>
      <c r="K50" s="359">
        <v>6791</v>
      </c>
      <c r="L50" s="359">
        <v>6993</v>
      </c>
      <c r="M50" s="360">
        <v>7224</v>
      </c>
    </row>
    <row r="51" spans="2:13" ht="27.75" customHeight="1" x14ac:dyDescent="0.2">
      <c r="B51" s="1186"/>
      <c r="C51" s="1187"/>
      <c r="D51" s="106"/>
      <c r="E51" s="1190" t="s">
        <v>42</v>
      </c>
      <c r="F51" s="1190"/>
      <c r="G51" s="1190"/>
      <c r="H51" s="1191"/>
      <c r="I51" s="358">
        <v>68</v>
      </c>
      <c r="J51" s="359">
        <v>63</v>
      </c>
      <c r="K51" s="359">
        <v>57</v>
      </c>
      <c r="L51" s="359">
        <v>51</v>
      </c>
      <c r="M51" s="360">
        <v>46</v>
      </c>
    </row>
    <row r="52" spans="2:13" ht="27.75" customHeight="1" x14ac:dyDescent="0.2">
      <c r="B52" s="1188"/>
      <c r="C52" s="1189"/>
      <c r="D52" s="106"/>
      <c r="E52" s="1190" t="s">
        <v>43</v>
      </c>
      <c r="F52" s="1190"/>
      <c r="G52" s="1190"/>
      <c r="H52" s="1191"/>
      <c r="I52" s="358">
        <v>6792</v>
      </c>
      <c r="J52" s="359">
        <v>7049</v>
      </c>
      <c r="K52" s="359">
        <v>6904</v>
      </c>
      <c r="L52" s="359">
        <v>6740</v>
      </c>
      <c r="M52" s="360">
        <v>6602</v>
      </c>
    </row>
    <row r="53" spans="2:13" ht="27.75" customHeight="1" thickBot="1" x14ac:dyDescent="0.25">
      <c r="B53" s="1192" t="s">
        <v>19</v>
      </c>
      <c r="C53" s="1193"/>
      <c r="D53" s="110"/>
      <c r="E53" s="1194" t="s">
        <v>44</v>
      </c>
      <c r="F53" s="1194"/>
      <c r="G53" s="1194"/>
      <c r="H53" s="1195"/>
      <c r="I53" s="361">
        <v>-4203</v>
      </c>
      <c r="J53" s="362">
        <v>-4391</v>
      </c>
      <c r="K53" s="362">
        <v>-5238</v>
      </c>
      <c r="L53" s="362">
        <v>-5491</v>
      </c>
      <c r="M53" s="363">
        <v>-5539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WY7IirKFC7w102gIIfLv3Yza2rTyX8otJAoc580qBkCmN5YWXUHX6iYMiL/UXdFZW3/ScQbfQFDa6cxi5rlAA==" saltValue="TNzeu5cBhhKFa95zclrS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70" zoomScaleNormal="70" zoomScaleSheetLayoutView="100" workbookViewId="0">
      <selection activeCell="F62" sqref="F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967</v>
      </c>
      <c r="G55" s="122">
        <v>1012</v>
      </c>
      <c r="H55" s="123">
        <v>1058</v>
      </c>
    </row>
    <row r="56" spans="2:8" ht="52.5" customHeight="1" x14ac:dyDescent="0.2">
      <c r="B56" s="124"/>
      <c r="C56" s="1213" t="s">
        <v>47</v>
      </c>
      <c r="D56" s="1213"/>
      <c r="E56" s="1214"/>
      <c r="F56" s="125">
        <v>752</v>
      </c>
      <c r="G56" s="125">
        <v>752</v>
      </c>
      <c r="H56" s="126">
        <v>827</v>
      </c>
    </row>
    <row r="57" spans="2:8" ht="53.25" customHeight="1" x14ac:dyDescent="0.2">
      <c r="B57" s="124"/>
      <c r="C57" s="1215" t="s">
        <v>48</v>
      </c>
      <c r="D57" s="1215"/>
      <c r="E57" s="1216"/>
      <c r="F57" s="127">
        <v>4647</v>
      </c>
      <c r="G57" s="127">
        <v>4778</v>
      </c>
      <c r="H57" s="128">
        <v>4913</v>
      </c>
    </row>
    <row r="58" spans="2:8" ht="45.75" customHeight="1" x14ac:dyDescent="0.2">
      <c r="B58" s="129"/>
      <c r="C58" s="1203" t="s">
        <v>574</v>
      </c>
      <c r="D58" s="1204"/>
      <c r="E58" s="1205"/>
      <c r="F58" s="130">
        <v>1565</v>
      </c>
      <c r="G58" s="130">
        <v>1565</v>
      </c>
      <c r="H58" s="131">
        <v>1565</v>
      </c>
    </row>
    <row r="59" spans="2:8" ht="45.75" customHeight="1" x14ac:dyDescent="0.2">
      <c r="B59" s="129"/>
      <c r="C59" s="1203" t="s">
        <v>575</v>
      </c>
      <c r="D59" s="1204"/>
      <c r="E59" s="1205"/>
      <c r="F59" s="130">
        <v>1147</v>
      </c>
      <c r="G59" s="130">
        <v>1275</v>
      </c>
      <c r="H59" s="131">
        <v>1316</v>
      </c>
    </row>
    <row r="60" spans="2:8" ht="45.75" customHeight="1" x14ac:dyDescent="0.2">
      <c r="B60" s="129"/>
      <c r="C60" s="1203" t="s">
        <v>576</v>
      </c>
      <c r="D60" s="1204"/>
      <c r="E60" s="1205"/>
      <c r="F60" s="130">
        <v>515</v>
      </c>
      <c r="G60" s="130">
        <v>515</v>
      </c>
      <c r="H60" s="131">
        <v>614</v>
      </c>
    </row>
    <row r="61" spans="2:8" ht="45.75" customHeight="1" x14ac:dyDescent="0.2">
      <c r="B61" s="129"/>
      <c r="C61" s="1203" t="s">
        <v>577</v>
      </c>
      <c r="D61" s="1204"/>
      <c r="E61" s="1205"/>
      <c r="F61" s="130">
        <v>495</v>
      </c>
      <c r="G61" s="130">
        <v>495</v>
      </c>
      <c r="H61" s="131">
        <v>495</v>
      </c>
    </row>
    <row r="62" spans="2:8" ht="45.75" customHeight="1" thickBot="1" x14ac:dyDescent="0.25">
      <c r="B62" s="132"/>
      <c r="C62" s="1206" t="s">
        <v>578</v>
      </c>
      <c r="D62" s="1207"/>
      <c r="E62" s="1208"/>
      <c r="F62" s="133">
        <v>211</v>
      </c>
      <c r="G62" s="133">
        <v>194</v>
      </c>
      <c r="H62" s="134">
        <v>174</v>
      </c>
    </row>
    <row r="63" spans="2:8" ht="52.5" customHeight="1" thickBot="1" x14ac:dyDescent="0.25">
      <c r="B63" s="135"/>
      <c r="C63" s="1209" t="s">
        <v>49</v>
      </c>
      <c r="D63" s="1209"/>
      <c r="E63" s="1210"/>
      <c r="F63" s="136">
        <v>6365</v>
      </c>
      <c r="G63" s="136">
        <v>6541</v>
      </c>
      <c r="H63" s="137">
        <v>6798</v>
      </c>
    </row>
    <row r="64" spans="2:8" ht="13.2" x14ac:dyDescent="0.2"/>
  </sheetData>
  <sheetProtection algorithmName="SHA-512" hashValue="vMInqRao6VC9MpGdWSondAOhUieDhaplxCZYFUL2swgxY/47ndGKFi4/vt1kKta3/SQ9jVLlM04WZtpV4pIA+Q==" saltValue="yKj1E9Bp5d/Swf8RIv7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V39" sqref="CV39"/>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583</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582</v>
      </c>
      <c r="AO51" s="1225"/>
      <c r="AP51" s="1225"/>
      <c r="AQ51" s="1225"/>
      <c r="AR51" s="1225"/>
      <c r="AS51" s="1225"/>
      <c r="AT51" s="1225"/>
      <c r="AU51" s="1225"/>
      <c r="AV51" s="1225"/>
      <c r="AW51" s="1225"/>
      <c r="AX51" s="1225"/>
      <c r="AY51" s="1225"/>
      <c r="AZ51" s="1225"/>
      <c r="BA51" s="1225"/>
      <c r="BB51" s="1225" t="s">
        <v>580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587</v>
      </c>
      <c r="BC53" s="1225"/>
      <c r="BD53" s="1225"/>
      <c r="BE53" s="1225"/>
      <c r="BF53" s="1225"/>
      <c r="BG53" s="1225"/>
      <c r="BH53" s="1225"/>
      <c r="BI53" s="1225"/>
      <c r="BJ53" s="1225"/>
      <c r="BK53" s="1225"/>
      <c r="BL53" s="1225"/>
      <c r="BM53" s="1225"/>
      <c r="BN53" s="1225"/>
      <c r="BO53" s="1225"/>
      <c r="BP53" s="1224">
        <v>83.2</v>
      </c>
      <c r="BQ53" s="1224"/>
      <c r="BR53" s="1224"/>
      <c r="BS53" s="1224"/>
      <c r="BT53" s="1224"/>
      <c r="BU53" s="1224"/>
      <c r="BV53" s="1224"/>
      <c r="BW53" s="1224"/>
      <c r="BX53" s="1224">
        <v>83.5</v>
      </c>
      <c r="BY53" s="1224"/>
      <c r="BZ53" s="1224"/>
      <c r="CA53" s="1224"/>
      <c r="CB53" s="1224"/>
      <c r="CC53" s="1224"/>
      <c r="CD53" s="1224"/>
      <c r="CE53" s="1224"/>
      <c r="CF53" s="1224">
        <v>84.1</v>
      </c>
      <c r="CG53" s="1224"/>
      <c r="CH53" s="1224"/>
      <c r="CI53" s="1224"/>
      <c r="CJ53" s="1224"/>
      <c r="CK53" s="1224"/>
      <c r="CL53" s="1224"/>
      <c r="CM53" s="1224"/>
      <c r="CN53" s="1224">
        <v>84.4</v>
      </c>
      <c r="CO53" s="1224"/>
      <c r="CP53" s="1224"/>
      <c r="CQ53" s="1224"/>
      <c r="CR53" s="1224"/>
      <c r="CS53" s="1224"/>
      <c r="CT53" s="1224"/>
      <c r="CU53" s="1224"/>
      <c r="CV53" s="1224">
        <v>85.1</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581</v>
      </c>
      <c r="AO55" s="1226"/>
      <c r="AP55" s="1226"/>
      <c r="AQ55" s="1226"/>
      <c r="AR55" s="1226"/>
      <c r="AS55" s="1226"/>
      <c r="AT55" s="1226"/>
      <c r="AU55" s="1226"/>
      <c r="AV55" s="1226"/>
      <c r="AW55" s="1226"/>
      <c r="AX55" s="1226"/>
      <c r="AY55" s="1226"/>
      <c r="AZ55" s="1226"/>
      <c r="BA55" s="1226"/>
      <c r="BB55" s="1225" t="s">
        <v>580</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587</v>
      </c>
      <c r="BC57" s="1225"/>
      <c r="BD57" s="1225"/>
      <c r="BE57" s="1225"/>
      <c r="BF57" s="1225"/>
      <c r="BG57" s="1225"/>
      <c r="BH57" s="1225"/>
      <c r="BI57" s="1225"/>
      <c r="BJ57" s="1225"/>
      <c r="BK57" s="1225"/>
      <c r="BL57" s="1225"/>
      <c r="BM57" s="1225"/>
      <c r="BN57" s="1225"/>
      <c r="BO57" s="1225"/>
      <c r="BP57" s="1224">
        <v>63.1</v>
      </c>
      <c r="BQ57" s="1224"/>
      <c r="BR57" s="1224"/>
      <c r="BS57" s="1224"/>
      <c r="BT57" s="1224"/>
      <c r="BU57" s="1224"/>
      <c r="BV57" s="1224"/>
      <c r="BW57" s="1224"/>
      <c r="BX57" s="1224">
        <v>62.2</v>
      </c>
      <c r="BY57" s="1224"/>
      <c r="BZ57" s="1224"/>
      <c r="CA57" s="1224"/>
      <c r="CB57" s="1224"/>
      <c r="CC57" s="1224"/>
      <c r="CD57" s="1224"/>
      <c r="CE57" s="1224"/>
      <c r="CF57" s="1224">
        <v>62.9</v>
      </c>
      <c r="CG57" s="1224"/>
      <c r="CH57" s="1224"/>
      <c r="CI57" s="1224"/>
      <c r="CJ57" s="1224"/>
      <c r="CK57" s="1224"/>
      <c r="CL57" s="1224"/>
      <c r="CM57" s="1224"/>
      <c r="CN57" s="1224">
        <v>62.9</v>
      </c>
      <c r="CO57" s="1224"/>
      <c r="CP57" s="1224"/>
      <c r="CQ57" s="1224"/>
      <c r="CR57" s="1224"/>
      <c r="CS57" s="1224"/>
      <c r="CT57" s="1224"/>
      <c r="CU57" s="1224"/>
      <c r="CV57" s="1224">
        <v>64.3</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586</v>
      </c>
    </row>
    <row r="64" spans="1:109" ht="13.2" x14ac:dyDescent="0.2">
      <c r="B64" s="1218"/>
      <c r="G64" s="1254"/>
      <c r="I64" s="1256"/>
      <c r="J64" s="1256"/>
      <c r="K64" s="1256"/>
      <c r="L64" s="1256"/>
      <c r="M64" s="1256"/>
      <c r="N64" s="1255"/>
      <c r="AM64" s="1254"/>
      <c r="AN64" s="1254" t="s">
        <v>585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583</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582</v>
      </c>
      <c r="AO73" s="1225"/>
      <c r="AP73" s="1225"/>
      <c r="AQ73" s="1225"/>
      <c r="AR73" s="1225"/>
      <c r="AS73" s="1225"/>
      <c r="AT73" s="1225"/>
      <c r="AU73" s="1225"/>
      <c r="AV73" s="1225"/>
      <c r="AW73" s="1225"/>
      <c r="AX73" s="1225"/>
      <c r="AY73" s="1225"/>
      <c r="AZ73" s="1225"/>
      <c r="BA73" s="1225"/>
      <c r="BB73" s="1225" t="s">
        <v>580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579</v>
      </c>
      <c r="BC75" s="1225"/>
      <c r="BD75" s="1225"/>
      <c r="BE75" s="1225"/>
      <c r="BF75" s="1225"/>
      <c r="BG75" s="1225"/>
      <c r="BH75" s="1225"/>
      <c r="BI75" s="1225"/>
      <c r="BJ75" s="1225"/>
      <c r="BK75" s="1225"/>
      <c r="BL75" s="1225"/>
      <c r="BM75" s="1225"/>
      <c r="BN75" s="1225"/>
      <c r="BO75" s="1225"/>
      <c r="BP75" s="1224">
        <v>3</v>
      </c>
      <c r="BQ75" s="1224"/>
      <c r="BR75" s="1224"/>
      <c r="BS75" s="1224"/>
      <c r="BT75" s="1224"/>
      <c r="BU75" s="1224"/>
      <c r="BV75" s="1224"/>
      <c r="BW75" s="1224"/>
      <c r="BX75" s="1224">
        <v>3</v>
      </c>
      <c r="BY75" s="1224"/>
      <c r="BZ75" s="1224"/>
      <c r="CA75" s="1224"/>
      <c r="CB75" s="1224"/>
      <c r="CC75" s="1224"/>
      <c r="CD75" s="1224"/>
      <c r="CE75" s="1224"/>
      <c r="CF75" s="1224">
        <v>3</v>
      </c>
      <c r="CG75" s="1224"/>
      <c r="CH75" s="1224"/>
      <c r="CI75" s="1224"/>
      <c r="CJ75" s="1224"/>
      <c r="CK75" s="1224"/>
      <c r="CL75" s="1224"/>
      <c r="CM75" s="1224"/>
      <c r="CN75" s="1224">
        <v>3.2</v>
      </c>
      <c r="CO75" s="1224"/>
      <c r="CP75" s="1224"/>
      <c r="CQ75" s="1224"/>
      <c r="CR75" s="1224"/>
      <c r="CS75" s="1224"/>
      <c r="CT75" s="1224"/>
      <c r="CU75" s="1224"/>
      <c r="CV75" s="1224">
        <v>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581</v>
      </c>
      <c r="AO77" s="1226"/>
      <c r="AP77" s="1226"/>
      <c r="AQ77" s="1226"/>
      <c r="AR77" s="1226"/>
      <c r="AS77" s="1226"/>
      <c r="AT77" s="1226"/>
      <c r="AU77" s="1226"/>
      <c r="AV77" s="1226"/>
      <c r="AW77" s="1226"/>
      <c r="AX77" s="1226"/>
      <c r="AY77" s="1226"/>
      <c r="AZ77" s="1226"/>
      <c r="BA77" s="1226"/>
      <c r="BB77" s="1225" t="s">
        <v>580</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579</v>
      </c>
      <c r="BC79" s="1225"/>
      <c r="BD79" s="1225"/>
      <c r="BE79" s="1225"/>
      <c r="BF79" s="1225"/>
      <c r="BG79" s="1225"/>
      <c r="BH79" s="1225"/>
      <c r="BI79" s="1225"/>
      <c r="BJ79" s="1225"/>
      <c r="BK79" s="1225"/>
      <c r="BL79" s="1225"/>
      <c r="BM79" s="1225"/>
      <c r="BN79" s="1225"/>
      <c r="BO79" s="1225"/>
      <c r="BP79" s="1224">
        <v>5.8</v>
      </c>
      <c r="BQ79" s="1224"/>
      <c r="BR79" s="1224"/>
      <c r="BS79" s="1224"/>
      <c r="BT79" s="1224"/>
      <c r="BU79" s="1224"/>
      <c r="BV79" s="1224"/>
      <c r="BW79" s="1224"/>
      <c r="BX79" s="1224">
        <v>5.8</v>
      </c>
      <c r="BY79" s="1224"/>
      <c r="BZ79" s="1224"/>
      <c r="CA79" s="1224"/>
      <c r="CB79" s="1224"/>
      <c r="CC79" s="1224"/>
      <c r="CD79" s="1224"/>
      <c r="CE79" s="1224"/>
      <c r="CF79" s="1224">
        <v>6.1</v>
      </c>
      <c r="CG79" s="1224"/>
      <c r="CH79" s="1224"/>
      <c r="CI79" s="1224"/>
      <c r="CJ79" s="1224"/>
      <c r="CK79" s="1224"/>
      <c r="CL79" s="1224"/>
      <c r="CM79" s="1224"/>
      <c r="CN79" s="1224">
        <v>6.4</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Qx7tdXo2wH7Kb9RMswWdJNEIaEIq7R7l7EGT3c2YnUqMvgrBGxm+er1UViHw0NL/15pzi3Jwl63YGYzYwYnkuA==" saltValue="Li9e5mNUgyswz1HXa/9xg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V39" sqref="CV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GzfHLF1CiUf+9uwlCltcU3ExAVABG4GnwjP4pFjSC/vhzNazeyQegDi4SnkfImuVmuuW3GO9X2MZKsQlGdxLDw==" saltValue="pTpLg/wvJTO/Ei+Wqrkn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55" workbookViewId="0">
      <selection activeCell="CV39" sqref="CV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jKc8YaVZtz4fc8dzEKRgrKyeZ4ZfQFKKYE6sT0rM+NXpeGAFuPy96s/HzaiTKIEpGoaW91ym1sQUIvxYfojfA==" saltValue="zFkrIZsx6w/3zVO++sCZ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314040</v>
      </c>
      <c r="E3" s="156"/>
      <c r="F3" s="157">
        <v>264232</v>
      </c>
      <c r="G3" s="158"/>
      <c r="H3" s="159"/>
    </row>
    <row r="4" spans="1:8" x14ac:dyDescent="0.2">
      <c r="A4" s="160"/>
      <c r="B4" s="161"/>
      <c r="C4" s="162"/>
      <c r="D4" s="163">
        <v>232395</v>
      </c>
      <c r="E4" s="164"/>
      <c r="F4" s="165">
        <v>133959</v>
      </c>
      <c r="G4" s="166"/>
      <c r="H4" s="167"/>
    </row>
    <row r="5" spans="1:8" x14ac:dyDescent="0.2">
      <c r="A5" s="148" t="s">
        <v>522</v>
      </c>
      <c r="B5" s="153"/>
      <c r="C5" s="154"/>
      <c r="D5" s="155">
        <v>249786</v>
      </c>
      <c r="E5" s="156"/>
      <c r="F5" s="157">
        <v>263613</v>
      </c>
      <c r="G5" s="158"/>
      <c r="H5" s="159"/>
    </row>
    <row r="6" spans="1:8" x14ac:dyDescent="0.2">
      <c r="A6" s="160"/>
      <c r="B6" s="161"/>
      <c r="C6" s="162"/>
      <c r="D6" s="163">
        <v>95148</v>
      </c>
      <c r="E6" s="164"/>
      <c r="F6" s="165">
        <v>128823</v>
      </c>
      <c r="G6" s="166"/>
      <c r="H6" s="167"/>
    </row>
    <row r="7" spans="1:8" x14ac:dyDescent="0.2">
      <c r="A7" s="148" t="s">
        <v>523</v>
      </c>
      <c r="B7" s="153"/>
      <c r="C7" s="154"/>
      <c r="D7" s="155">
        <v>178704</v>
      </c>
      <c r="E7" s="156"/>
      <c r="F7" s="157">
        <v>330026</v>
      </c>
      <c r="G7" s="158"/>
      <c r="H7" s="159"/>
    </row>
    <row r="8" spans="1:8" x14ac:dyDescent="0.2">
      <c r="A8" s="160"/>
      <c r="B8" s="161"/>
      <c r="C8" s="162"/>
      <c r="D8" s="163">
        <v>134263</v>
      </c>
      <c r="E8" s="164"/>
      <c r="F8" s="165">
        <v>141075</v>
      </c>
      <c r="G8" s="166"/>
      <c r="H8" s="167"/>
    </row>
    <row r="9" spans="1:8" x14ac:dyDescent="0.2">
      <c r="A9" s="148" t="s">
        <v>524</v>
      </c>
      <c r="B9" s="153"/>
      <c r="C9" s="154"/>
      <c r="D9" s="155">
        <v>246148</v>
      </c>
      <c r="E9" s="156"/>
      <c r="F9" s="157">
        <v>278179</v>
      </c>
      <c r="G9" s="158"/>
      <c r="H9" s="159"/>
    </row>
    <row r="10" spans="1:8" x14ac:dyDescent="0.2">
      <c r="A10" s="160"/>
      <c r="B10" s="161"/>
      <c r="C10" s="162"/>
      <c r="D10" s="163">
        <v>203397</v>
      </c>
      <c r="E10" s="164"/>
      <c r="F10" s="165">
        <v>122182</v>
      </c>
      <c r="G10" s="166"/>
      <c r="H10" s="167"/>
    </row>
    <row r="11" spans="1:8" x14ac:dyDescent="0.2">
      <c r="A11" s="148" t="s">
        <v>525</v>
      </c>
      <c r="B11" s="153"/>
      <c r="C11" s="154"/>
      <c r="D11" s="155">
        <v>176516</v>
      </c>
      <c r="E11" s="156"/>
      <c r="F11" s="157">
        <v>283153</v>
      </c>
      <c r="G11" s="158"/>
      <c r="H11" s="159"/>
    </row>
    <row r="12" spans="1:8" x14ac:dyDescent="0.2">
      <c r="A12" s="160"/>
      <c r="B12" s="161"/>
      <c r="C12" s="168"/>
      <c r="D12" s="163">
        <v>125478</v>
      </c>
      <c r="E12" s="164"/>
      <c r="F12" s="165">
        <v>127593</v>
      </c>
      <c r="G12" s="166"/>
      <c r="H12" s="167"/>
    </row>
    <row r="13" spans="1:8" x14ac:dyDescent="0.2">
      <c r="A13" s="148"/>
      <c r="B13" s="153"/>
      <c r="C13" s="169"/>
      <c r="D13" s="170">
        <v>233039</v>
      </c>
      <c r="E13" s="171"/>
      <c r="F13" s="172">
        <v>283841</v>
      </c>
      <c r="G13" s="173"/>
      <c r="H13" s="159"/>
    </row>
    <row r="14" spans="1:8" x14ac:dyDescent="0.2">
      <c r="A14" s="160"/>
      <c r="B14" s="161"/>
      <c r="C14" s="162"/>
      <c r="D14" s="163">
        <v>158136</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2.27</v>
      </c>
      <c r="C19" s="174">
        <f>ROUND(VALUE(SUBSTITUTE(実質収支比率等に係る経年分析!G$48,"▲","-")),2)</f>
        <v>3.33</v>
      </c>
      <c r="D19" s="174">
        <f>ROUND(VALUE(SUBSTITUTE(実質収支比率等に係る経年分析!H$48,"▲","-")),2)</f>
        <v>2.2599999999999998</v>
      </c>
      <c r="E19" s="174">
        <f>ROUND(VALUE(SUBSTITUTE(実質収支比率等に係る経年分析!I$48,"▲","-")),2)</f>
        <v>2.35</v>
      </c>
      <c r="F19" s="174">
        <f>ROUND(VALUE(SUBSTITUTE(実質収支比率等に係る経年分析!J$48,"▲","-")),2)</f>
        <v>2.62</v>
      </c>
    </row>
    <row r="20" spans="1:11" x14ac:dyDescent="0.2">
      <c r="A20" s="174" t="s">
        <v>53</v>
      </c>
      <c r="B20" s="174">
        <f>ROUND(VALUE(SUBSTITUTE(実質収支比率等に係る経年分析!F$47,"▲","-")),2)</f>
        <v>30.87</v>
      </c>
      <c r="C20" s="174">
        <f>ROUND(VALUE(SUBSTITUTE(実質収支比率等に係る経年分析!G$47,"▲","-")),2)</f>
        <v>25.8</v>
      </c>
      <c r="D20" s="174">
        <f>ROUND(VALUE(SUBSTITUTE(実質収支比率等に係る経年分析!H$47,"▲","-")),2)</f>
        <v>25.01</v>
      </c>
      <c r="E20" s="174">
        <f>ROUND(VALUE(SUBSTITUTE(実質収支比率等に係る経年分析!I$47,"▲","-")),2)</f>
        <v>26.43</v>
      </c>
      <c r="F20" s="174">
        <f>ROUND(VALUE(SUBSTITUTE(実質収支比率等に係る経年分析!J$47,"▲","-")),2)</f>
        <v>27.51</v>
      </c>
    </row>
    <row r="21" spans="1:11" x14ac:dyDescent="0.2">
      <c r="A21" s="174" t="s">
        <v>54</v>
      </c>
      <c r="B21" s="174">
        <f>IF(ISNUMBER(VALUE(SUBSTITUTE(実質収支比率等に係る経年分析!F$49,"▲","-"))),ROUND(VALUE(SUBSTITUTE(実質収支比率等に係る経年分析!F$49,"▲","-")),2),NA())</f>
        <v>-0.01</v>
      </c>
      <c r="C21" s="174">
        <f>IF(ISNUMBER(VALUE(SUBSTITUTE(実質収支比率等に係る経年分析!G$49,"▲","-"))),ROUND(VALUE(SUBSTITUTE(実質収支比率等に係る経年分析!G$49,"▲","-")),2),NA())</f>
        <v>-1.35</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1.54</v>
      </c>
      <c r="F21" s="174">
        <f>IF(ISNUMBER(VALUE(SUBSTITUTE(実質収支比率等に係る経年分析!J$49,"▲","-"))),ROUND(VALUE(SUBSTITUTE(実質収支比率等に係る経年分析!J$49,"▲","-")),2),NA())</f>
        <v>0.28000000000000003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只見町介護老人保健施設特別会計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只見町後期高齢者医療特別会計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只見町国民健康保険施設特別会計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只見町国民健康保険事業特別会計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
      <c r="A33" s="175" t="str">
        <f>IF(連結実質赤字比率に係る赤字・黒字の構成分析!C$37="",NA(),連結実質赤字比率に係る赤字・黒字の構成分析!C$37)</f>
        <v>只見町介護保険事業特別会計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只見町簡易水道特別会計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0.85</v>
      </c>
    </row>
    <row r="35" spans="1:16" x14ac:dyDescent="0.2">
      <c r="A35" s="175" t="str">
        <f>IF(連結実質赤字比率に係る赤字・黒字の構成分析!C$35="",NA(),連結実質赤字比率に係る赤字・黒字の構成分析!C$35)</f>
        <v>只見町集落排水事業特別会計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7.0000000000000007E-2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2.0099999999999998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560</v>
      </c>
      <c r="E42" s="176"/>
      <c r="F42" s="176"/>
      <c r="G42" s="176">
        <f>'実質公債費比率（分子）の構造'!L$52</f>
        <v>579</v>
      </c>
      <c r="H42" s="176"/>
      <c r="I42" s="176"/>
      <c r="J42" s="176">
        <f>'実質公債費比率（分子）の構造'!M$52</f>
        <v>624</v>
      </c>
      <c r="K42" s="176"/>
      <c r="L42" s="176"/>
      <c r="M42" s="176">
        <f>'実質公債費比率（分子）の構造'!N$52</f>
        <v>665</v>
      </c>
      <c r="N42" s="176"/>
      <c r="O42" s="176"/>
      <c r="P42" s="176">
        <f>'実質公債費比率（分子）の構造'!O$52</f>
        <v>691</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159</v>
      </c>
      <c r="C46" s="176"/>
      <c r="D46" s="176"/>
      <c r="E46" s="176">
        <f>'実質公債費比率（分子）の構造'!L$48</f>
        <v>163</v>
      </c>
      <c r="F46" s="176"/>
      <c r="G46" s="176"/>
      <c r="H46" s="176">
        <f>'実質公債費比率（分子）の構造'!M$48</f>
        <v>163</v>
      </c>
      <c r="I46" s="176"/>
      <c r="J46" s="176"/>
      <c r="K46" s="176">
        <f>'実質公債費比率（分子）の構造'!N$48</f>
        <v>168</v>
      </c>
      <c r="L46" s="176"/>
      <c r="M46" s="176"/>
      <c r="N46" s="176">
        <f>'実質公債費比率（分子）の構造'!O$48</f>
        <v>172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486</v>
      </c>
      <c r="C49" s="176"/>
      <c r="D49" s="176"/>
      <c r="E49" s="176">
        <f>'実質公債費比率（分子）の構造'!L$45</f>
        <v>520</v>
      </c>
      <c r="F49" s="176"/>
      <c r="G49" s="176"/>
      <c r="H49" s="176">
        <f>'実質公債費比率（分子）の構造'!M$45</f>
        <v>542</v>
      </c>
      <c r="I49" s="176"/>
      <c r="J49" s="176"/>
      <c r="K49" s="176">
        <f>'実質公債費比率（分子）の構造'!N$45</f>
        <v>612</v>
      </c>
      <c r="L49" s="176"/>
      <c r="M49" s="176"/>
      <c r="N49" s="176">
        <f>'実質公債費比率（分子）の構造'!O$45</f>
        <v>704</v>
      </c>
      <c r="O49" s="176"/>
      <c r="P49" s="176"/>
    </row>
    <row r="50" spans="1:16" x14ac:dyDescent="0.2">
      <c r="A50" s="176" t="s">
        <v>67</v>
      </c>
      <c r="B50" s="176" t="e">
        <f>NA()</f>
        <v>#N/A</v>
      </c>
      <c r="C50" s="176">
        <f>IF(ISNUMBER('実質公債費比率（分子）の構造'!K$53),'実質公債費比率（分子）の構造'!K$53,NA())</f>
        <v>86</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82</v>
      </c>
      <c r="J50" s="176" t="e">
        <f>NA()</f>
        <v>#N/A</v>
      </c>
      <c r="K50" s="176" t="e">
        <f>NA()</f>
        <v>#N/A</v>
      </c>
      <c r="L50" s="176">
        <f>IF(ISNUMBER('実質公債費比率（分子）の構造'!N$53),'実質公債費比率（分子）の構造'!N$53,NA())</f>
        <v>115</v>
      </c>
      <c r="M50" s="176" t="e">
        <f>NA()</f>
        <v>#N/A</v>
      </c>
      <c r="N50" s="176" t="e">
        <f>NA()</f>
        <v>#N/A</v>
      </c>
      <c r="O50" s="176">
        <f>IF(ISNUMBER('実質公債費比率（分子）の構造'!O$53),'実質公債費比率（分子）の構造'!O$53,NA())</f>
        <v>186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6792</v>
      </c>
      <c r="E56" s="175"/>
      <c r="F56" s="175"/>
      <c r="G56" s="175">
        <f>'将来負担比率（分子）の構造'!J$52</f>
        <v>7049</v>
      </c>
      <c r="H56" s="175"/>
      <c r="I56" s="175"/>
      <c r="J56" s="175">
        <f>'将来負担比率（分子）の構造'!K$52</f>
        <v>6904</v>
      </c>
      <c r="K56" s="175"/>
      <c r="L56" s="175"/>
      <c r="M56" s="175">
        <f>'将来負担比率（分子）の構造'!L$52</f>
        <v>6740</v>
      </c>
      <c r="N56" s="175"/>
      <c r="O56" s="175"/>
      <c r="P56" s="175">
        <f>'将来負担比率（分子）の構造'!M$52</f>
        <v>6602</v>
      </c>
    </row>
    <row r="57" spans="1:16" x14ac:dyDescent="0.2">
      <c r="A57" s="175" t="s">
        <v>42</v>
      </c>
      <c r="B57" s="175"/>
      <c r="C57" s="175"/>
      <c r="D57" s="175">
        <f>'将来負担比率（分子）の構造'!I$51</f>
        <v>68</v>
      </c>
      <c r="E57" s="175"/>
      <c r="F57" s="175"/>
      <c r="G57" s="175">
        <f>'将来負担比率（分子）の構造'!J$51</f>
        <v>63</v>
      </c>
      <c r="H57" s="175"/>
      <c r="I57" s="175"/>
      <c r="J57" s="175">
        <f>'将来負担比率（分子）の構造'!K$51</f>
        <v>57</v>
      </c>
      <c r="K57" s="175"/>
      <c r="L57" s="175"/>
      <c r="M57" s="175">
        <f>'将来負担比率（分子）の構造'!L$51</f>
        <v>51</v>
      </c>
      <c r="N57" s="175"/>
      <c r="O57" s="175"/>
      <c r="P57" s="175">
        <f>'将来負担比率（分子）の構造'!M$51</f>
        <v>46</v>
      </c>
    </row>
    <row r="58" spans="1:16" x14ac:dyDescent="0.2">
      <c r="A58" s="175" t="s">
        <v>41</v>
      </c>
      <c r="B58" s="175"/>
      <c r="C58" s="175"/>
      <c r="D58" s="175">
        <f>'将来負担比率（分子）の構造'!I$50</f>
        <v>5617</v>
      </c>
      <c r="E58" s="175"/>
      <c r="F58" s="175"/>
      <c r="G58" s="175">
        <f>'将来負担比率（分子）の構造'!J$50</f>
        <v>5890</v>
      </c>
      <c r="H58" s="175"/>
      <c r="I58" s="175"/>
      <c r="J58" s="175">
        <f>'将来負担比率（分子）の構造'!K$50</f>
        <v>6791</v>
      </c>
      <c r="K58" s="175"/>
      <c r="L58" s="175"/>
      <c r="M58" s="175">
        <f>'将来負担比率（分子）の構造'!L$50</f>
        <v>6993</v>
      </c>
      <c r="N58" s="175"/>
      <c r="O58" s="175"/>
      <c r="P58" s="175">
        <f>'将来負担比率（分子）の構造'!M$50</f>
        <v>7224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407</v>
      </c>
      <c r="C62" s="175"/>
      <c r="D62" s="175"/>
      <c r="E62" s="175">
        <f>'将来負担比率（分子）の構造'!J$45</f>
        <v>403</v>
      </c>
      <c r="F62" s="175"/>
      <c r="G62" s="175"/>
      <c r="H62" s="175">
        <f>'将来負担比率（分子）の構造'!K$45</f>
        <v>369</v>
      </c>
      <c r="I62" s="175"/>
      <c r="J62" s="175"/>
      <c r="K62" s="175">
        <f>'将来負担比率（分子）の構造'!L$45</f>
        <v>340</v>
      </c>
      <c r="L62" s="175"/>
      <c r="M62" s="175"/>
      <c r="N62" s="175">
        <f>'将来負担比率（分子）の構造'!M$45</f>
        <v>462</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1836</v>
      </c>
      <c r="C64" s="175"/>
      <c r="D64" s="175"/>
      <c r="E64" s="175">
        <f>'将来負担比率（分子）の構造'!J$43</f>
        <v>1784</v>
      </c>
      <c r="F64" s="175"/>
      <c r="G64" s="175"/>
      <c r="H64" s="175">
        <f>'将来負担比率（分子）の構造'!K$43</f>
        <v>1695</v>
      </c>
      <c r="I64" s="175"/>
      <c r="J64" s="175"/>
      <c r="K64" s="175">
        <f>'将来負担比率（分子）の構造'!L$43</f>
        <v>1622</v>
      </c>
      <c r="L64" s="175"/>
      <c r="M64" s="175"/>
      <c r="N64" s="175">
        <f>'将来負担比率（分子）の構造'!M$43</f>
        <v>1595</v>
      </c>
      <c r="O64" s="175"/>
      <c r="P64" s="175"/>
    </row>
    <row r="65" spans="1:16" x14ac:dyDescent="0.2">
      <c r="A65" s="175" t="s">
        <v>32</v>
      </c>
      <c r="B65" s="175" t="str">
        <f>'将来負担比率（分子）の構造'!I$42</f>
        <v>-</v>
      </c>
      <c r="C65" s="175"/>
      <c r="D65" s="175"/>
      <c r="E65" s="175">
        <f>'将来負担比率（分子）の構造'!J$42</f>
        <v>25</v>
      </c>
      <c r="F65" s="175"/>
      <c r="G65" s="175"/>
      <c r="H65" s="175">
        <f>'将来負担比率（分子）の構造'!K$42</f>
        <v>19</v>
      </c>
      <c r="I65" s="175"/>
      <c r="J65" s="175"/>
      <c r="K65" s="175">
        <f>'将来負担比率（分子）の構造'!L$42</f>
        <v>15</v>
      </c>
      <c r="L65" s="175"/>
      <c r="M65" s="175"/>
      <c r="N65" s="175">
        <f>'将来負担比率（分子）の構造'!M$42</f>
        <v>15</v>
      </c>
      <c r="O65" s="175"/>
      <c r="P65" s="175"/>
    </row>
    <row r="66" spans="1:16" x14ac:dyDescent="0.2">
      <c r="A66" s="175" t="s">
        <v>31</v>
      </c>
      <c r="B66" s="175">
        <f>'将来負担比率（分子）の構造'!I$41</f>
        <v>6030</v>
      </c>
      <c r="C66" s="175"/>
      <c r="D66" s="175"/>
      <c r="E66" s="175">
        <f>'将来負担比率（分子）の構造'!J$41</f>
        <v>6398</v>
      </c>
      <c r="F66" s="175"/>
      <c r="G66" s="175"/>
      <c r="H66" s="175">
        <f>'将来負担比率（分子）の構造'!K$41</f>
        <v>6431</v>
      </c>
      <c r="I66" s="175"/>
      <c r="J66" s="175"/>
      <c r="K66" s="175">
        <f>'将来負担比率（分子）の構造'!L$41</f>
        <v>6317</v>
      </c>
      <c r="L66" s="175"/>
      <c r="M66" s="175"/>
      <c r="N66" s="175">
        <f>'将来負担比率（分子）の構造'!M$41</f>
        <v>6260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967</v>
      </c>
      <c r="C72" s="179">
        <f>基金残高に係る経年分析!G55</f>
        <v>1012</v>
      </c>
      <c r="D72" s="179">
        <f>基金残高に係る経年分析!H55</f>
        <v>1058</v>
      </c>
    </row>
    <row r="73" spans="1:16" x14ac:dyDescent="0.2">
      <c r="A73" s="178" t="s">
        <v>74</v>
      </c>
      <c r="B73" s="179">
        <f>基金残高に係る経年分析!F56</f>
        <v>752</v>
      </c>
      <c r="C73" s="179">
        <f>基金残高に係る経年分析!G56</f>
        <v>752</v>
      </c>
      <c r="D73" s="179">
        <f>基金残高に係る経年分析!H56</f>
        <v>827</v>
      </c>
    </row>
    <row r="74" spans="1:16" x14ac:dyDescent="0.2">
      <c r="A74" s="178" t="s">
        <v>75</v>
      </c>
      <c r="B74" s="179">
        <f>基金残高に係る経年分析!F57</f>
        <v>4647</v>
      </c>
      <c r="C74" s="179">
        <f>基金残高に係る経年分析!G57</f>
        <v>4778</v>
      </c>
      <c r="D74" s="179">
        <f>基金残高に係る経年分析!H57</f>
        <v>4913</v>
      </c>
    </row>
  </sheetData>
  <sheetProtection algorithmName="SHA-512" hashValue="nUjv7XvELpxENfwqgN5N1yhlqVHU/IAq9LgwTPExL8JyZAySnXtRRp+XWJ+NKCCsMKJErmwbVikqthsZLYHjxA==" saltValue="6+waTr5VadgIVwg8guC/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855670</v>
      </c>
      <c r="S5" s="677"/>
      <c r="T5" s="677"/>
      <c r="U5" s="677"/>
      <c r="V5" s="677"/>
      <c r="W5" s="677"/>
      <c r="X5" s="677"/>
      <c r="Y5" s="702"/>
      <c r="Z5" s="715">
        <v>14.3</v>
      </c>
      <c r="AA5" s="715"/>
      <c r="AB5" s="715"/>
      <c r="AC5" s="715"/>
      <c r="AD5" s="716">
        <v>855670</v>
      </c>
      <c r="AE5" s="716"/>
      <c r="AF5" s="716"/>
      <c r="AG5" s="716"/>
      <c r="AH5" s="716"/>
      <c r="AI5" s="716"/>
      <c r="AJ5" s="716"/>
      <c r="AK5" s="716"/>
      <c r="AL5" s="703">
        <v>21.7</v>
      </c>
      <c r="AM5" s="685"/>
      <c r="AN5" s="685"/>
      <c r="AO5" s="704"/>
      <c r="AP5" s="679" t="s">
        <v>217</v>
      </c>
      <c r="AQ5" s="680"/>
      <c r="AR5" s="680"/>
      <c r="AS5" s="680"/>
      <c r="AT5" s="680"/>
      <c r="AU5" s="680"/>
      <c r="AV5" s="680"/>
      <c r="AW5" s="680"/>
      <c r="AX5" s="680"/>
      <c r="AY5" s="680"/>
      <c r="AZ5" s="680"/>
      <c r="BA5" s="680"/>
      <c r="BB5" s="680"/>
      <c r="BC5" s="680"/>
      <c r="BD5" s="680"/>
      <c r="BE5" s="680"/>
      <c r="BF5" s="681"/>
      <c r="BG5" s="621">
        <v>852413</v>
      </c>
      <c r="BH5" s="622"/>
      <c r="BI5" s="622"/>
      <c r="BJ5" s="622"/>
      <c r="BK5" s="622"/>
      <c r="BL5" s="622"/>
      <c r="BM5" s="622"/>
      <c r="BN5" s="623"/>
      <c r="BO5" s="659">
        <v>99.6</v>
      </c>
      <c r="BP5" s="659"/>
      <c r="BQ5" s="659"/>
      <c r="BR5" s="659"/>
      <c r="BS5" s="660">
        <v>79382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72353</v>
      </c>
      <c r="S6" s="622"/>
      <c r="T6" s="622"/>
      <c r="U6" s="622"/>
      <c r="V6" s="622"/>
      <c r="W6" s="622"/>
      <c r="X6" s="622"/>
      <c r="Y6" s="623"/>
      <c r="Z6" s="659">
        <v>1.2</v>
      </c>
      <c r="AA6" s="659"/>
      <c r="AB6" s="659"/>
      <c r="AC6" s="659"/>
      <c r="AD6" s="660">
        <v>72353</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852413</v>
      </c>
      <c r="BH6" s="622"/>
      <c r="BI6" s="622"/>
      <c r="BJ6" s="622"/>
      <c r="BK6" s="622"/>
      <c r="BL6" s="622"/>
      <c r="BM6" s="622"/>
      <c r="BN6" s="623"/>
      <c r="BO6" s="659">
        <v>99.6</v>
      </c>
      <c r="BP6" s="659"/>
      <c r="BQ6" s="659"/>
      <c r="BR6" s="659"/>
      <c r="BS6" s="660">
        <v>79382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70108</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70108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112</v>
      </c>
      <c r="S7" s="622"/>
      <c r="T7" s="622"/>
      <c r="U7" s="622"/>
      <c r="V7" s="622"/>
      <c r="W7" s="622"/>
      <c r="X7" s="622"/>
      <c r="Y7" s="623"/>
      <c r="Z7" s="659">
        <v>0</v>
      </c>
      <c r="AA7" s="659"/>
      <c r="AB7" s="659"/>
      <c r="AC7" s="659"/>
      <c r="AD7" s="660">
        <v>112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165003</v>
      </c>
      <c r="BH7" s="622"/>
      <c r="BI7" s="622"/>
      <c r="BJ7" s="622"/>
      <c r="BK7" s="622"/>
      <c r="BL7" s="622"/>
      <c r="BM7" s="622"/>
      <c r="BN7" s="623"/>
      <c r="BO7" s="659">
        <v>19.3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1065096</v>
      </c>
      <c r="CS7" s="622"/>
      <c r="CT7" s="622"/>
      <c r="CU7" s="622"/>
      <c r="CV7" s="622"/>
      <c r="CW7" s="622"/>
      <c r="CX7" s="622"/>
      <c r="CY7" s="623"/>
      <c r="CZ7" s="659">
        <v>18.2</v>
      </c>
      <c r="DA7" s="659"/>
      <c r="DB7" s="659"/>
      <c r="DC7" s="659"/>
      <c r="DD7" s="627">
        <v>34878</v>
      </c>
      <c r="DE7" s="622"/>
      <c r="DF7" s="622"/>
      <c r="DG7" s="622"/>
      <c r="DH7" s="622"/>
      <c r="DI7" s="622"/>
      <c r="DJ7" s="622"/>
      <c r="DK7" s="622"/>
      <c r="DL7" s="622"/>
      <c r="DM7" s="622"/>
      <c r="DN7" s="622"/>
      <c r="DO7" s="622"/>
      <c r="DP7" s="623"/>
      <c r="DQ7" s="627">
        <v>873223</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1526</v>
      </c>
      <c r="S8" s="622"/>
      <c r="T8" s="622"/>
      <c r="U8" s="622"/>
      <c r="V8" s="622"/>
      <c r="W8" s="622"/>
      <c r="X8" s="622"/>
      <c r="Y8" s="623"/>
      <c r="Z8" s="659">
        <v>0</v>
      </c>
      <c r="AA8" s="659"/>
      <c r="AB8" s="659"/>
      <c r="AC8" s="659"/>
      <c r="AD8" s="660">
        <v>1526</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6787</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877806</v>
      </c>
      <c r="CS8" s="622"/>
      <c r="CT8" s="622"/>
      <c r="CU8" s="622"/>
      <c r="CV8" s="622"/>
      <c r="CW8" s="622"/>
      <c r="CX8" s="622"/>
      <c r="CY8" s="623"/>
      <c r="CZ8" s="659">
        <v>15</v>
      </c>
      <c r="DA8" s="659"/>
      <c r="DB8" s="659"/>
      <c r="DC8" s="659"/>
      <c r="DD8" s="627" t="s">
        <v>122</v>
      </c>
      <c r="DE8" s="622"/>
      <c r="DF8" s="622"/>
      <c r="DG8" s="622"/>
      <c r="DH8" s="622"/>
      <c r="DI8" s="622"/>
      <c r="DJ8" s="622"/>
      <c r="DK8" s="622"/>
      <c r="DL8" s="622"/>
      <c r="DM8" s="622"/>
      <c r="DN8" s="622"/>
      <c r="DO8" s="622"/>
      <c r="DP8" s="623"/>
      <c r="DQ8" s="627">
        <v>667852</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1664</v>
      </c>
      <c r="S9" s="622"/>
      <c r="T9" s="622"/>
      <c r="U9" s="622"/>
      <c r="V9" s="622"/>
      <c r="W9" s="622"/>
      <c r="X9" s="622"/>
      <c r="Y9" s="623"/>
      <c r="Z9" s="659">
        <v>0</v>
      </c>
      <c r="AA9" s="659"/>
      <c r="AB9" s="659"/>
      <c r="AC9" s="659"/>
      <c r="AD9" s="660">
        <v>1664</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134833</v>
      </c>
      <c r="BH9" s="622"/>
      <c r="BI9" s="622"/>
      <c r="BJ9" s="622"/>
      <c r="BK9" s="622"/>
      <c r="BL9" s="622"/>
      <c r="BM9" s="622"/>
      <c r="BN9" s="623"/>
      <c r="BO9" s="659">
        <v>15.8</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403998</v>
      </c>
      <c r="CS9" s="622"/>
      <c r="CT9" s="622"/>
      <c r="CU9" s="622"/>
      <c r="CV9" s="622"/>
      <c r="CW9" s="622"/>
      <c r="CX9" s="622"/>
      <c r="CY9" s="623"/>
      <c r="CZ9" s="659">
        <v>6.9</v>
      </c>
      <c r="DA9" s="659"/>
      <c r="DB9" s="659"/>
      <c r="DC9" s="659"/>
      <c r="DD9" s="627">
        <v>35539</v>
      </c>
      <c r="DE9" s="622"/>
      <c r="DF9" s="622"/>
      <c r="DG9" s="622"/>
      <c r="DH9" s="622"/>
      <c r="DI9" s="622"/>
      <c r="DJ9" s="622"/>
      <c r="DK9" s="622"/>
      <c r="DL9" s="622"/>
      <c r="DM9" s="622"/>
      <c r="DN9" s="622"/>
      <c r="DO9" s="622"/>
      <c r="DP9" s="623"/>
      <c r="DQ9" s="627">
        <v>327570</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10360</v>
      </c>
      <c r="BH10" s="622"/>
      <c r="BI10" s="622"/>
      <c r="BJ10" s="622"/>
      <c r="BK10" s="622"/>
      <c r="BL10" s="622"/>
      <c r="BM10" s="622"/>
      <c r="BN10" s="623"/>
      <c r="BO10" s="659">
        <v>1.2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2571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2571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106640</v>
      </c>
      <c r="S11" s="622"/>
      <c r="T11" s="622"/>
      <c r="U11" s="622"/>
      <c r="V11" s="622"/>
      <c r="W11" s="622"/>
      <c r="X11" s="622"/>
      <c r="Y11" s="623"/>
      <c r="Z11" s="624">
        <v>1.8</v>
      </c>
      <c r="AA11" s="625"/>
      <c r="AB11" s="625"/>
      <c r="AC11" s="626"/>
      <c r="AD11" s="627">
        <v>106640</v>
      </c>
      <c r="AE11" s="622"/>
      <c r="AF11" s="622"/>
      <c r="AG11" s="622"/>
      <c r="AH11" s="622"/>
      <c r="AI11" s="622"/>
      <c r="AJ11" s="622"/>
      <c r="AK11" s="623"/>
      <c r="AL11" s="624">
        <v>2.7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13023</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533628</v>
      </c>
      <c r="CS11" s="622"/>
      <c r="CT11" s="622"/>
      <c r="CU11" s="622"/>
      <c r="CV11" s="622"/>
      <c r="CW11" s="622"/>
      <c r="CX11" s="622"/>
      <c r="CY11" s="623"/>
      <c r="CZ11" s="659">
        <v>9.1</v>
      </c>
      <c r="DA11" s="659"/>
      <c r="DB11" s="659"/>
      <c r="DC11" s="659"/>
      <c r="DD11" s="627">
        <v>125920</v>
      </c>
      <c r="DE11" s="622"/>
      <c r="DF11" s="622"/>
      <c r="DG11" s="622"/>
      <c r="DH11" s="622"/>
      <c r="DI11" s="622"/>
      <c r="DJ11" s="622"/>
      <c r="DK11" s="622"/>
      <c r="DL11" s="622"/>
      <c r="DM11" s="622"/>
      <c r="DN11" s="622"/>
      <c r="DO11" s="622"/>
      <c r="DP11" s="623"/>
      <c r="DQ11" s="627">
        <v>323179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650388</v>
      </c>
      <c r="BH12" s="622"/>
      <c r="BI12" s="622"/>
      <c r="BJ12" s="622"/>
      <c r="BK12" s="622"/>
      <c r="BL12" s="622"/>
      <c r="BM12" s="622"/>
      <c r="BN12" s="623"/>
      <c r="BO12" s="659">
        <v>76</v>
      </c>
      <c r="BP12" s="659"/>
      <c r="BQ12" s="659"/>
      <c r="BR12" s="659"/>
      <c r="BS12" s="660">
        <v>79382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401938</v>
      </c>
      <c r="CS12" s="622"/>
      <c r="CT12" s="622"/>
      <c r="CU12" s="622"/>
      <c r="CV12" s="622"/>
      <c r="CW12" s="622"/>
      <c r="CX12" s="622"/>
      <c r="CY12" s="623"/>
      <c r="CZ12" s="659">
        <v>6.9</v>
      </c>
      <c r="DA12" s="659"/>
      <c r="DB12" s="659"/>
      <c r="DC12" s="659"/>
      <c r="DD12" s="627">
        <v>20812</v>
      </c>
      <c r="DE12" s="622"/>
      <c r="DF12" s="622"/>
      <c r="DG12" s="622"/>
      <c r="DH12" s="622"/>
      <c r="DI12" s="622"/>
      <c r="DJ12" s="622"/>
      <c r="DK12" s="622"/>
      <c r="DL12" s="622"/>
      <c r="DM12" s="622"/>
      <c r="DN12" s="622"/>
      <c r="DO12" s="622"/>
      <c r="DP12" s="623"/>
      <c r="DQ12" s="627">
        <v>274218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635469</v>
      </c>
      <c r="BH13" s="622"/>
      <c r="BI13" s="622"/>
      <c r="BJ13" s="622"/>
      <c r="BK13" s="622"/>
      <c r="BL13" s="622"/>
      <c r="BM13" s="622"/>
      <c r="BN13" s="623"/>
      <c r="BO13" s="659">
        <v>74.3</v>
      </c>
      <c r="BP13" s="659"/>
      <c r="BQ13" s="659"/>
      <c r="BR13" s="659"/>
      <c r="BS13" s="660">
        <v>79382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758468</v>
      </c>
      <c r="CS13" s="622"/>
      <c r="CT13" s="622"/>
      <c r="CU13" s="622"/>
      <c r="CV13" s="622"/>
      <c r="CW13" s="622"/>
      <c r="CX13" s="622"/>
      <c r="CY13" s="623"/>
      <c r="CZ13" s="659">
        <v>12.9</v>
      </c>
      <c r="DA13" s="659"/>
      <c r="DB13" s="659"/>
      <c r="DC13" s="659"/>
      <c r="DD13" s="627">
        <v>392317</v>
      </c>
      <c r="DE13" s="622"/>
      <c r="DF13" s="622"/>
      <c r="DG13" s="622"/>
      <c r="DH13" s="622"/>
      <c r="DI13" s="622"/>
      <c r="DJ13" s="622"/>
      <c r="DK13" s="622"/>
      <c r="DL13" s="622"/>
      <c r="DM13" s="622"/>
      <c r="DN13" s="622"/>
      <c r="DO13" s="622"/>
      <c r="DP13" s="623"/>
      <c r="DQ13" s="627">
        <v>393548</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737</v>
      </c>
      <c r="S14" s="622"/>
      <c r="T14" s="622"/>
      <c r="U14" s="622"/>
      <c r="V14" s="622"/>
      <c r="W14" s="622"/>
      <c r="X14" s="622"/>
      <c r="Y14" s="623"/>
      <c r="Z14" s="659">
        <v>0</v>
      </c>
      <c r="AA14" s="659"/>
      <c r="AB14" s="659"/>
      <c r="AC14" s="659"/>
      <c r="AD14" s="660">
        <v>737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15142</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377587</v>
      </c>
      <c r="CS14" s="622"/>
      <c r="CT14" s="622"/>
      <c r="CU14" s="622"/>
      <c r="CV14" s="622"/>
      <c r="CW14" s="622"/>
      <c r="CX14" s="622"/>
      <c r="CY14" s="623"/>
      <c r="CZ14" s="659">
        <v>6.4</v>
      </c>
      <c r="DA14" s="659"/>
      <c r="DB14" s="659"/>
      <c r="DC14" s="659"/>
      <c r="DD14" s="627">
        <v>2272</v>
      </c>
      <c r="DE14" s="622"/>
      <c r="DF14" s="622"/>
      <c r="DG14" s="622"/>
      <c r="DH14" s="622"/>
      <c r="DI14" s="622"/>
      <c r="DJ14" s="622"/>
      <c r="DK14" s="622"/>
      <c r="DL14" s="622"/>
      <c r="DM14" s="622"/>
      <c r="DN14" s="622"/>
      <c r="DO14" s="622"/>
      <c r="DP14" s="623"/>
      <c r="DQ14" s="627">
        <v>260539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21880</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668597</v>
      </c>
      <c r="CS15" s="622"/>
      <c r="CT15" s="622"/>
      <c r="CU15" s="622"/>
      <c r="CV15" s="622"/>
      <c r="CW15" s="622"/>
      <c r="CX15" s="622"/>
      <c r="CY15" s="623"/>
      <c r="CZ15" s="659">
        <v>11.4</v>
      </c>
      <c r="DA15" s="659"/>
      <c r="DB15" s="659"/>
      <c r="DC15" s="659"/>
      <c r="DD15" s="627">
        <v>63965</v>
      </c>
      <c r="DE15" s="622"/>
      <c r="DF15" s="622"/>
      <c r="DG15" s="622"/>
      <c r="DH15" s="622"/>
      <c r="DI15" s="622"/>
      <c r="DJ15" s="622"/>
      <c r="DK15" s="622"/>
      <c r="DL15" s="622"/>
      <c r="DM15" s="622"/>
      <c r="DN15" s="622"/>
      <c r="DO15" s="622"/>
      <c r="DP15" s="623"/>
      <c r="DQ15" s="627">
        <v>590341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5417</v>
      </c>
      <c r="S16" s="622"/>
      <c r="T16" s="622"/>
      <c r="U16" s="622"/>
      <c r="V16" s="622"/>
      <c r="W16" s="622"/>
      <c r="X16" s="622"/>
      <c r="Y16" s="623"/>
      <c r="Z16" s="659">
        <v>0.1</v>
      </c>
      <c r="AA16" s="659"/>
      <c r="AB16" s="659"/>
      <c r="AC16" s="659"/>
      <c r="AD16" s="660">
        <v>5417</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666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575</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11463</v>
      </c>
      <c r="S17" s="622"/>
      <c r="T17" s="622"/>
      <c r="U17" s="622"/>
      <c r="V17" s="622"/>
      <c r="W17" s="622"/>
      <c r="X17" s="622"/>
      <c r="Y17" s="623"/>
      <c r="Z17" s="659">
        <v>0.2</v>
      </c>
      <c r="AA17" s="659"/>
      <c r="AB17" s="659"/>
      <c r="AC17" s="659"/>
      <c r="AD17" s="660">
        <v>11463</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704322</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698679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1251</v>
      </c>
      <c r="S18" s="622"/>
      <c r="T18" s="622"/>
      <c r="U18" s="622"/>
      <c r="V18" s="622"/>
      <c r="W18" s="622"/>
      <c r="X18" s="622"/>
      <c r="Y18" s="623"/>
      <c r="Z18" s="659">
        <v>0</v>
      </c>
      <c r="AA18" s="659"/>
      <c r="AB18" s="659"/>
      <c r="AC18" s="659"/>
      <c r="AD18" s="660">
        <v>1251</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1251</v>
      </c>
      <c r="S19" s="622"/>
      <c r="T19" s="622"/>
      <c r="U19" s="622"/>
      <c r="V19" s="622"/>
      <c r="W19" s="622"/>
      <c r="X19" s="622"/>
      <c r="Y19" s="623"/>
      <c r="Z19" s="659">
        <v>0</v>
      </c>
      <c r="AA19" s="659"/>
      <c r="AB19" s="659"/>
      <c r="AC19" s="659"/>
      <c r="AD19" s="660">
        <v>1251</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3257</v>
      </c>
      <c r="BH19" s="622"/>
      <c r="BI19" s="622"/>
      <c r="BJ19" s="622"/>
      <c r="BK19" s="622"/>
      <c r="BL19" s="622"/>
      <c r="BM19" s="622"/>
      <c r="BN19" s="623"/>
      <c r="BO19" s="659">
        <v>0.4</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3257</v>
      </c>
      <c r="BH20" s="622"/>
      <c r="BI20" s="622"/>
      <c r="BJ20" s="622"/>
      <c r="BK20" s="622"/>
      <c r="BL20" s="622"/>
      <c r="BM20" s="622"/>
      <c r="BN20" s="623"/>
      <c r="BO20" s="659">
        <v>0.4</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5864785</v>
      </c>
      <c r="CS20" s="622"/>
      <c r="CT20" s="622"/>
      <c r="CU20" s="622"/>
      <c r="CV20" s="622"/>
      <c r="CW20" s="622"/>
      <c r="CX20" s="622"/>
      <c r="CY20" s="623"/>
      <c r="CZ20" s="659">
        <v>100</v>
      </c>
      <c r="DA20" s="659"/>
      <c r="DB20" s="659"/>
      <c r="DC20" s="659"/>
      <c r="DD20" s="627">
        <v>675703</v>
      </c>
      <c r="DE20" s="622"/>
      <c r="DF20" s="622"/>
      <c r="DG20" s="622"/>
      <c r="DH20" s="622"/>
      <c r="DI20" s="622"/>
      <c r="DJ20" s="622"/>
      <c r="DK20" s="622"/>
      <c r="DL20" s="622"/>
      <c r="DM20" s="622"/>
      <c r="DN20" s="622"/>
      <c r="DO20" s="622"/>
      <c r="DP20" s="623"/>
      <c r="DQ20" s="627">
        <v>4482403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3240923</v>
      </c>
      <c r="S21" s="622"/>
      <c r="T21" s="622"/>
      <c r="U21" s="622"/>
      <c r="V21" s="622"/>
      <c r="W21" s="622"/>
      <c r="X21" s="622"/>
      <c r="Y21" s="623"/>
      <c r="Z21" s="659">
        <v>54.2</v>
      </c>
      <c r="AA21" s="659"/>
      <c r="AB21" s="659"/>
      <c r="AC21" s="659"/>
      <c r="AD21" s="660">
        <v>2865692</v>
      </c>
      <c r="AE21" s="660"/>
      <c r="AF21" s="660"/>
      <c r="AG21" s="660"/>
      <c r="AH21" s="660"/>
      <c r="AI21" s="660"/>
      <c r="AJ21" s="660"/>
      <c r="AK21" s="660"/>
      <c r="AL21" s="624">
        <v>72.8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3257</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2865692</v>
      </c>
      <c r="S22" s="622"/>
      <c r="T22" s="622"/>
      <c r="U22" s="622"/>
      <c r="V22" s="622"/>
      <c r="W22" s="622"/>
      <c r="X22" s="622"/>
      <c r="Y22" s="623"/>
      <c r="Z22" s="659">
        <v>48</v>
      </c>
      <c r="AA22" s="659"/>
      <c r="AB22" s="659"/>
      <c r="AC22" s="659"/>
      <c r="AD22" s="660">
        <v>2865692</v>
      </c>
      <c r="AE22" s="660"/>
      <c r="AF22" s="660"/>
      <c r="AG22" s="660"/>
      <c r="AH22" s="660"/>
      <c r="AI22" s="660"/>
      <c r="AJ22" s="660"/>
      <c r="AK22" s="660"/>
      <c r="AL22" s="624">
        <v>72.8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365271</v>
      </c>
      <c r="S23" s="622"/>
      <c r="T23" s="622"/>
      <c r="U23" s="622"/>
      <c r="V23" s="622"/>
      <c r="W23" s="622"/>
      <c r="X23" s="622"/>
      <c r="Y23" s="623"/>
      <c r="Z23" s="659">
        <v>6.1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v>9960</v>
      </c>
      <c r="S24" s="622"/>
      <c r="T24" s="622"/>
      <c r="U24" s="622"/>
      <c r="V24" s="622"/>
      <c r="W24" s="622"/>
      <c r="X24" s="622"/>
      <c r="Y24" s="623"/>
      <c r="Z24" s="659">
        <v>0.2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1915358</v>
      </c>
      <c r="CS24" s="677"/>
      <c r="CT24" s="677"/>
      <c r="CU24" s="677"/>
      <c r="CV24" s="677"/>
      <c r="CW24" s="677"/>
      <c r="CX24" s="677"/>
      <c r="CY24" s="702"/>
      <c r="CZ24" s="703">
        <v>32.700000000000003</v>
      </c>
      <c r="DA24" s="685"/>
      <c r="DB24" s="685"/>
      <c r="DC24" s="705"/>
      <c r="DD24" s="701">
        <v>1735316</v>
      </c>
      <c r="DE24" s="677"/>
      <c r="DF24" s="677"/>
      <c r="DG24" s="677"/>
      <c r="DH24" s="677"/>
      <c r="DI24" s="677"/>
      <c r="DJ24" s="677"/>
      <c r="DK24" s="702"/>
      <c r="DL24" s="701">
        <v>1651662</v>
      </c>
      <c r="DM24" s="677"/>
      <c r="DN24" s="677"/>
      <c r="DO24" s="677"/>
      <c r="DP24" s="677"/>
      <c r="DQ24" s="677"/>
      <c r="DR24" s="677"/>
      <c r="DS24" s="677"/>
      <c r="DT24" s="677"/>
      <c r="DU24" s="677"/>
      <c r="DV24" s="702"/>
      <c r="DW24" s="703">
        <v>41.8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4297756</v>
      </c>
      <c r="S25" s="622"/>
      <c r="T25" s="622"/>
      <c r="U25" s="622"/>
      <c r="V25" s="622"/>
      <c r="W25" s="622"/>
      <c r="X25" s="622"/>
      <c r="Y25" s="623"/>
      <c r="Z25" s="659">
        <v>71.900000000000006</v>
      </c>
      <c r="AA25" s="659"/>
      <c r="AB25" s="659"/>
      <c r="AC25" s="659"/>
      <c r="AD25" s="660">
        <v>3922525</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990806</v>
      </c>
      <c r="CS25" s="634"/>
      <c r="CT25" s="634"/>
      <c r="CU25" s="634"/>
      <c r="CV25" s="634"/>
      <c r="CW25" s="634"/>
      <c r="CX25" s="634"/>
      <c r="CY25" s="635"/>
      <c r="CZ25" s="624">
        <v>16.899999999999999</v>
      </c>
      <c r="DA25" s="636"/>
      <c r="DB25" s="636"/>
      <c r="DC25" s="637"/>
      <c r="DD25" s="627">
        <v>916919</v>
      </c>
      <c r="DE25" s="634"/>
      <c r="DF25" s="634"/>
      <c r="DG25" s="634"/>
      <c r="DH25" s="634"/>
      <c r="DI25" s="634"/>
      <c r="DJ25" s="634"/>
      <c r="DK25" s="635"/>
      <c r="DL25" s="627">
        <v>916210</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581169</v>
      </c>
      <c r="CS26" s="622"/>
      <c r="CT26" s="622"/>
      <c r="CU26" s="622"/>
      <c r="CV26" s="622"/>
      <c r="CW26" s="622"/>
      <c r="CX26" s="622"/>
      <c r="CY26" s="623"/>
      <c r="CZ26" s="624">
        <v>9.9</v>
      </c>
      <c r="DA26" s="636"/>
      <c r="DB26" s="636"/>
      <c r="DC26" s="637"/>
      <c r="DD26" s="627">
        <v>514159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1819</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855670</v>
      </c>
      <c r="BH27" s="622"/>
      <c r="BI27" s="622"/>
      <c r="BJ27" s="622"/>
      <c r="BK27" s="622"/>
      <c r="BL27" s="622"/>
      <c r="BM27" s="622"/>
      <c r="BN27" s="623"/>
      <c r="BO27" s="659">
        <v>100</v>
      </c>
      <c r="BP27" s="659"/>
      <c r="BQ27" s="659"/>
      <c r="BR27" s="659"/>
      <c r="BS27" s="660">
        <v>79382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220230</v>
      </c>
      <c r="CS27" s="634"/>
      <c r="CT27" s="634"/>
      <c r="CU27" s="634"/>
      <c r="CV27" s="634"/>
      <c r="CW27" s="634"/>
      <c r="CX27" s="634"/>
      <c r="CY27" s="635"/>
      <c r="CZ27" s="624">
        <v>3.8</v>
      </c>
      <c r="DA27" s="636"/>
      <c r="DB27" s="636"/>
      <c r="DC27" s="637"/>
      <c r="DD27" s="627">
        <v>119718</v>
      </c>
      <c r="DE27" s="634"/>
      <c r="DF27" s="634"/>
      <c r="DG27" s="634"/>
      <c r="DH27" s="634"/>
      <c r="DI27" s="634"/>
      <c r="DJ27" s="634"/>
      <c r="DK27" s="635"/>
      <c r="DL27" s="627">
        <v>36773</v>
      </c>
      <c r="DM27" s="634"/>
      <c r="DN27" s="634"/>
      <c r="DO27" s="634"/>
      <c r="DP27" s="634"/>
      <c r="DQ27" s="634"/>
      <c r="DR27" s="634"/>
      <c r="DS27" s="634"/>
      <c r="DT27" s="634"/>
      <c r="DU27" s="634"/>
      <c r="DV27" s="635"/>
      <c r="DW27" s="624">
        <v>0.9</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34137</v>
      </c>
      <c r="S28" s="622"/>
      <c r="T28" s="622"/>
      <c r="U28" s="622"/>
      <c r="V28" s="622"/>
      <c r="W28" s="622"/>
      <c r="X28" s="622"/>
      <c r="Y28" s="623"/>
      <c r="Z28" s="659">
        <v>0.6</v>
      </c>
      <c r="AA28" s="659"/>
      <c r="AB28" s="659"/>
      <c r="AC28" s="659"/>
      <c r="AD28" s="660">
        <v>6086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704322</v>
      </c>
      <c r="CS28" s="622"/>
      <c r="CT28" s="622"/>
      <c r="CU28" s="622"/>
      <c r="CV28" s="622"/>
      <c r="CW28" s="622"/>
      <c r="CX28" s="622"/>
      <c r="CY28" s="623"/>
      <c r="CZ28" s="624">
        <v>12</v>
      </c>
      <c r="DA28" s="636"/>
      <c r="DB28" s="636"/>
      <c r="DC28" s="637"/>
      <c r="DD28" s="627">
        <v>698679</v>
      </c>
      <c r="DE28" s="622"/>
      <c r="DF28" s="622"/>
      <c r="DG28" s="622"/>
      <c r="DH28" s="622"/>
      <c r="DI28" s="622"/>
      <c r="DJ28" s="622"/>
      <c r="DK28" s="623"/>
      <c r="DL28" s="627">
        <v>698679</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3065</v>
      </c>
      <c r="S29" s="622"/>
      <c r="T29" s="622"/>
      <c r="U29" s="622"/>
      <c r="V29" s="622"/>
      <c r="W29" s="622"/>
      <c r="X29" s="622"/>
      <c r="Y29" s="623"/>
      <c r="Z29" s="659">
        <v>0.1</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704195</v>
      </c>
      <c r="CS29" s="634"/>
      <c r="CT29" s="634"/>
      <c r="CU29" s="634"/>
      <c r="CV29" s="634"/>
      <c r="CW29" s="634"/>
      <c r="CX29" s="634"/>
      <c r="CY29" s="635"/>
      <c r="CZ29" s="624">
        <v>12</v>
      </c>
      <c r="DA29" s="636"/>
      <c r="DB29" s="636"/>
      <c r="DC29" s="637"/>
      <c r="DD29" s="627">
        <v>698552</v>
      </c>
      <c r="DE29" s="634"/>
      <c r="DF29" s="634"/>
      <c r="DG29" s="634"/>
      <c r="DH29" s="634"/>
      <c r="DI29" s="634"/>
      <c r="DJ29" s="634"/>
      <c r="DK29" s="635"/>
      <c r="DL29" s="627">
        <v>698552</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335421</v>
      </c>
      <c r="S30" s="622"/>
      <c r="T30" s="622"/>
      <c r="U30" s="622"/>
      <c r="V30" s="622"/>
      <c r="W30" s="622"/>
      <c r="X30" s="622"/>
      <c r="Y30" s="623"/>
      <c r="Z30" s="659">
        <v>5.6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690031</v>
      </c>
      <c r="CS30" s="622"/>
      <c r="CT30" s="622"/>
      <c r="CU30" s="622"/>
      <c r="CV30" s="622"/>
      <c r="CW30" s="622"/>
      <c r="CX30" s="622"/>
      <c r="CY30" s="623"/>
      <c r="CZ30" s="624">
        <v>11.8</v>
      </c>
      <c r="DA30" s="636"/>
      <c r="DB30" s="636"/>
      <c r="DC30" s="637"/>
      <c r="DD30" s="627">
        <v>684663</v>
      </c>
      <c r="DE30" s="622"/>
      <c r="DF30" s="622"/>
      <c r="DG30" s="622"/>
      <c r="DH30" s="622"/>
      <c r="DI30" s="622"/>
      <c r="DJ30" s="622"/>
      <c r="DK30" s="623"/>
      <c r="DL30" s="627">
        <v>684663</v>
      </c>
      <c r="DM30" s="622"/>
      <c r="DN30" s="622"/>
      <c r="DO30" s="622"/>
      <c r="DP30" s="622"/>
      <c r="DQ30" s="622"/>
      <c r="DR30" s="622"/>
      <c r="DS30" s="622"/>
      <c r="DT30" s="622"/>
      <c r="DU30" s="622"/>
      <c r="DV30" s="623"/>
      <c r="DW30" s="624">
        <v>17.3</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99.7</v>
      </c>
      <c r="BH31" s="684"/>
      <c r="BI31" s="684"/>
      <c r="BJ31" s="684"/>
      <c r="BK31" s="684"/>
      <c r="BL31" s="684"/>
      <c r="BM31" s="685">
        <v>98.8</v>
      </c>
      <c r="BN31" s="684"/>
      <c r="BO31" s="684"/>
      <c r="BP31" s="684"/>
      <c r="BQ31" s="686"/>
      <c r="BR31" s="683">
        <v>99.6</v>
      </c>
      <c r="BS31" s="684"/>
      <c r="BT31" s="684"/>
      <c r="BU31" s="684"/>
      <c r="BV31" s="684"/>
      <c r="BW31" s="684"/>
      <c r="BX31" s="685">
        <v>99</v>
      </c>
      <c r="BY31" s="684"/>
      <c r="BZ31" s="684"/>
      <c r="CA31" s="684"/>
      <c r="CB31" s="686"/>
      <c r="CD31" s="642"/>
      <c r="CE31" s="643"/>
      <c r="CF31" s="618" t="s">
        <v>301</v>
      </c>
      <c r="CG31" s="619"/>
      <c r="CH31" s="619"/>
      <c r="CI31" s="619"/>
      <c r="CJ31" s="619"/>
      <c r="CK31" s="619"/>
      <c r="CL31" s="619"/>
      <c r="CM31" s="619"/>
      <c r="CN31" s="619"/>
      <c r="CO31" s="619"/>
      <c r="CP31" s="619"/>
      <c r="CQ31" s="620"/>
      <c r="CR31" s="621">
        <v>14164</v>
      </c>
      <c r="CS31" s="634"/>
      <c r="CT31" s="634"/>
      <c r="CU31" s="634"/>
      <c r="CV31" s="634"/>
      <c r="CW31" s="634"/>
      <c r="CX31" s="634"/>
      <c r="CY31" s="635"/>
      <c r="CZ31" s="624">
        <v>0.2</v>
      </c>
      <c r="DA31" s="636"/>
      <c r="DB31" s="636"/>
      <c r="DC31" s="637"/>
      <c r="DD31" s="627">
        <v>13889</v>
      </c>
      <c r="DE31" s="634"/>
      <c r="DF31" s="634"/>
      <c r="DG31" s="634"/>
      <c r="DH31" s="634"/>
      <c r="DI31" s="634"/>
      <c r="DJ31" s="634"/>
      <c r="DK31" s="635"/>
      <c r="DL31" s="627">
        <v>13889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241496</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99.9</v>
      </c>
      <c r="BH32" s="634"/>
      <c r="BI32" s="634"/>
      <c r="BJ32" s="634"/>
      <c r="BK32" s="634"/>
      <c r="BL32" s="634"/>
      <c r="BM32" s="625">
        <v>99.6</v>
      </c>
      <c r="BN32" s="634"/>
      <c r="BO32" s="634"/>
      <c r="BP32" s="634"/>
      <c r="BQ32" s="657"/>
      <c r="BR32" s="687">
        <v>99.8</v>
      </c>
      <c r="BS32" s="634"/>
      <c r="BT32" s="634"/>
      <c r="BU32" s="634"/>
      <c r="BV32" s="634"/>
      <c r="BW32" s="634"/>
      <c r="BX32" s="625">
        <v>99.7</v>
      </c>
      <c r="BY32" s="634"/>
      <c r="BZ32" s="634"/>
      <c r="CA32" s="634"/>
      <c r="CB32" s="657"/>
      <c r="CD32" s="644"/>
      <c r="CE32" s="645"/>
      <c r="CF32" s="618" t="s">
        <v>305</v>
      </c>
      <c r="CG32" s="619"/>
      <c r="CH32" s="619"/>
      <c r="CI32" s="619"/>
      <c r="CJ32" s="619"/>
      <c r="CK32" s="619"/>
      <c r="CL32" s="619"/>
      <c r="CM32" s="619"/>
      <c r="CN32" s="619"/>
      <c r="CO32" s="619"/>
      <c r="CP32" s="619"/>
      <c r="CQ32" s="620"/>
      <c r="CR32" s="621">
        <v>127</v>
      </c>
      <c r="CS32" s="622"/>
      <c r="CT32" s="622"/>
      <c r="CU32" s="622"/>
      <c r="CV32" s="622"/>
      <c r="CW32" s="622"/>
      <c r="CX32" s="622"/>
      <c r="CY32" s="623"/>
      <c r="CZ32" s="624">
        <v>0</v>
      </c>
      <c r="DA32" s="636"/>
      <c r="DB32" s="636"/>
      <c r="DC32" s="637"/>
      <c r="DD32" s="627">
        <v>127</v>
      </c>
      <c r="DE32" s="622"/>
      <c r="DF32" s="622"/>
      <c r="DG32" s="622"/>
      <c r="DH32" s="622"/>
      <c r="DI32" s="622"/>
      <c r="DJ32" s="622"/>
      <c r="DK32" s="623"/>
      <c r="DL32" s="627">
        <v>127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19165</v>
      </c>
      <c r="S33" s="622"/>
      <c r="T33" s="622"/>
      <c r="U33" s="622"/>
      <c r="V33" s="622"/>
      <c r="W33" s="622"/>
      <c r="X33" s="622"/>
      <c r="Y33" s="623"/>
      <c r="Z33" s="659">
        <v>0.3</v>
      </c>
      <c r="AA33" s="659"/>
      <c r="AB33" s="659"/>
      <c r="AC33" s="659"/>
      <c r="AD33" s="660">
        <v>7797</v>
      </c>
      <c r="AE33" s="660"/>
      <c r="AF33" s="660"/>
      <c r="AG33" s="660"/>
      <c r="AH33" s="660"/>
      <c r="AI33" s="660"/>
      <c r="AJ33" s="660"/>
      <c r="AK33" s="660"/>
      <c r="AL33" s="624">
        <v>0.2</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98.7</v>
      </c>
      <c r="BY33" s="606"/>
      <c r="BZ33" s="606"/>
      <c r="CA33" s="606"/>
      <c r="CB33" s="669"/>
      <c r="CD33" s="618" t="s">
        <v>308</v>
      </c>
      <c r="CE33" s="619"/>
      <c r="CF33" s="619"/>
      <c r="CG33" s="619"/>
      <c r="CH33" s="619"/>
      <c r="CI33" s="619"/>
      <c r="CJ33" s="619"/>
      <c r="CK33" s="619"/>
      <c r="CL33" s="619"/>
      <c r="CM33" s="619"/>
      <c r="CN33" s="619"/>
      <c r="CO33" s="619"/>
      <c r="CP33" s="619"/>
      <c r="CQ33" s="620"/>
      <c r="CR33" s="621">
        <v>3273058</v>
      </c>
      <c r="CS33" s="634"/>
      <c r="CT33" s="634"/>
      <c r="CU33" s="634"/>
      <c r="CV33" s="634"/>
      <c r="CW33" s="634"/>
      <c r="CX33" s="634"/>
      <c r="CY33" s="635"/>
      <c r="CZ33" s="624">
        <v>55.8</v>
      </c>
      <c r="DA33" s="636"/>
      <c r="DB33" s="636"/>
      <c r="DC33" s="637"/>
      <c r="DD33" s="627">
        <v>2592561</v>
      </c>
      <c r="DE33" s="634"/>
      <c r="DF33" s="634"/>
      <c r="DG33" s="634"/>
      <c r="DH33" s="634"/>
      <c r="DI33" s="634"/>
      <c r="DJ33" s="634"/>
      <c r="DK33" s="635"/>
      <c r="DL33" s="627">
        <v>1754550</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42404</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1042731</v>
      </c>
      <c r="CS34" s="622"/>
      <c r="CT34" s="622"/>
      <c r="CU34" s="622"/>
      <c r="CV34" s="622"/>
      <c r="CW34" s="622"/>
      <c r="CX34" s="622"/>
      <c r="CY34" s="623"/>
      <c r="CZ34" s="624">
        <v>17.8</v>
      </c>
      <c r="DA34" s="636"/>
      <c r="DB34" s="636"/>
      <c r="DC34" s="637"/>
      <c r="DD34" s="627">
        <v>798916</v>
      </c>
      <c r="DE34" s="622"/>
      <c r="DF34" s="622"/>
      <c r="DG34" s="622"/>
      <c r="DH34" s="622"/>
      <c r="DI34" s="622"/>
      <c r="DJ34" s="622"/>
      <c r="DK34" s="623"/>
      <c r="DL34" s="627">
        <v>577581</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162099</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343946</v>
      </c>
      <c r="CS35" s="634"/>
      <c r="CT35" s="634"/>
      <c r="CU35" s="634"/>
      <c r="CV35" s="634"/>
      <c r="CW35" s="634"/>
      <c r="CX35" s="634"/>
      <c r="CY35" s="635"/>
      <c r="CZ35" s="624">
        <v>5.9</v>
      </c>
      <c r="DA35" s="636"/>
      <c r="DB35" s="636"/>
      <c r="DC35" s="637"/>
      <c r="DD35" s="627">
        <v>334202</v>
      </c>
      <c r="DE35" s="634"/>
      <c r="DF35" s="634"/>
      <c r="DG35" s="634"/>
      <c r="DH35" s="634"/>
      <c r="DI35" s="634"/>
      <c r="DJ35" s="634"/>
      <c r="DK35" s="635"/>
      <c r="DL35" s="627">
        <v>313227</v>
      </c>
      <c r="DM35" s="634"/>
      <c r="DN35" s="634"/>
      <c r="DO35" s="634"/>
      <c r="DP35" s="634"/>
      <c r="DQ35" s="634"/>
      <c r="DR35" s="634"/>
      <c r="DS35" s="634"/>
      <c r="DT35" s="634"/>
      <c r="DU35" s="634"/>
      <c r="DV35" s="635"/>
      <c r="DW35" s="624">
        <v>7.9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105021</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568493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1441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915287</v>
      </c>
      <c r="CS36" s="622"/>
      <c r="CT36" s="622"/>
      <c r="CU36" s="622"/>
      <c r="CV36" s="622"/>
      <c r="CW36" s="622"/>
      <c r="CX36" s="622"/>
      <c r="CY36" s="623"/>
      <c r="CZ36" s="624">
        <v>15.6</v>
      </c>
      <c r="DA36" s="636"/>
      <c r="DB36" s="636"/>
      <c r="DC36" s="637"/>
      <c r="DD36" s="627">
        <v>667030</v>
      </c>
      <c r="DE36" s="622"/>
      <c r="DF36" s="622"/>
      <c r="DG36" s="622"/>
      <c r="DH36" s="622"/>
      <c r="DI36" s="622"/>
      <c r="DJ36" s="622"/>
      <c r="DK36" s="623"/>
      <c r="DL36" s="627">
        <v>483084</v>
      </c>
      <c r="DM36" s="622"/>
      <c r="DN36" s="622"/>
      <c r="DO36" s="622"/>
      <c r="DP36" s="622"/>
      <c r="DQ36" s="622"/>
      <c r="DR36" s="622"/>
      <c r="DS36" s="622"/>
      <c r="DT36" s="622"/>
      <c r="DU36" s="622"/>
      <c r="DV36" s="623"/>
      <c r="DW36" s="624">
        <v>12.2</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100173</v>
      </c>
      <c r="S37" s="622"/>
      <c r="T37" s="622"/>
      <c r="U37" s="622"/>
      <c r="V37" s="622"/>
      <c r="W37" s="622"/>
      <c r="X37" s="622"/>
      <c r="Y37" s="623"/>
      <c r="Z37" s="659">
        <v>1.7</v>
      </c>
      <c r="AA37" s="659"/>
      <c r="AB37" s="659"/>
      <c r="AC37" s="659"/>
      <c r="AD37" s="660">
        <v>441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137658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1441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487015</v>
      </c>
      <c r="CS37" s="634"/>
      <c r="CT37" s="634"/>
      <c r="CU37" s="634"/>
      <c r="CV37" s="634"/>
      <c r="CW37" s="634"/>
      <c r="CX37" s="634"/>
      <c r="CY37" s="635"/>
      <c r="CZ37" s="624">
        <v>8.3000000000000007</v>
      </c>
      <c r="DA37" s="636"/>
      <c r="DB37" s="636"/>
      <c r="DC37" s="637"/>
      <c r="DD37" s="627">
        <v>365115</v>
      </c>
      <c r="DE37" s="634"/>
      <c r="DF37" s="634"/>
      <c r="DG37" s="634"/>
      <c r="DH37" s="634"/>
      <c r="DI37" s="634"/>
      <c r="DJ37" s="634"/>
      <c r="DK37" s="635"/>
      <c r="DL37" s="627">
        <v>364633</v>
      </c>
      <c r="DM37" s="634"/>
      <c r="DN37" s="634"/>
      <c r="DO37" s="634"/>
      <c r="DP37" s="634"/>
      <c r="DQ37" s="634"/>
      <c r="DR37" s="634"/>
      <c r="DS37" s="634"/>
      <c r="DT37" s="634"/>
      <c r="DU37" s="634"/>
      <c r="DV37" s="635"/>
      <c r="DW37" s="624">
        <v>9.1999999999999993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631500</v>
      </c>
      <c r="S38" s="622"/>
      <c r="T38" s="622"/>
      <c r="U38" s="622"/>
      <c r="V38" s="622"/>
      <c r="W38" s="622"/>
      <c r="X38" s="622"/>
      <c r="Y38" s="623"/>
      <c r="Z38" s="659">
        <v>10.6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55663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522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568493</v>
      </c>
      <c r="CS38" s="622"/>
      <c r="CT38" s="622"/>
      <c r="CU38" s="622"/>
      <c r="CV38" s="622"/>
      <c r="CW38" s="622"/>
      <c r="CX38" s="622"/>
      <c r="CY38" s="623"/>
      <c r="CZ38" s="624">
        <v>9.6999999999999993</v>
      </c>
      <c r="DA38" s="636"/>
      <c r="DB38" s="636"/>
      <c r="DC38" s="637"/>
      <c r="DD38" s="627">
        <v>496753</v>
      </c>
      <c r="DE38" s="622"/>
      <c r="DF38" s="622"/>
      <c r="DG38" s="622"/>
      <c r="DH38" s="622"/>
      <c r="DI38" s="622"/>
      <c r="DJ38" s="622"/>
      <c r="DK38" s="623"/>
      <c r="DL38" s="627">
        <v>380658</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45367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751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340053</v>
      </c>
      <c r="CS39" s="634"/>
      <c r="CT39" s="634"/>
      <c r="CU39" s="634"/>
      <c r="CV39" s="634"/>
      <c r="CW39" s="634"/>
      <c r="CX39" s="634"/>
      <c r="CY39" s="635"/>
      <c r="CZ39" s="624">
        <v>5.8</v>
      </c>
      <c r="DA39" s="636"/>
      <c r="DB39" s="636"/>
      <c r="DC39" s="637"/>
      <c r="DD39" s="627">
        <v>295660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16900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76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62548</v>
      </c>
      <c r="CS40" s="622"/>
      <c r="CT40" s="622"/>
      <c r="CU40" s="622"/>
      <c r="CV40" s="622"/>
      <c r="CW40" s="622"/>
      <c r="CX40" s="622"/>
      <c r="CY40" s="623"/>
      <c r="CZ40" s="624">
        <v>1.1000000000000001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5974056</v>
      </c>
      <c r="S41" s="646"/>
      <c r="T41" s="646"/>
      <c r="U41" s="646"/>
      <c r="V41" s="646"/>
      <c r="W41" s="646"/>
      <c r="X41" s="646"/>
      <c r="Y41" s="649"/>
      <c r="Z41" s="650">
        <v>100</v>
      </c>
      <c r="AA41" s="650"/>
      <c r="AB41" s="650"/>
      <c r="AC41" s="650"/>
      <c r="AD41" s="651">
        <v>3936850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78049</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251756</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676369</v>
      </c>
      <c r="CS42" s="634"/>
      <c r="CT42" s="634"/>
      <c r="CU42" s="634"/>
      <c r="CV42" s="634"/>
      <c r="CW42" s="634"/>
      <c r="CX42" s="634"/>
      <c r="CY42" s="635"/>
      <c r="CZ42" s="624">
        <v>11.5</v>
      </c>
      <c r="DA42" s="636"/>
      <c r="DB42" s="636"/>
      <c r="DC42" s="637"/>
      <c r="DD42" s="627">
        <v>154526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675703</v>
      </c>
      <c r="CS44" s="622"/>
      <c r="CT44" s="622"/>
      <c r="CU44" s="622"/>
      <c r="CV44" s="622"/>
      <c r="CW44" s="622"/>
      <c r="CX44" s="622"/>
      <c r="CY44" s="623"/>
      <c r="CZ44" s="624">
        <v>11.5</v>
      </c>
      <c r="DA44" s="625"/>
      <c r="DB44" s="625"/>
      <c r="DC44" s="626"/>
      <c r="DD44" s="627">
        <v>153951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157273</v>
      </c>
      <c r="CS45" s="634"/>
      <c r="CT45" s="634"/>
      <c r="CU45" s="634"/>
      <c r="CV45" s="634"/>
      <c r="CW45" s="634"/>
      <c r="CX45" s="634"/>
      <c r="CY45" s="635"/>
      <c r="CZ45" s="624">
        <v>2.7</v>
      </c>
      <c r="DA45" s="636"/>
      <c r="DB45" s="636"/>
      <c r="DC45" s="637"/>
      <c r="DD45" s="627">
        <v>9383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480330</v>
      </c>
      <c r="CS46" s="622"/>
      <c r="CT46" s="622"/>
      <c r="CU46" s="622"/>
      <c r="CV46" s="622"/>
      <c r="CW46" s="622"/>
      <c r="CX46" s="622"/>
      <c r="CY46" s="623"/>
      <c r="CZ46" s="624">
        <v>8.1999999999999993</v>
      </c>
      <c r="DA46" s="625"/>
      <c r="DB46" s="625"/>
      <c r="DC46" s="626"/>
      <c r="DD46" s="627">
        <v>143068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666</v>
      </c>
      <c r="CS47" s="634"/>
      <c r="CT47" s="634"/>
      <c r="CU47" s="634"/>
      <c r="CV47" s="634"/>
      <c r="CW47" s="634"/>
      <c r="CX47" s="634"/>
      <c r="CY47" s="635"/>
      <c r="CZ47" s="624">
        <v>0</v>
      </c>
      <c r="DA47" s="636"/>
      <c r="DB47" s="636"/>
      <c r="DC47" s="637"/>
      <c r="DD47" s="627">
        <v>575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5864785</v>
      </c>
      <c r="CS49" s="606"/>
      <c r="CT49" s="606"/>
      <c r="CU49" s="606"/>
      <c r="CV49" s="606"/>
      <c r="CW49" s="606"/>
      <c r="CX49" s="606"/>
      <c r="CY49" s="607"/>
      <c r="CZ49" s="608">
        <v>100</v>
      </c>
      <c r="DA49" s="609"/>
      <c r="DB49" s="609"/>
      <c r="DC49" s="610"/>
      <c r="DD49" s="611">
        <v>4482403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wtX23PZ1bm55HjFFbQEP2OWu5xYqVhLI1DgZIADS6nNRYRYBrc6UzhBZLic1dmXPlQ85qUKT8XwSLo+mIRn4w==" saltValue="iobzJ3TfUfdUYrkzj1c4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election activeCell="AU64" sqref="AU6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5974</v>
      </c>
      <c r="R7" s="1103"/>
      <c r="S7" s="1103"/>
      <c r="T7" s="1103"/>
      <c r="U7" s="1103"/>
      <c r="V7" s="1103">
        <v>5865</v>
      </c>
      <c r="W7" s="1103"/>
      <c r="X7" s="1103"/>
      <c r="Y7" s="1103"/>
      <c r="Z7" s="1103"/>
      <c r="AA7" s="1103">
        <v>109</v>
      </c>
      <c r="AB7" s="1103"/>
      <c r="AC7" s="1103"/>
      <c r="AD7" s="1103"/>
      <c r="AE7" s="1104"/>
      <c r="AF7" s="1105">
        <v>101</v>
      </c>
      <c r="AG7" s="1106"/>
      <c r="AH7" s="1106"/>
      <c r="AI7" s="1106"/>
      <c r="AJ7" s="1107"/>
      <c r="AK7" s="1108">
        <v>162</v>
      </c>
      <c r="AL7" s="1109"/>
      <c r="AM7" s="1109"/>
      <c r="AN7" s="1109"/>
      <c r="AO7" s="1109"/>
      <c r="AP7" s="1109">
        <v>6260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562</v>
      </c>
      <c r="BT7" s="1100"/>
      <c r="BU7" s="1100"/>
      <c r="BV7" s="1100"/>
      <c r="BW7" s="1100"/>
      <c r="BX7" s="1100"/>
      <c r="BY7" s="1100"/>
      <c r="BZ7" s="1100"/>
      <c r="CA7" s="1100"/>
      <c r="CB7" s="1100"/>
      <c r="CC7" s="1100"/>
      <c r="CD7" s="1100"/>
      <c r="CE7" s="1100"/>
      <c r="CF7" s="1100"/>
      <c r="CG7" s="1112"/>
      <c r="CH7" s="1096">
        <v>7</v>
      </c>
      <c r="CI7" s="1097"/>
      <c r="CJ7" s="1097"/>
      <c r="CK7" s="1097"/>
      <c r="CL7" s="1098"/>
      <c r="CM7" s="1096">
        <v>10</v>
      </c>
      <c r="CN7" s="1097"/>
      <c r="CO7" s="1097"/>
      <c r="CP7" s="1097"/>
      <c r="CQ7" s="1098"/>
      <c r="CR7" s="1096">
        <v>20</v>
      </c>
      <c r="CS7" s="1097"/>
      <c r="CT7" s="1097"/>
      <c r="CU7" s="1097"/>
      <c r="CV7" s="1098"/>
      <c r="CW7" s="1096" t="s">
        <v>572</v>
      </c>
      <c r="CX7" s="1097"/>
      <c r="CY7" s="1097"/>
      <c r="CZ7" s="1097"/>
      <c r="DA7" s="1098"/>
      <c r="DB7" s="1096" t="s">
        <v>572</v>
      </c>
      <c r="DC7" s="1097"/>
      <c r="DD7" s="1097"/>
      <c r="DE7" s="1097"/>
      <c r="DF7" s="1098"/>
      <c r="DG7" s="1096" t="s">
        <v>572</v>
      </c>
      <c r="DH7" s="1097"/>
      <c r="DI7" s="1097"/>
      <c r="DJ7" s="1097"/>
      <c r="DK7" s="1098"/>
      <c r="DL7" s="1096" t="s">
        <v>573</v>
      </c>
      <c r="DM7" s="1097"/>
      <c r="DN7" s="1097"/>
      <c r="DO7" s="1097"/>
      <c r="DP7" s="1098"/>
      <c r="DQ7" s="1096" t="s">
        <v>572</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563</v>
      </c>
      <c r="BT8" s="993"/>
      <c r="BU8" s="993"/>
      <c r="BV8" s="993"/>
      <c r="BW8" s="993"/>
      <c r="BX8" s="993"/>
      <c r="BY8" s="993"/>
      <c r="BZ8" s="993"/>
      <c r="CA8" s="993"/>
      <c r="CB8" s="993"/>
      <c r="CC8" s="993"/>
      <c r="CD8" s="993"/>
      <c r="CE8" s="993"/>
      <c r="CF8" s="993"/>
      <c r="CG8" s="1014"/>
      <c r="CH8" s="989">
        <v>-13</v>
      </c>
      <c r="CI8" s="990"/>
      <c r="CJ8" s="990"/>
      <c r="CK8" s="990"/>
      <c r="CL8" s="991"/>
      <c r="CM8" s="989">
        <v>-40</v>
      </c>
      <c r="CN8" s="990"/>
      <c r="CO8" s="990"/>
      <c r="CP8" s="990"/>
      <c r="CQ8" s="991"/>
      <c r="CR8" s="989">
        <v>30</v>
      </c>
      <c r="CS8" s="990"/>
      <c r="CT8" s="990"/>
      <c r="CU8" s="990"/>
      <c r="CV8" s="991"/>
      <c r="CW8" s="989" t="s">
        <v>572</v>
      </c>
      <c r="CX8" s="990"/>
      <c r="CY8" s="990"/>
      <c r="CZ8" s="990"/>
      <c r="DA8" s="991"/>
      <c r="DB8" s="989" t="s">
        <v>573</v>
      </c>
      <c r="DC8" s="990"/>
      <c r="DD8" s="990"/>
      <c r="DE8" s="990"/>
      <c r="DF8" s="991"/>
      <c r="DG8" s="989" t="s">
        <v>572</v>
      </c>
      <c r="DH8" s="990"/>
      <c r="DI8" s="990"/>
      <c r="DJ8" s="990"/>
      <c r="DK8" s="991"/>
      <c r="DL8" s="989" t="s">
        <v>572</v>
      </c>
      <c r="DM8" s="990"/>
      <c r="DN8" s="990"/>
      <c r="DO8" s="990"/>
      <c r="DP8" s="991"/>
      <c r="DQ8" s="989" t="s">
        <v>572</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564</v>
      </c>
      <c r="BT9" s="993"/>
      <c r="BU9" s="993"/>
      <c r="BV9" s="993"/>
      <c r="BW9" s="993"/>
      <c r="BX9" s="993"/>
      <c r="BY9" s="993"/>
      <c r="BZ9" s="993"/>
      <c r="CA9" s="993"/>
      <c r="CB9" s="993"/>
      <c r="CC9" s="993"/>
      <c r="CD9" s="993"/>
      <c r="CE9" s="993"/>
      <c r="CF9" s="993"/>
      <c r="CG9" s="1014"/>
      <c r="CH9" s="989">
        <v>-5</v>
      </c>
      <c r="CI9" s="990"/>
      <c r="CJ9" s="990"/>
      <c r="CK9" s="990"/>
      <c r="CL9" s="991"/>
      <c r="CM9" s="989">
        <v>64</v>
      </c>
      <c r="CN9" s="990"/>
      <c r="CO9" s="990"/>
      <c r="CP9" s="990"/>
      <c r="CQ9" s="991"/>
      <c r="CR9" s="989">
        <v>30</v>
      </c>
      <c r="CS9" s="990"/>
      <c r="CT9" s="990"/>
      <c r="CU9" s="990"/>
      <c r="CV9" s="991"/>
      <c r="CW9" s="989" t="s">
        <v>572</v>
      </c>
      <c r="CX9" s="990"/>
      <c r="CY9" s="990"/>
      <c r="CZ9" s="990"/>
      <c r="DA9" s="991"/>
      <c r="DB9" s="989" t="s">
        <v>572</v>
      </c>
      <c r="DC9" s="990"/>
      <c r="DD9" s="990"/>
      <c r="DE9" s="990"/>
      <c r="DF9" s="991"/>
      <c r="DG9" s="989" t="s">
        <v>572</v>
      </c>
      <c r="DH9" s="990"/>
      <c r="DI9" s="990"/>
      <c r="DJ9" s="990"/>
      <c r="DK9" s="991"/>
      <c r="DL9" s="989" t="s">
        <v>572</v>
      </c>
      <c r="DM9" s="990"/>
      <c r="DN9" s="990"/>
      <c r="DO9" s="990"/>
      <c r="DP9" s="991"/>
      <c r="DQ9" s="989" t="s">
        <v>572</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5974</v>
      </c>
      <c r="R23" s="1061"/>
      <c r="S23" s="1061"/>
      <c r="T23" s="1061"/>
      <c r="U23" s="1061"/>
      <c r="V23" s="1061">
        <v>5865</v>
      </c>
      <c r="W23" s="1061"/>
      <c r="X23" s="1061"/>
      <c r="Y23" s="1061"/>
      <c r="Z23" s="1061"/>
      <c r="AA23" s="1061">
        <v>109</v>
      </c>
      <c r="AB23" s="1061"/>
      <c r="AC23" s="1061"/>
      <c r="AD23" s="1061"/>
      <c r="AE23" s="1068"/>
      <c r="AF23" s="1069">
        <v>101</v>
      </c>
      <c r="AG23" s="1061"/>
      <c r="AH23" s="1061"/>
      <c r="AI23" s="1061"/>
      <c r="AJ23" s="1070"/>
      <c r="AK23" s="1071"/>
      <c r="AL23" s="1072"/>
      <c r="AM23" s="1072"/>
      <c r="AN23" s="1072"/>
      <c r="AO23" s="1072"/>
      <c r="AP23" s="1061">
        <v>6260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446</v>
      </c>
      <c r="R28" s="1051"/>
      <c r="S28" s="1051"/>
      <c r="T28" s="1051"/>
      <c r="U28" s="1051"/>
      <c r="V28" s="1051">
        <v>445</v>
      </c>
      <c r="W28" s="1051"/>
      <c r="X28" s="1051"/>
      <c r="Y28" s="1051"/>
      <c r="Z28" s="1051"/>
      <c r="AA28" s="1051">
        <v>1</v>
      </c>
      <c r="AB28" s="1051"/>
      <c r="AC28" s="1051"/>
      <c r="AD28" s="1051"/>
      <c r="AE28" s="1052"/>
      <c r="AF28" s="1053">
        <v>1</v>
      </c>
      <c r="AG28" s="1051"/>
      <c r="AH28" s="1051"/>
      <c r="AI28" s="1051"/>
      <c r="AJ28" s="1054"/>
      <c r="AK28" s="1042">
        <v>37</v>
      </c>
      <c r="AL28" s="1043"/>
      <c r="AM28" s="1043"/>
      <c r="AN28" s="1043"/>
      <c r="AO28" s="1043"/>
      <c r="AP28" s="1043" t="s">
        <v>558</v>
      </c>
      <c r="AQ28" s="1043"/>
      <c r="AR28" s="1043"/>
      <c r="AS28" s="1043"/>
      <c r="AT28" s="1043"/>
      <c r="AU28" s="1043" t="s">
        <v>558</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361</v>
      </c>
      <c r="R29" s="1039"/>
      <c r="S29" s="1039"/>
      <c r="T29" s="1039"/>
      <c r="U29" s="1039"/>
      <c r="V29" s="1039">
        <v>360</v>
      </c>
      <c r="W29" s="1039"/>
      <c r="X29" s="1039"/>
      <c r="Y29" s="1039"/>
      <c r="Z29" s="1039"/>
      <c r="AA29" s="1039">
        <v>1</v>
      </c>
      <c r="AB29" s="1039"/>
      <c r="AC29" s="1039"/>
      <c r="AD29" s="1039"/>
      <c r="AE29" s="1040"/>
      <c r="AF29" s="1035">
        <v>1</v>
      </c>
      <c r="AG29" s="1036"/>
      <c r="AH29" s="1036"/>
      <c r="AI29" s="1036"/>
      <c r="AJ29" s="1037"/>
      <c r="AK29" s="980">
        <v>94</v>
      </c>
      <c r="AL29" s="971"/>
      <c r="AM29" s="971"/>
      <c r="AN29" s="971"/>
      <c r="AO29" s="971"/>
      <c r="AP29" s="971">
        <v>93</v>
      </c>
      <c r="AQ29" s="971"/>
      <c r="AR29" s="971"/>
      <c r="AS29" s="971"/>
      <c r="AT29" s="971"/>
      <c r="AU29" s="971">
        <v>93</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155</v>
      </c>
      <c r="R30" s="1039"/>
      <c r="S30" s="1039"/>
      <c r="T30" s="1039"/>
      <c r="U30" s="1039"/>
      <c r="V30" s="1039">
        <v>155</v>
      </c>
      <c r="W30" s="1039"/>
      <c r="X30" s="1039"/>
      <c r="Y30" s="1039"/>
      <c r="Z30" s="1039"/>
      <c r="AA30" s="1039">
        <v>0</v>
      </c>
      <c r="AB30" s="1039"/>
      <c r="AC30" s="1039"/>
      <c r="AD30" s="1039"/>
      <c r="AE30" s="1040"/>
      <c r="AF30" s="1035">
        <v>0</v>
      </c>
      <c r="AG30" s="1036"/>
      <c r="AH30" s="1036"/>
      <c r="AI30" s="1036"/>
      <c r="AJ30" s="1037"/>
      <c r="AK30" s="980">
        <v>101</v>
      </c>
      <c r="AL30" s="971"/>
      <c r="AM30" s="971"/>
      <c r="AN30" s="971"/>
      <c r="AO30" s="971"/>
      <c r="AP30" s="971" t="s">
        <v>559</v>
      </c>
      <c r="AQ30" s="971"/>
      <c r="AR30" s="971"/>
      <c r="AS30" s="971"/>
      <c r="AT30" s="971"/>
      <c r="AU30" s="971" t="s">
        <v>560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798</v>
      </c>
      <c r="R31" s="1039"/>
      <c r="S31" s="1039"/>
      <c r="T31" s="1039"/>
      <c r="U31" s="1039"/>
      <c r="V31" s="1039">
        <v>793</v>
      </c>
      <c r="W31" s="1039"/>
      <c r="X31" s="1039"/>
      <c r="Y31" s="1039"/>
      <c r="Z31" s="1039"/>
      <c r="AA31" s="1039">
        <v>5</v>
      </c>
      <c r="AB31" s="1039"/>
      <c r="AC31" s="1039"/>
      <c r="AD31" s="1039"/>
      <c r="AE31" s="1040"/>
      <c r="AF31" s="1035">
        <v>5</v>
      </c>
      <c r="AG31" s="1036"/>
      <c r="AH31" s="1036"/>
      <c r="AI31" s="1036"/>
      <c r="AJ31" s="1037"/>
      <c r="AK31" s="980">
        <v>114</v>
      </c>
      <c r="AL31" s="971"/>
      <c r="AM31" s="971"/>
      <c r="AN31" s="971"/>
      <c r="AO31" s="971"/>
      <c r="AP31" s="971" t="s">
        <v>561</v>
      </c>
      <c r="AQ31" s="971"/>
      <c r="AR31" s="971"/>
      <c r="AS31" s="971"/>
      <c r="AT31" s="971"/>
      <c r="AU31" s="971" t="s">
        <v>560</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278</v>
      </c>
      <c r="R32" s="1039"/>
      <c r="S32" s="1039"/>
      <c r="T32" s="1039"/>
      <c r="U32" s="1039"/>
      <c r="V32" s="1039">
        <v>278</v>
      </c>
      <c r="W32" s="1039"/>
      <c r="X32" s="1039"/>
      <c r="Y32" s="1039"/>
      <c r="Z32" s="1039"/>
      <c r="AA32" s="1039">
        <v>0</v>
      </c>
      <c r="AB32" s="1039"/>
      <c r="AC32" s="1039"/>
      <c r="AD32" s="1039"/>
      <c r="AE32" s="1040"/>
      <c r="AF32" s="1035">
        <v>0</v>
      </c>
      <c r="AG32" s="1036"/>
      <c r="AH32" s="1036"/>
      <c r="AI32" s="1036"/>
      <c r="AJ32" s="1037"/>
      <c r="AK32" s="980">
        <v>62</v>
      </c>
      <c r="AL32" s="971"/>
      <c r="AM32" s="971"/>
      <c r="AN32" s="971"/>
      <c r="AO32" s="971"/>
      <c r="AP32" s="971">
        <v>101</v>
      </c>
      <c r="AQ32" s="971"/>
      <c r="AR32" s="971"/>
      <c r="AS32" s="971"/>
      <c r="AT32" s="971"/>
      <c r="AU32" s="971">
        <v>101</v>
      </c>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7</v>
      </c>
      <c r="R33" s="1039"/>
      <c r="S33" s="1039"/>
      <c r="T33" s="1039"/>
      <c r="U33" s="1039"/>
      <c r="V33" s="1039">
        <v>7</v>
      </c>
      <c r="W33" s="1039"/>
      <c r="X33" s="1039"/>
      <c r="Y33" s="1039"/>
      <c r="Z33" s="1039"/>
      <c r="AA33" s="1039">
        <v>0</v>
      </c>
      <c r="AB33" s="1039"/>
      <c r="AC33" s="1039"/>
      <c r="AD33" s="1039"/>
      <c r="AE33" s="1040"/>
      <c r="AF33" s="1035" t="s">
        <v>122</v>
      </c>
      <c r="AG33" s="1036"/>
      <c r="AH33" s="1036"/>
      <c r="AI33" s="1036"/>
      <c r="AJ33" s="1037"/>
      <c r="AK33" s="980">
        <v>7</v>
      </c>
      <c r="AL33" s="971"/>
      <c r="AM33" s="971"/>
      <c r="AN33" s="971"/>
      <c r="AO33" s="971"/>
      <c r="AP33" s="971" t="s">
        <v>558</v>
      </c>
      <c r="AQ33" s="971"/>
      <c r="AR33" s="971"/>
      <c r="AS33" s="971"/>
      <c r="AT33" s="971"/>
      <c r="AU33" s="971" t="s">
        <v>561</v>
      </c>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277</v>
      </c>
      <c r="R34" s="1039"/>
      <c r="S34" s="1039"/>
      <c r="T34" s="1039"/>
      <c r="U34" s="1039"/>
      <c r="V34" s="1039">
        <v>244</v>
      </c>
      <c r="W34" s="1039"/>
      <c r="X34" s="1039"/>
      <c r="Y34" s="1039"/>
      <c r="Z34" s="1039"/>
      <c r="AA34" s="1039">
        <v>33</v>
      </c>
      <c r="AB34" s="1039"/>
      <c r="AC34" s="1039"/>
      <c r="AD34" s="1039"/>
      <c r="AE34" s="1040"/>
      <c r="AF34" s="1035">
        <v>33</v>
      </c>
      <c r="AG34" s="1036"/>
      <c r="AH34" s="1036"/>
      <c r="AI34" s="1036"/>
      <c r="AJ34" s="1037"/>
      <c r="AK34" s="980">
        <v>84</v>
      </c>
      <c r="AL34" s="971"/>
      <c r="AM34" s="971"/>
      <c r="AN34" s="971"/>
      <c r="AO34" s="971"/>
      <c r="AP34" s="971">
        <v>891</v>
      </c>
      <c r="AQ34" s="971"/>
      <c r="AR34" s="971"/>
      <c r="AS34" s="971"/>
      <c r="AT34" s="971"/>
      <c r="AU34" s="971">
        <v>481</v>
      </c>
      <c r="AV34" s="971"/>
      <c r="AW34" s="971"/>
      <c r="AX34" s="971"/>
      <c r="AY34" s="971"/>
      <c r="AZ34" s="1041"/>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397</v>
      </c>
      <c r="C35" s="1031"/>
      <c r="D35" s="1031"/>
      <c r="E35" s="1031"/>
      <c r="F35" s="1031"/>
      <c r="G35" s="1031"/>
      <c r="H35" s="1031"/>
      <c r="I35" s="1031"/>
      <c r="J35" s="1031"/>
      <c r="K35" s="1031"/>
      <c r="L35" s="1031"/>
      <c r="M35" s="1031"/>
      <c r="N35" s="1031"/>
      <c r="O35" s="1031"/>
      <c r="P35" s="1032"/>
      <c r="Q35" s="1038">
        <v>407</v>
      </c>
      <c r="R35" s="1039"/>
      <c r="S35" s="1039"/>
      <c r="T35" s="1039"/>
      <c r="U35" s="1039"/>
      <c r="V35" s="1039">
        <v>342</v>
      </c>
      <c r="W35" s="1039"/>
      <c r="X35" s="1039"/>
      <c r="Y35" s="1039"/>
      <c r="Z35" s="1039"/>
      <c r="AA35" s="1039">
        <v>65</v>
      </c>
      <c r="AB35" s="1039"/>
      <c r="AC35" s="1039"/>
      <c r="AD35" s="1039"/>
      <c r="AE35" s="1040"/>
      <c r="AF35" s="1035">
        <v>65</v>
      </c>
      <c r="AG35" s="1036"/>
      <c r="AH35" s="1036"/>
      <c r="AI35" s="1036"/>
      <c r="AJ35" s="1037"/>
      <c r="AK35" s="980">
        <v>215</v>
      </c>
      <c r="AL35" s="971"/>
      <c r="AM35" s="971"/>
      <c r="AN35" s="971"/>
      <c r="AO35" s="971"/>
      <c r="AP35" s="971">
        <v>1090</v>
      </c>
      <c r="AQ35" s="971"/>
      <c r="AR35" s="971"/>
      <c r="AS35" s="971"/>
      <c r="AT35" s="971"/>
      <c r="AU35" s="971">
        <v>1090</v>
      </c>
      <c r="AV35" s="971"/>
      <c r="AW35" s="971"/>
      <c r="AX35" s="971"/>
      <c r="AY35" s="971"/>
      <c r="AZ35" s="1041"/>
      <c r="BA35" s="1041"/>
      <c r="BB35" s="1041"/>
      <c r="BC35" s="1041"/>
      <c r="BD35" s="1041"/>
      <c r="BE35" s="972" t="s">
        <v>396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106</v>
      </c>
      <c r="AG63" s="959"/>
      <c r="AH63" s="959"/>
      <c r="AI63" s="959"/>
      <c r="AJ63" s="1022"/>
      <c r="AK63" s="1023"/>
      <c r="AL63" s="963"/>
      <c r="AM63" s="963"/>
      <c r="AN63" s="963"/>
      <c r="AO63" s="963"/>
      <c r="AP63" s="959">
        <v>2175</v>
      </c>
      <c r="AQ63" s="959"/>
      <c r="AR63" s="959"/>
      <c r="AS63" s="959"/>
      <c r="AT63" s="959"/>
      <c r="AU63" s="959">
        <v>1765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7299</v>
      </c>
      <c r="R68" s="982"/>
      <c r="S68" s="982"/>
      <c r="T68" s="982"/>
      <c r="U68" s="982"/>
      <c r="V68" s="982">
        <v>4954</v>
      </c>
      <c r="W68" s="982"/>
      <c r="X68" s="982"/>
      <c r="Y68" s="982"/>
      <c r="Z68" s="982"/>
      <c r="AA68" s="982">
        <v>2345</v>
      </c>
      <c r="AB68" s="982"/>
      <c r="AC68" s="982"/>
      <c r="AD68" s="982"/>
      <c r="AE68" s="982"/>
      <c r="AF68" s="982" t="s">
        <v>566</v>
      </c>
      <c r="AG68" s="982"/>
      <c r="AH68" s="982"/>
      <c r="AI68" s="982"/>
      <c r="AJ68" s="982"/>
      <c r="AK68" s="982">
        <v>14</v>
      </c>
      <c r="AL68" s="982"/>
      <c r="AM68" s="982"/>
      <c r="AN68" s="982"/>
      <c r="AO68" s="982"/>
      <c r="AP68" s="982" t="s">
        <v>566</v>
      </c>
      <c r="AQ68" s="982"/>
      <c r="AR68" s="982"/>
      <c r="AS68" s="982"/>
      <c r="AT68" s="982"/>
      <c r="AU68" s="982" t="s">
        <v>566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1438</v>
      </c>
      <c r="R69" s="971"/>
      <c r="S69" s="971"/>
      <c r="T69" s="971"/>
      <c r="U69" s="971"/>
      <c r="V69" s="971">
        <v>1437</v>
      </c>
      <c r="W69" s="971"/>
      <c r="X69" s="971"/>
      <c r="Y69" s="971"/>
      <c r="Z69" s="971"/>
      <c r="AA69" s="971">
        <v>1</v>
      </c>
      <c r="AB69" s="971"/>
      <c r="AC69" s="971"/>
      <c r="AD69" s="971"/>
      <c r="AE69" s="971"/>
      <c r="AF69" s="971" t="s">
        <v>566</v>
      </c>
      <c r="AG69" s="971"/>
      <c r="AH69" s="971"/>
      <c r="AI69" s="971"/>
      <c r="AJ69" s="971"/>
      <c r="AK69" s="971" t="s">
        <v>566</v>
      </c>
      <c r="AL69" s="971"/>
      <c r="AM69" s="971"/>
      <c r="AN69" s="971"/>
      <c r="AO69" s="971"/>
      <c r="AP69" s="971" t="s">
        <v>567</v>
      </c>
      <c r="AQ69" s="971"/>
      <c r="AR69" s="971"/>
      <c r="AS69" s="971"/>
      <c r="AT69" s="971"/>
      <c r="AU69" s="971" t="s">
        <v>566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1</v>
      </c>
      <c r="R70" s="971"/>
      <c r="S70" s="971"/>
      <c r="T70" s="971"/>
      <c r="U70" s="971"/>
      <c r="V70" s="971">
        <v>0</v>
      </c>
      <c r="W70" s="971"/>
      <c r="X70" s="971"/>
      <c r="Y70" s="971"/>
      <c r="Z70" s="971"/>
      <c r="AA70" s="971">
        <v>1</v>
      </c>
      <c r="AB70" s="971"/>
      <c r="AC70" s="971"/>
      <c r="AD70" s="971"/>
      <c r="AE70" s="971"/>
      <c r="AF70" s="971" t="s">
        <v>566</v>
      </c>
      <c r="AG70" s="971"/>
      <c r="AH70" s="971"/>
      <c r="AI70" s="971"/>
      <c r="AJ70" s="971"/>
      <c r="AK70" s="971" t="s">
        <v>566</v>
      </c>
      <c r="AL70" s="971"/>
      <c r="AM70" s="971"/>
      <c r="AN70" s="971"/>
      <c r="AO70" s="971"/>
      <c r="AP70" s="971" t="s">
        <v>566</v>
      </c>
      <c r="AQ70" s="971"/>
      <c r="AR70" s="971"/>
      <c r="AS70" s="971"/>
      <c r="AT70" s="971"/>
      <c r="AU70" s="971" t="s">
        <v>566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49</v>
      </c>
      <c r="R71" s="971"/>
      <c r="S71" s="971"/>
      <c r="T71" s="971"/>
      <c r="U71" s="971"/>
      <c r="V71" s="971">
        <v>27</v>
      </c>
      <c r="W71" s="971"/>
      <c r="X71" s="971"/>
      <c r="Y71" s="971"/>
      <c r="Z71" s="971"/>
      <c r="AA71" s="971">
        <v>22</v>
      </c>
      <c r="AB71" s="971"/>
      <c r="AC71" s="971"/>
      <c r="AD71" s="971"/>
      <c r="AE71" s="971"/>
      <c r="AF71" s="971" t="s">
        <v>565</v>
      </c>
      <c r="AG71" s="971"/>
      <c r="AH71" s="971"/>
      <c r="AI71" s="971"/>
      <c r="AJ71" s="971"/>
      <c r="AK71" s="971" t="s">
        <v>566</v>
      </c>
      <c r="AL71" s="971"/>
      <c r="AM71" s="971"/>
      <c r="AN71" s="971"/>
      <c r="AO71" s="971"/>
      <c r="AP71" s="971" t="s">
        <v>565</v>
      </c>
      <c r="AQ71" s="971"/>
      <c r="AR71" s="971"/>
      <c r="AS71" s="971"/>
      <c r="AT71" s="971"/>
      <c r="AU71" s="971" t="s">
        <v>568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67</v>
      </c>
      <c r="R72" s="971"/>
      <c r="S72" s="971"/>
      <c r="T72" s="971"/>
      <c r="U72" s="971"/>
      <c r="V72" s="971">
        <v>66</v>
      </c>
      <c r="W72" s="971"/>
      <c r="X72" s="971"/>
      <c r="Y72" s="971"/>
      <c r="Z72" s="971"/>
      <c r="AA72" s="971">
        <v>1</v>
      </c>
      <c r="AB72" s="971"/>
      <c r="AC72" s="971"/>
      <c r="AD72" s="971"/>
      <c r="AE72" s="971"/>
      <c r="AF72" s="971" t="s">
        <v>566</v>
      </c>
      <c r="AG72" s="971"/>
      <c r="AH72" s="971"/>
      <c r="AI72" s="971"/>
      <c r="AJ72" s="971"/>
      <c r="AK72" s="971" t="s">
        <v>566</v>
      </c>
      <c r="AL72" s="971"/>
      <c r="AM72" s="971"/>
      <c r="AN72" s="971"/>
      <c r="AO72" s="971"/>
      <c r="AP72" s="971" t="s">
        <v>565</v>
      </c>
      <c r="AQ72" s="971"/>
      <c r="AR72" s="971"/>
      <c r="AS72" s="971"/>
      <c r="AT72" s="971"/>
      <c r="AU72" s="971" t="s">
        <v>569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1394</v>
      </c>
      <c r="R73" s="971"/>
      <c r="S73" s="971"/>
      <c r="T73" s="971"/>
      <c r="U73" s="971"/>
      <c r="V73" s="971">
        <v>1377</v>
      </c>
      <c r="W73" s="971"/>
      <c r="X73" s="971"/>
      <c r="Y73" s="971"/>
      <c r="Z73" s="971"/>
      <c r="AA73" s="971">
        <v>17</v>
      </c>
      <c r="AB73" s="971"/>
      <c r="AC73" s="971"/>
      <c r="AD73" s="971"/>
      <c r="AE73" s="971"/>
      <c r="AF73" s="971" t="s">
        <v>567</v>
      </c>
      <c r="AG73" s="971"/>
      <c r="AH73" s="971"/>
      <c r="AI73" s="971"/>
      <c r="AJ73" s="971"/>
      <c r="AK73" s="971" t="s">
        <v>566</v>
      </c>
      <c r="AL73" s="971"/>
      <c r="AM73" s="971"/>
      <c r="AN73" s="971"/>
      <c r="AO73" s="971"/>
      <c r="AP73" s="971" t="s">
        <v>566</v>
      </c>
      <c r="AQ73" s="971"/>
      <c r="AR73" s="971"/>
      <c r="AS73" s="971"/>
      <c r="AT73" s="971"/>
      <c r="AU73" s="971" t="s">
        <v>569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571</v>
      </c>
      <c r="C74" s="975"/>
      <c r="D74" s="975"/>
      <c r="E74" s="975"/>
      <c r="F74" s="975"/>
      <c r="G74" s="975"/>
      <c r="H74" s="975"/>
      <c r="I74" s="975"/>
      <c r="J74" s="975"/>
      <c r="K74" s="975"/>
      <c r="L74" s="975"/>
      <c r="M74" s="975"/>
      <c r="N74" s="975"/>
      <c r="O74" s="975"/>
      <c r="P74" s="976"/>
      <c r="Q74" s="977">
        <v>1136</v>
      </c>
      <c r="R74" s="971"/>
      <c r="S74" s="971"/>
      <c r="T74" s="971"/>
      <c r="U74" s="971"/>
      <c r="V74" s="971">
        <v>1092</v>
      </c>
      <c r="W74" s="971"/>
      <c r="X74" s="971"/>
      <c r="Y74" s="971"/>
      <c r="Z74" s="971"/>
      <c r="AA74" s="971">
        <v>44</v>
      </c>
      <c r="AB74" s="971"/>
      <c r="AC74" s="971"/>
      <c r="AD74" s="971"/>
      <c r="AE74" s="971"/>
      <c r="AF74" s="971" t="s">
        <v>566</v>
      </c>
      <c r="AG74" s="971"/>
      <c r="AH74" s="971"/>
      <c r="AI74" s="971"/>
      <c r="AJ74" s="971"/>
      <c r="AK74" s="971" t="s">
        <v>566</v>
      </c>
      <c r="AL74" s="971"/>
      <c r="AM74" s="971"/>
      <c r="AN74" s="971"/>
      <c r="AO74" s="971"/>
      <c r="AP74" s="971" t="s">
        <v>566</v>
      </c>
      <c r="AQ74" s="971"/>
      <c r="AR74" s="971"/>
      <c r="AS74" s="971"/>
      <c r="AT74" s="971"/>
      <c r="AU74" s="971" t="s">
        <v>569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556</v>
      </c>
      <c r="C75" s="975"/>
      <c r="D75" s="975"/>
      <c r="E75" s="975"/>
      <c r="F75" s="975"/>
      <c r="G75" s="975"/>
      <c r="H75" s="975"/>
      <c r="I75" s="975"/>
      <c r="J75" s="975"/>
      <c r="K75" s="975"/>
      <c r="L75" s="975"/>
      <c r="M75" s="975"/>
      <c r="N75" s="975"/>
      <c r="O75" s="975"/>
      <c r="P75" s="976"/>
      <c r="Q75" s="978">
        <v>1280</v>
      </c>
      <c r="R75" s="979"/>
      <c r="S75" s="979"/>
      <c r="T75" s="979"/>
      <c r="U75" s="980"/>
      <c r="V75" s="981">
        <v>1222</v>
      </c>
      <c r="W75" s="979"/>
      <c r="X75" s="979"/>
      <c r="Y75" s="979"/>
      <c r="Z75" s="980"/>
      <c r="AA75" s="981">
        <v>58</v>
      </c>
      <c r="AB75" s="979"/>
      <c r="AC75" s="979"/>
      <c r="AD75" s="979"/>
      <c r="AE75" s="980"/>
      <c r="AF75" s="981">
        <v>58</v>
      </c>
      <c r="AG75" s="979"/>
      <c r="AH75" s="979"/>
      <c r="AI75" s="979"/>
      <c r="AJ75" s="980"/>
      <c r="AK75" s="981" t="s">
        <v>566</v>
      </c>
      <c r="AL75" s="979"/>
      <c r="AM75" s="979"/>
      <c r="AN75" s="979"/>
      <c r="AO75" s="980"/>
      <c r="AP75" s="981" t="s">
        <v>566</v>
      </c>
      <c r="AQ75" s="979"/>
      <c r="AR75" s="979"/>
      <c r="AS75" s="979"/>
      <c r="AT75" s="980"/>
      <c r="AU75" s="981" t="s">
        <v>570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557</v>
      </c>
      <c r="C76" s="975"/>
      <c r="D76" s="975"/>
      <c r="E76" s="975"/>
      <c r="F76" s="975"/>
      <c r="G76" s="975"/>
      <c r="H76" s="975"/>
      <c r="I76" s="975"/>
      <c r="J76" s="975"/>
      <c r="K76" s="975"/>
      <c r="L76" s="975"/>
      <c r="M76" s="975"/>
      <c r="N76" s="975"/>
      <c r="O76" s="975"/>
      <c r="P76" s="976"/>
      <c r="Q76" s="978">
        <v>261159</v>
      </c>
      <c r="R76" s="979"/>
      <c r="S76" s="979"/>
      <c r="T76" s="979"/>
      <c r="U76" s="980"/>
      <c r="V76" s="981">
        <v>254522</v>
      </c>
      <c r="W76" s="979"/>
      <c r="X76" s="979"/>
      <c r="Y76" s="979"/>
      <c r="Z76" s="980"/>
      <c r="AA76" s="981">
        <v>6637</v>
      </c>
      <c r="AB76" s="979"/>
      <c r="AC76" s="979"/>
      <c r="AD76" s="979"/>
      <c r="AE76" s="980"/>
      <c r="AF76" s="981">
        <v>6336</v>
      </c>
      <c r="AG76" s="979"/>
      <c r="AH76" s="979"/>
      <c r="AI76" s="979"/>
      <c r="AJ76" s="980"/>
      <c r="AK76" s="981">
        <v>983</v>
      </c>
      <c r="AL76" s="979"/>
      <c r="AM76" s="979"/>
      <c r="AN76" s="979"/>
      <c r="AO76" s="980"/>
      <c r="AP76" s="981" t="s">
        <v>566</v>
      </c>
      <c r="AQ76" s="979"/>
      <c r="AR76" s="979"/>
      <c r="AS76" s="979"/>
      <c r="AT76" s="980"/>
      <c r="AU76" s="981" t="s">
        <v>569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541875</v>
      </c>
      <c r="AB110" s="889"/>
      <c r="AC110" s="889"/>
      <c r="AD110" s="889"/>
      <c r="AE110" s="890"/>
      <c r="AF110" s="891">
        <v>611659</v>
      </c>
      <c r="AG110" s="889"/>
      <c r="AH110" s="889"/>
      <c r="AI110" s="889"/>
      <c r="AJ110" s="890"/>
      <c r="AK110" s="891">
        <v>704195</v>
      </c>
      <c r="AL110" s="889"/>
      <c r="AM110" s="889"/>
      <c r="AN110" s="889"/>
      <c r="AO110" s="890"/>
      <c r="AP110" s="892">
        <v>22.3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6431003</v>
      </c>
      <c r="BR110" s="842"/>
      <c r="BS110" s="842"/>
      <c r="BT110" s="842"/>
      <c r="BU110" s="842"/>
      <c r="BV110" s="842">
        <v>6316798</v>
      </c>
      <c r="BW110" s="842"/>
      <c r="BX110" s="842"/>
      <c r="BY110" s="842"/>
      <c r="BZ110" s="842"/>
      <c r="CA110" s="842">
        <v>6260468</v>
      </c>
      <c r="CB110" s="842"/>
      <c r="CC110" s="842"/>
      <c r="CD110" s="842"/>
      <c r="CE110" s="842"/>
      <c r="CF110" s="866">
        <v>198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18697</v>
      </c>
      <c r="BR111" s="817"/>
      <c r="BS111" s="817"/>
      <c r="BT111" s="817"/>
      <c r="BU111" s="817"/>
      <c r="BV111" s="817">
        <v>15000</v>
      </c>
      <c r="BW111" s="817"/>
      <c r="BX111" s="817"/>
      <c r="BY111" s="817"/>
      <c r="BZ111" s="817"/>
      <c r="CA111" s="817">
        <v>15000</v>
      </c>
      <c r="CB111" s="817"/>
      <c r="CC111" s="817"/>
      <c r="CD111" s="817"/>
      <c r="CE111" s="817"/>
      <c r="CF111" s="875">
        <v>0.5</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1694809</v>
      </c>
      <c r="BR112" s="817"/>
      <c r="BS112" s="817"/>
      <c r="BT112" s="817"/>
      <c r="BU112" s="817"/>
      <c r="BV112" s="817">
        <v>1621672</v>
      </c>
      <c r="BW112" s="817"/>
      <c r="BX112" s="817"/>
      <c r="BY112" s="817"/>
      <c r="BZ112" s="817"/>
      <c r="CA112" s="817">
        <v>1594970</v>
      </c>
      <c r="CB112" s="817"/>
      <c r="CC112" s="817"/>
      <c r="CD112" s="817"/>
      <c r="CE112" s="817"/>
      <c r="CF112" s="875">
        <v>50.5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163478</v>
      </c>
      <c r="AB113" s="919"/>
      <c r="AC113" s="919"/>
      <c r="AD113" s="919"/>
      <c r="AE113" s="920"/>
      <c r="AF113" s="921">
        <v>167768</v>
      </c>
      <c r="AG113" s="919"/>
      <c r="AH113" s="919"/>
      <c r="AI113" s="919"/>
      <c r="AJ113" s="920"/>
      <c r="AK113" s="921">
        <v>172212</v>
      </c>
      <c r="AL113" s="919"/>
      <c r="AM113" s="919"/>
      <c r="AN113" s="919"/>
      <c r="AO113" s="920"/>
      <c r="AP113" s="922">
        <v>5.4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369114</v>
      </c>
      <c r="BR114" s="817"/>
      <c r="BS114" s="817"/>
      <c r="BT114" s="817"/>
      <c r="BU114" s="817"/>
      <c r="BV114" s="817">
        <v>340020</v>
      </c>
      <c r="BW114" s="817"/>
      <c r="BX114" s="817"/>
      <c r="BY114" s="817"/>
      <c r="BZ114" s="817"/>
      <c r="CA114" s="817">
        <v>461820</v>
      </c>
      <c r="CB114" s="817"/>
      <c r="CC114" s="817"/>
      <c r="CD114" s="817"/>
      <c r="CE114" s="817"/>
      <c r="CF114" s="875">
        <v>14.6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717</v>
      </c>
      <c r="AB115" s="919"/>
      <c r="AC115" s="919"/>
      <c r="AD115" s="919"/>
      <c r="AE115" s="920"/>
      <c r="AF115" s="921">
        <v>467</v>
      </c>
      <c r="AG115" s="919"/>
      <c r="AH115" s="919"/>
      <c r="AI115" s="919"/>
      <c r="AJ115" s="920"/>
      <c r="AK115" s="921">
        <v>607</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59</v>
      </c>
      <c r="AG116" s="780"/>
      <c r="AH116" s="780"/>
      <c r="AI116" s="780"/>
      <c r="AJ116" s="781"/>
      <c r="AK116" s="782">
        <v>33</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706070</v>
      </c>
      <c r="AB117" s="903"/>
      <c r="AC117" s="903"/>
      <c r="AD117" s="903"/>
      <c r="AE117" s="904"/>
      <c r="AF117" s="905">
        <v>779953</v>
      </c>
      <c r="AG117" s="903"/>
      <c r="AH117" s="903"/>
      <c r="AI117" s="903"/>
      <c r="AJ117" s="904"/>
      <c r="AK117" s="905">
        <v>877047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18697</v>
      </c>
      <c r="DH117" s="780"/>
      <c r="DI117" s="780"/>
      <c r="DJ117" s="780"/>
      <c r="DK117" s="781"/>
      <c r="DL117" s="782">
        <v>15000</v>
      </c>
      <c r="DM117" s="780"/>
      <c r="DN117" s="780"/>
      <c r="DO117" s="780"/>
      <c r="DP117" s="781"/>
      <c r="DQ117" s="782">
        <v>15000</v>
      </c>
      <c r="DR117" s="780"/>
      <c r="DS117" s="780"/>
      <c r="DT117" s="780"/>
      <c r="DU117" s="781"/>
      <c r="DV117" s="824">
        <v>0.5</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8513623</v>
      </c>
      <c r="BR119" s="845"/>
      <c r="BS119" s="845"/>
      <c r="BT119" s="845"/>
      <c r="BU119" s="845"/>
      <c r="BV119" s="845">
        <v>8293490</v>
      </c>
      <c r="BW119" s="845"/>
      <c r="BX119" s="845"/>
      <c r="BY119" s="845"/>
      <c r="BZ119" s="845"/>
      <c r="CA119" s="845">
        <v>8332258</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6791339</v>
      </c>
      <c r="BR120" s="842"/>
      <c r="BS120" s="842"/>
      <c r="BT120" s="842"/>
      <c r="BU120" s="842"/>
      <c r="BV120" s="842">
        <v>6993187</v>
      </c>
      <c r="BW120" s="842"/>
      <c r="BX120" s="842"/>
      <c r="BY120" s="842"/>
      <c r="BZ120" s="842"/>
      <c r="CA120" s="842">
        <v>7224012</v>
      </c>
      <c r="CB120" s="842"/>
      <c r="CC120" s="842"/>
      <c r="CD120" s="842"/>
      <c r="CE120" s="842"/>
      <c r="CF120" s="866">
        <v>228.5</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1196655</v>
      </c>
      <c r="DH120" s="842"/>
      <c r="DI120" s="842"/>
      <c r="DJ120" s="842"/>
      <c r="DK120" s="842"/>
      <c r="DL120" s="842">
        <v>1137620</v>
      </c>
      <c r="DM120" s="842"/>
      <c r="DN120" s="842"/>
      <c r="DO120" s="842"/>
      <c r="DP120" s="842"/>
      <c r="DQ120" s="842">
        <v>1089890</v>
      </c>
      <c r="DR120" s="842"/>
      <c r="DS120" s="842"/>
      <c r="DT120" s="842"/>
      <c r="DU120" s="842"/>
      <c r="DV120" s="843">
        <v>34.5</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56802</v>
      </c>
      <c r="BR121" s="817"/>
      <c r="BS121" s="817"/>
      <c r="BT121" s="817"/>
      <c r="BU121" s="817"/>
      <c r="BV121" s="817">
        <v>51205</v>
      </c>
      <c r="BW121" s="817"/>
      <c r="BX121" s="817"/>
      <c r="BY121" s="817"/>
      <c r="BZ121" s="817"/>
      <c r="CA121" s="817">
        <v>45837</v>
      </c>
      <c r="CB121" s="817"/>
      <c r="CC121" s="817"/>
      <c r="CD121" s="817"/>
      <c r="CE121" s="817"/>
      <c r="CF121" s="875">
        <v>1.5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487049</v>
      </c>
      <c r="DH121" s="817"/>
      <c r="DI121" s="817"/>
      <c r="DJ121" s="817"/>
      <c r="DK121" s="817"/>
      <c r="DL121" s="817">
        <v>467043</v>
      </c>
      <c r="DM121" s="817"/>
      <c r="DN121" s="817"/>
      <c r="DO121" s="817"/>
      <c r="DP121" s="817"/>
      <c r="DQ121" s="817">
        <v>480073</v>
      </c>
      <c r="DR121" s="817"/>
      <c r="DS121" s="817"/>
      <c r="DT121" s="817"/>
      <c r="DU121" s="817"/>
      <c r="DV121" s="794">
        <v>15.2</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6903875</v>
      </c>
      <c r="BR122" s="845"/>
      <c r="BS122" s="845"/>
      <c r="BT122" s="845"/>
      <c r="BU122" s="845"/>
      <c r="BV122" s="845">
        <v>6740401</v>
      </c>
      <c r="BW122" s="845"/>
      <c r="BX122" s="845"/>
      <c r="BY122" s="845"/>
      <c r="BZ122" s="845"/>
      <c r="CA122" s="845">
        <v>6601870</v>
      </c>
      <c r="CB122" s="845"/>
      <c r="CC122" s="845"/>
      <c r="CD122" s="845"/>
      <c r="CE122" s="845"/>
      <c r="CF122" s="846">
        <v>208.8</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742</v>
      </c>
      <c r="DH122" s="817"/>
      <c r="DI122" s="817"/>
      <c r="DJ122" s="817"/>
      <c r="DK122" s="817"/>
      <c r="DL122" s="817">
        <v>6289</v>
      </c>
      <c r="DM122" s="817"/>
      <c r="DN122" s="817"/>
      <c r="DO122" s="817"/>
      <c r="DP122" s="817"/>
      <c r="DQ122" s="817">
        <v>12781</v>
      </c>
      <c r="DR122" s="817"/>
      <c r="DS122" s="817"/>
      <c r="DT122" s="817"/>
      <c r="DU122" s="817"/>
      <c r="DV122" s="794">
        <v>0.4</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13752016</v>
      </c>
      <c r="BR123" s="833"/>
      <c r="BS123" s="833"/>
      <c r="BT123" s="833"/>
      <c r="BU123" s="833"/>
      <c r="BV123" s="833">
        <v>13784793</v>
      </c>
      <c r="BW123" s="833"/>
      <c r="BX123" s="833"/>
      <c r="BY123" s="833"/>
      <c r="BZ123" s="833"/>
      <c r="CA123" s="833">
        <v>13871719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10363</v>
      </c>
      <c r="DH123" s="780"/>
      <c r="DI123" s="780"/>
      <c r="DJ123" s="780"/>
      <c r="DK123" s="781"/>
      <c r="DL123" s="782">
        <v>10720</v>
      </c>
      <c r="DM123" s="780"/>
      <c r="DN123" s="780"/>
      <c r="DO123" s="780"/>
      <c r="DP123" s="781"/>
      <c r="DQ123" s="782">
        <v>12226</v>
      </c>
      <c r="DR123" s="780"/>
      <c r="DS123" s="780"/>
      <c r="DT123" s="780"/>
      <c r="DU123" s="781"/>
      <c r="DV123" s="824">
        <v>0.4</v>
      </c>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717</v>
      </c>
      <c r="AB127" s="780"/>
      <c r="AC127" s="780"/>
      <c r="AD127" s="780"/>
      <c r="AE127" s="781"/>
      <c r="AF127" s="782">
        <v>467</v>
      </c>
      <c r="AG127" s="780"/>
      <c r="AH127" s="780"/>
      <c r="AI127" s="780"/>
      <c r="AJ127" s="781"/>
      <c r="AK127" s="782">
        <v>607</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6211</v>
      </c>
      <c r="AB128" s="801"/>
      <c r="AC128" s="801"/>
      <c r="AD128" s="801"/>
      <c r="AE128" s="802"/>
      <c r="AF128" s="803">
        <v>5933</v>
      </c>
      <c r="AG128" s="801"/>
      <c r="AH128" s="801"/>
      <c r="AI128" s="801"/>
      <c r="AJ128" s="802"/>
      <c r="AK128" s="803">
        <v>5643</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3864373</v>
      </c>
      <c r="AB129" s="780"/>
      <c r="AC129" s="780"/>
      <c r="AD129" s="780"/>
      <c r="AE129" s="781"/>
      <c r="AF129" s="782">
        <v>3828172</v>
      </c>
      <c r="AG129" s="780"/>
      <c r="AH129" s="780"/>
      <c r="AI129" s="780"/>
      <c r="AJ129" s="781"/>
      <c r="AK129" s="782">
        <v>3845421</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618874</v>
      </c>
      <c r="AB130" s="780"/>
      <c r="AC130" s="780"/>
      <c r="AD130" s="780"/>
      <c r="AE130" s="781"/>
      <c r="AF130" s="782">
        <v>659007</v>
      </c>
      <c r="AG130" s="780"/>
      <c r="AH130" s="780"/>
      <c r="AI130" s="780"/>
      <c r="AJ130" s="781"/>
      <c r="AK130" s="782">
        <v>684309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3245499</v>
      </c>
      <c r="AB131" s="764"/>
      <c r="AC131" s="764"/>
      <c r="AD131" s="764"/>
      <c r="AE131" s="765"/>
      <c r="AF131" s="766">
        <v>3169165</v>
      </c>
      <c r="AG131" s="764"/>
      <c r="AH131" s="764"/>
      <c r="AI131" s="764"/>
      <c r="AJ131" s="765"/>
      <c r="AK131" s="766">
        <v>3161112</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2.495301955</v>
      </c>
      <c r="AB132" s="745"/>
      <c r="AC132" s="745"/>
      <c r="AD132" s="745"/>
      <c r="AE132" s="746"/>
      <c r="AF132" s="747">
        <v>3.6291262839999998</v>
      </c>
      <c r="AG132" s="745"/>
      <c r="AH132" s="745"/>
      <c r="AI132" s="745"/>
      <c r="AJ132" s="746"/>
      <c r="AK132" s="747">
        <v>5.9186450839999996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3</v>
      </c>
      <c r="AB133" s="724"/>
      <c r="AC133" s="724"/>
      <c r="AD133" s="724"/>
      <c r="AE133" s="725"/>
      <c r="AF133" s="723">
        <v>3.2</v>
      </c>
      <c r="AG133" s="724"/>
      <c r="AH133" s="724"/>
      <c r="AI133" s="724"/>
      <c r="AJ133" s="725"/>
      <c r="AK133" s="723">
        <v>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O0S7KKLjQCbCkobZYQcS0J+lJxN7W6f1shr6Ir7WOlYm8C0uiEAkLoXrhN7SIUF2vluSoY9lNpl4ooZZD7STQ==" saltValue="h/q9pQn4ZXcL12N5h6y7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Z31" sqref="AZ3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9i4+51fJl2ir+IJuWi0sqlovJQfW+BHz2g7Ky2TUAxaSTEunzo+56nf17ziW3kP1Q7ZTpc8O2ZxoG5N7ZjpEQ==" saltValue="xGfMw2gpZa3pSjQFWPfy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Y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AqWcNwxD9AzFmdcTty208lNUVfRezb9GpH5JbP02iieVB/KKFdJ2Hj4AHlhkCEwHZVd8tXJoPAEo3nq60p/gw==" saltValue="sPO9WTo8Q8IkoLloawrZ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Y43"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990806</v>
      </c>
      <c r="AP9" s="281">
        <v>258831</v>
      </c>
      <c r="AQ9" s="282">
        <v>217348</v>
      </c>
      <c r="AR9" s="283">
        <v>19.100000000000001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202825</v>
      </c>
      <c r="AP10" s="284">
        <v>52985</v>
      </c>
      <c r="AQ10" s="285">
        <v>32038</v>
      </c>
      <c r="AR10" s="286">
        <v>65.400000000000006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835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3000</v>
      </c>
      <c r="AP13" s="284">
        <v>784</v>
      </c>
      <c r="AQ13" s="285">
        <v>7824</v>
      </c>
      <c r="AR13" s="286">
        <v>-90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t="s">
        <v>489</v>
      </c>
      <c r="AP14" s="284" t="s">
        <v>489</v>
      </c>
      <c r="AQ14" s="285">
        <v>4511</v>
      </c>
      <c r="AR14" s="286" t="s">
        <v>489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-51572</v>
      </c>
      <c r="AP15" s="284">
        <v>-13472</v>
      </c>
      <c r="AQ15" s="285">
        <v>-13520</v>
      </c>
      <c r="AR15" s="286">
        <v>-0.4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1145059</v>
      </c>
      <c r="AP16" s="284">
        <v>299127</v>
      </c>
      <c r="AQ16" s="285">
        <v>249036</v>
      </c>
      <c r="AR16" s="286">
        <v>20.100000000000001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21.94</v>
      </c>
      <c r="AP21" s="298">
        <v>21</v>
      </c>
      <c r="AQ21" s="299">
        <v>0.94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97.7</v>
      </c>
      <c r="AP22" s="303">
        <v>95.5</v>
      </c>
      <c r="AQ22" s="304">
        <v>2.2000000000000002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704195</v>
      </c>
      <c r="AP32" s="312">
        <v>183959</v>
      </c>
      <c r="AQ32" s="313">
        <v>141939</v>
      </c>
      <c r="AR32" s="314">
        <v>29.6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172212</v>
      </c>
      <c r="AP35" s="312">
        <v>44987</v>
      </c>
      <c r="AQ35" s="313">
        <v>33103</v>
      </c>
      <c r="AR35" s="314">
        <v>35.9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t="s">
        <v>489</v>
      </c>
      <c r="AP36" s="312" t="s">
        <v>489</v>
      </c>
      <c r="AQ36" s="313">
        <v>3141</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607</v>
      </c>
      <c r="AP37" s="312">
        <v>159</v>
      </c>
      <c r="AQ37" s="313">
        <v>429</v>
      </c>
      <c r="AR37" s="314">
        <v>-62.9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v>33</v>
      </c>
      <c r="AP38" s="315">
        <v>9</v>
      </c>
      <c r="AQ38" s="316">
        <v>16</v>
      </c>
      <c r="AR38" s="304">
        <v>-43.8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-5643</v>
      </c>
      <c r="AP39" s="312">
        <v>-1474</v>
      </c>
      <c r="AQ39" s="313">
        <v>-2776</v>
      </c>
      <c r="AR39" s="314">
        <v>-46.9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-684309</v>
      </c>
      <c r="AP40" s="312">
        <v>-178764</v>
      </c>
      <c r="AQ40" s="313">
        <v>-127875</v>
      </c>
      <c r="AR40" s="314">
        <v>39.799999999999997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187095</v>
      </c>
      <c r="AP41" s="312">
        <v>48875</v>
      </c>
      <c r="AQ41" s="313">
        <v>47977</v>
      </c>
      <c r="AR41" s="314">
        <v>1.9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1342523</v>
      </c>
      <c r="AN51" s="334">
        <v>314040</v>
      </c>
      <c r="AO51" s="335">
        <v>1.5</v>
      </c>
      <c r="AP51" s="336">
        <v>264232</v>
      </c>
      <c r="AQ51" s="337">
        <v>15.8</v>
      </c>
      <c r="AR51" s="338">
        <v>-14.3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993489</v>
      </c>
      <c r="AN52" s="342">
        <v>232395</v>
      </c>
      <c r="AO52" s="343">
        <v>8.1</v>
      </c>
      <c r="AP52" s="344">
        <v>133959</v>
      </c>
      <c r="AQ52" s="345">
        <v>13.9</v>
      </c>
      <c r="AR52" s="346">
        <v>-5.8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1043605</v>
      </c>
      <c r="AN53" s="334">
        <v>249786</v>
      </c>
      <c r="AO53" s="335">
        <v>-20.5</v>
      </c>
      <c r="AP53" s="336">
        <v>263613</v>
      </c>
      <c r="AQ53" s="337">
        <v>-0.2</v>
      </c>
      <c r="AR53" s="338">
        <v>-20.3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397528</v>
      </c>
      <c r="AN54" s="342">
        <v>95148</v>
      </c>
      <c r="AO54" s="343">
        <v>-59.1</v>
      </c>
      <c r="AP54" s="344">
        <v>128823</v>
      </c>
      <c r="AQ54" s="345">
        <v>-3.8</v>
      </c>
      <c r="AR54" s="346">
        <v>-55.3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724287</v>
      </c>
      <c r="AN55" s="334">
        <v>178704</v>
      </c>
      <c r="AO55" s="335">
        <v>-28.5</v>
      </c>
      <c r="AP55" s="336">
        <v>330026</v>
      </c>
      <c r="AQ55" s="337">
        <v>25.2</v>
      </c>
      <c r="AR55" s="338">
        <v>-53.7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544168</v>
      </c>
      <c r="AN56" s="342">
        <v>134263</v>
      </c>
      <c r="AO56" s="343">
        <v>41.1</v>
      </c>
      <c r="AP56" s="344">
        <v>141075</v>
      </c>
      <c r="AQ56" s="345">
        <v>9.5</v>
      </c>
      <c r="AR56" s="346">
        <v>31.6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974992</v>
      </c>
      <c r="AN57" s="334">
        <v>246148</v>
      </c>
      <c r="AO57" s="335">
        <v>37.700000000000003</v>
      </c>
      <c r="AP57" s="336">
        <v>278179</v>
      </c>
      <c r="AQ57" s="337">
        <v>-15.7</v>
      </c>
      <c r="AR57" s="338">
        <v>53.4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805655</v>
      </c>
      <c r="AN58" s="342">
        <v>203397</v>
      </c>
      <c r="AO58" s="343">
        <v>51.5</v>
      </c>
      <c r="AP58" s="344">
        <v>122182</v>
      </c>
      <c r="AQ58" s="345">
        <v>-13.4</v>
      </c>
      <c r="AR58" s="346">
        <v>64.900000000000006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675703</v>
      </c>
      <c r="AN59" s="334">
        <v>176516</v>
      </c>
      <c r="AO59" s="335">
        <v>-28.3</v>
      </c>
      <c r="AP59" s="336">
        <v>283153</v>
      </c>
      <c r="AQ59" s="337">
        <v>1.8</v>
      </c>
      <c r="AR59" s="338">
        <v>-30.1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480330</v>
      </c>
      <c r="AN60" s="342">
        <v>125478</v>
      </c>
      <c r="AO60" s="343">
        <v>-38.299999999999997</v>
      </c>
      <c r="AP60" s="344">
        <v>127593</v>
      </c>
      <c r="AQ60" s="345">
        <v>4.4000000000000004</v>
      </c>
      <c r="AR60" s="346">
        <v>-42.7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952222</v>
      </c>
      <c r="AN61" s="349">
        <v>233039</v>
      </c>
      <c r="AO61" s="350">
        <v>-7.6</v>
      </c>
      <c r="AP61" s="351">
        <v>283841</v>
      </c>
      <c r="AQ61" s="352">
        <v>5.4</v>
      </c>
      <c r="AR61" s="338">
        <v>-13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644234</v>
      </c>
      <c r="AN62" s="342">
        <v>158136</v>
      </c>
      <c r="AO62" s="343">
        <v>0.7</v>
      </c>
      <c r="AP62" s="344">
        <v>130726</v>
      </c>
      <c r="AQ62" s="345">
        <v>2.1</v>
      </c>
      <c r="AR62" s="346">
        <v>-1.4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E6C7ilTJoLPnr2C83wFZXnmz6o62+h70h/doTDcdUfx109nTczNKq0EiJCNMP9OtEZvonPFtnUswu21T4TQ7A==" saltValue="Ht7MT0JlH7r0PdZJ/Th3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bWrrOW4Bs1jrzIHorF7H2JiHpp4bvFdqxbF6SXJ2tmIWw4k4ww4saekus81YJ+AV3FCvSI+Mz30UznTuU7tmQ==" saltValue="OYEJXerSmLkEKpWqJSWF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2"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dXp9LvadB6TD8P3IkO++xB80XqdgidSrB2CF8FlMXAvzlq//73QJmNTL/Gv60B6wyXybK4M0wI/78S9t7nn+WQ==" saltValue="0tOxuUzqDLKGOy6V4n8A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30.87</v>
      </c>
      <c r="G47" s="12">
        <v>25.8</v>
      </c>
      <c r="H47" s="12">
        <v>25.01</v>
      </c>
      <c r="I47" s="12">
        <v>26.43</v>
      </c>
      <c r="J47" s="13">
        <v>27.51</v>
      </c>
    </row>
    <row r="48" spans="2:10" ht="57.75" customHeight="1" x14ac:dyDescent="0.2">
      <c r="B48" s="14"/>
      <c r="C48" s="1141" t="s">
        <v>4</v>
      </c>
      <c r="D48" s="1141"/>
      <c r="E48" s="1142"/>
      <c r="F48" s="15">
        <v>2.27</v>
      </c>
      <c r="G48" s="16">
        <v>3.33</v>
      </c>
      <c r="H48" s="16">
        <v>2.2599999999999998</v>
      </c>
      <c r="I48" s="16">
        <v>2.35</v>
      </c>
      <c r="J48" s="17">
        <v>2.62</v>
      </c>
    </row>
    <row r="49" spans="2:10" ht="57.75" customHeight="1" thickBot="1" x14ac:dyDescent="0.25">
      <c r="B49" s="18"/>
      <c r="C49" s="1143" t="s">
        <v>5</v>
      </c>
      <c r="D49" s="1143"/>
      <c r="E49" s="1144"/>
      <c r="F49" s="19" t="s">
        <v>533</v>
      </c>
      <c r="G49" s="20" t="s">
        <v>534</v>
      </c>
      <c r="H49" s="20">
        <v>0.63</v>
      </c>
      <c r="I49" s="20">
        <v>1.54</v>
      </c>
      <c r="J49" s="21">
        <v>0.28000000000000003</v>
      </c>
    </row>
    <row r="50" spans="2:10" ht="13.2" x14ac:dyDescent="0.2"/>
  </sheetData>
  <sheetProtection algorithmName="SHA-512" hashValue="nPFb+/gJMcn8YKJlFNCqMqDX4+AT4nfxy0gCeR3k8cXW2QYYfqX6gpteBgkPVnintOvtR2jkmJzowonXmiY4cA==" saltValue="Y7RBG4qXDCEn4e2Qzfyy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2025-03-17T08:45:55Z</cp:lastPrinted>
  <dcterms:created xsi:type="dcterms:W3CDTF">2025-02-19T00:58:53Z</dcterms:created>
  <dcterms:modified xsi:type="dcterms:W3CDTF">2025-09-26T00:27:15Z</dcterms:modified>
  <cp:category/>
</cp:coreProperties>
</file>