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mc:AlternateContent xmlns:mc="http://schemas.openxmlformats.org/markup-compatibility/2006">
    <mc:Choice Requires="x15">
      <x15ac:absPath xmlns:x15ac="http://schemas.microsoft.com/office/spreadsheetml/2010/11/ac" url="\\SVPLGFL01\share\各課内共有フォルダ\003_財政管財係\財政\01財務事務\40HP公表用資料\R6\03_財政状況資料集\【314〆】令和5年度財政状況資料集の作成等について\20250307130505\【財政状況資料集】_073628_下郷町_2023\"/>
    </mc:Choice>
  </mc:AlternateContent>
  <xr:revisionPtr revIDLastSave="0" documentId="13_ncr:1_{376B8F2D-10FC-4037-A9FB-A665254D9C83}"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7" i="12" l="1"/>
  <c r="AA7"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BW34" i="10"/>
  <c r="BW35" i="10" s="1"/>
  <c r="BW36" i="10" s="1"/>
  <c r="BW37" i="10" s="1"/>
  <c r="BW38" i="10" s="1"/>
  <c r="BW39" i="10" s="1"/>
  <c r="BW40" i="10" s="1"/>
  <c r="BW41" i="10" s="1"/>
  <c r="BW42" i="10" s="1"/>
  <c r="BW43" i="10" s="1"/>
  <c r="AM34" i="10"/>
  <c r="U34" i="10"/>
  <c r="U35" i="10" s="1"/>
  <c r="U36" i="10" s="1"/>
  <c r="C34" i="10"/>
  <c r="CO34" i="10" l="1"/>
  <c r="CO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<sst xmlns="http://schemas.openxmlformats.org/spreadsheetml/2006/main" count="1135" uniqueCount="571">
  <si>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</si>
  <si>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</si>
  <si>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</si>
  <si>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</si>
  <si>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</si>
  <si>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</si>
  <si>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</si>
  <si>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</si>
  <si>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</si>
  <si>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</si>
  <si>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</si>
  <si>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</si>
  <si>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</si>
  <si>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</si>
  <si>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</si>
  <si>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</si>
  <si>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</si>
  <si>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</si>
  <si>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</si>
  <si>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</si>
  <si>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</si>
  <si>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</si>
  <si>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</si>
  <si>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</si>
  <si>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</si>
  <si>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</si>
  <si>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</si>
  <si>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</si>
  <si>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</si>
  <si>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</si>
  <si>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</si>
  <si>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</si>
  <si>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</si>
  <si>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</si>
  <si>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</si>
  <si>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</si>
  <si>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</si>
  <si>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</si>
  <si>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</si>
  <si>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</si>
  <si>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</si>
  <si>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</si>
  <si>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</si>
  <si>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</si>
  <si>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</si>
  <si>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</si>
  <si>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</si>
  <si>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</si>
  <si>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</si>
  <si>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</si>
  <si>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</si>
  <si>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</si>
  <si>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</si>
  <si>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</si>
  <si>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</si>
  <si>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</si>
  <si>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</si>
  <si>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</si>
  <si>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</si>
  <si>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</si>
  <si>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</si>
  <si>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</si>
  <si>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</si>
  <si>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</si>
  <si>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</si>
  <si>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</si>
  <si>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</si>
  <si>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</si>
  <si>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</si>
  <si>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</si>
  <si>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</si>
  <si>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</si>
  <si>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</si>
  <si>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</si>
  <si>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</si>
  <si>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</si>
  <si>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</si>
  <si>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</si>
  <si>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</si>
  <si>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</si>
  <si>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</si>
  <si>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</si>
  <si>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</si>
  <si>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</si>
  <si>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</si>
  <si>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</si>
  <si>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</si>
  <si>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</si>
  <si>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</si>
  <si>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</si>
  <si>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</si>
  <si>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</si>
  <si>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</si>
  <si>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</si>
  <si>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</si>
  <si>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</si>
  <si>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</si>
  <si>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</si>
  <si>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</si>
  <si>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</si>
  <si>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</si>
  <si>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</si>
  <si>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</si>
  <si>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</si>
  <si>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</si>
  <si>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</si>
  <si>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</si>
  <si>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</si>
  <si>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</si>
  <si>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</si>
  <si>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</si>
  <si>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</si>
  <si>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</si>
  <si>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</si>
  <si>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</si>
  <si>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</si>
  <si>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</si>
  <si>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</si>
  <si>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</si>
  <si>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</si>
  <si>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</si>
  <si>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</si>
  <si>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</si>
  <si>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</si>
  <si>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</si>
  <si>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</si>
  <si>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</si>
  <si>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</si>
  <si>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</si>
  <si>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</si>
  <si>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</si>
  <si>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</si>
  <si>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</si>
  <si>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</si>
  <si>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</si>
  <si>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</si>
  <si>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</si>
  <si>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</si>
  <si>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</si>
  <si>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</si>
  <si>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</si>
  <si>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</si>
  <si>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</si>
  <si>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</si>
  <si>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</si>
  <si>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</si>
  <si>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</si>
  <si>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</si>
  <si>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</si>
  <si>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</si>
  <si>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</si>
  <si>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</si>
  <si>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</si>
  <si>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</si>
  <si>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</si>
  <si>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</si>
  <si>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</si>
  <si>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</si>
  <si>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</si>
  <si>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</si>
  <si>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</si>
  <si>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</si>
  <si>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</si>
  <si>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</si>
  <si>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</si>
  <si>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</si>
  <si>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</si>
  <si>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</si>
  <si>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</si>
  <si>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</si>
  <si>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</si>
  <si>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</si>
  <si>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</si>
  <si>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</si>
  <si>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</si>
  <si>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</si>
  <si>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</si>
  <si>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</si>
  <si>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</si>
  <si>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</si>
  <si>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</si>
  <si>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</si>
  <si>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</si>
  <si>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</si>
  <si>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</si>
  <si>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</si>
  <si>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</si>
  <si>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</si>
  <si>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</si>
  <si>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</si>
  <si>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</si>
  <si>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</si>
  <si>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</si>
  <si>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</si>
  <si>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</si>
  <si>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</si>
  <si>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</si>
  <si>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</si>
  <si>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</si>
  <si>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</si>
  <si>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</si>
  <si>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</si>
  <si>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</si>
  <si>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福島県下郷町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</si>
  <si>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</si>
  <si>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</si>
  <si>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</si>
  <si>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</si>
  <si>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</si>
  <si>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</si>
  <si>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</si>
  <si>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</si>
  <si>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</si>
  <si>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</si>
  <si>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</si>
  <si>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</si>
  <si>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</si>
  <si>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</si>
  <si>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</si>
  <si>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</si>
  <si>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</si>
  <si>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</si>
  <si>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</si>
  <si>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</si>
  <si>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</si>
  <si>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</si>
  <si>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</si>
  <si>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</si>
  <si>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</si>
  <si>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</si>
  <si>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</si>
  <si>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</si>
  <si>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</si>
  <si>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</si>
  <si>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</si>
  <si>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</si>
  <si>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</si>
  <si>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</si>
  <si>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</si>
  <si>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</si>
  <si>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</si>
  <si>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</si>
  <si>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</si>
  <si>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</si>
  <si>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</si>
  <si>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</si>
  <si>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</si>
  <si>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</si>
  <si>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</si>
  <si>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</si>
  <si>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</si>
  <si>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</si>
  <si>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</si>
  <si>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</si>
  <si>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</si>
  <si>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</si>
  <si>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</si>
  <si>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</si>
  <si>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</si>
  <si>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</si>
  <si>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</si>
  <si>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</si>
  <si>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</si>
  <si>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</si>
  <si>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</si>
  <si>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</si>
  <si>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</si>
  <si>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</si>
  <si>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</si>
  <si>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</si>
  <si>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</si>
  <si>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</si>
  <si>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</si>
  <si>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</si>
  <si>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</si>
  <si>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</si>
  <si>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</si>
  <si>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</si>
  <si>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</si>
  <si>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</si>
  <si>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</si>
  <si>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</si>
  <si>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</si>
  <si>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</si>
  <si>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</si>
  <si>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</si>
  <si>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</si>
  <si>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</si>
  <si>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</si>
  <si>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</si>
  <si>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</si>
  <si>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</si>
  <si>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</si>
  <si>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</si>
  <si>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</si>
  <si>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</si>
  <si>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</si>
  <si>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</si>
  <si>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</si>
  <si>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</si>
  <si>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</si>
  <si>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</si>
  <si>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</si>
  <si>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</si>
  <si>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</si>
  <si>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</si>
  <si>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</si>
  <si>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</si>
  <si>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</si>
  <si>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</si>
  <si>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</si>
  <si>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</si>
  <si>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</si>
  <si>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</si>
  <si>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</si>
  <si>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</si>
  <si>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</si>
  <si>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</si>
  <si>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</si>
  <si>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</si>
  <si>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</si>
  <si>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</si>
  <si>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</si>
  <si>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</si>
  <si>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</si>
  <si>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</si>
  <si>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</si>
  <si>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</si>
  <si>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</si>
  <si>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</si>
  <si>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</si>
  <si>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</si>
  <si>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</si>
  <si>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</si>
  <si>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</si>
  <si>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</si>
  <si>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</si>
  <si>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</si>
  <si>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</si>
  <si>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</si>
  <si>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</si>
  <si>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</si>
  <si>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</si>
  <si>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</si>
  <si>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</si>
  <si>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</si>
  <si>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</si>
  <si>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</si>
  <si>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</si>
  <si>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</si>
  <si>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</si>
  <si>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</si>
  <si>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</si>
  <si>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</si>
  <si>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福島県下郷町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</si>
  <si>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</si>
  <si>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</si>
  <si>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</si>
  <si>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</si>
  <si>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</si>
  <si>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</si>
  <si>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</si>
  <si>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</si>
  <si>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</si>
  <si>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</si>
  <si>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</si>
  <si>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</si>
  <si>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</si>
  <si>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</si>
  <si>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</si>
  <si>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</si>
  <si>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</si>
  <si>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</si>
  <si>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</si>
  <si>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</si>
  <si>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</si>
  <si>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</si>
  <si>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</si>
  <si>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</si>
  <si>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</si>
  <si>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</si>
  <si>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</si>
  <si>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</si>
  <si>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</si>
  <si>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</si>
  <si>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</si>
  <si>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</si>
  <si>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</si>
  <si>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</si>
  <si>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</si>
  <si>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</si>
  <si>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</si>
  <si>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</si>
  <si>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</si>
  <si>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</si>
  <si>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</si>
  <si>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</si>
  <si>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</si>
  <si>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</si>
  <si>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</si>
  <si>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</si>
  <si>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</si>
  <si>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</si>
  <si>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</si>
  <si>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</si>
  <si>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</si>
  <si>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</si>
  <si>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</si>
  <si>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</si>
  <si>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</si>
  <si>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</si>
  <si>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</si>
  <si>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</si>
  <si>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</si>
  <si>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</si>
  <si>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</si>
  <si>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</si>
  <si>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</si>
  <si>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</si>
  <si>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</si>
  <si>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</si>
  <si>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</si>
  <si>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</si>
  <si>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</si>
  <si>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</si>
  <si>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</si>
  <si>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</si>
  <si>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</si>
  <si>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</si>
  <si>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</si>
  <si>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</si>
  <si>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</si>
  <si>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</si>
  <si>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</si>
  <si>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</si>
  <si>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</si>
  <si>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</si>
  <si>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</si>
  <si>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</si>
  <si>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</si>
  <si>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</si>
  <si>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</si>
  <si>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</si>
  <si>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</si>
  <si>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</si>
  <si>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</si>
  <si>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</si>
  <si>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</si>
  <si>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</si>
  <si>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</si>
  <si>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</si>
  <si>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</si>
  <si>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</si>
  <si>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</si>
  <si>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</si>
  <si>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</si>
  <si>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</si>
  <si>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</si>
  <si>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</si>
  <si>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</si>
  <si>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</si>
  <si>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</si>
  <si>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</si>
  <si>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</si>
  <si>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</si>
  <si>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</si>
  <si>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</si>
  <si>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</si>
  <si>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</si>
  <si>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</si>
  <si>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</si>
  <si>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</si>
  <si>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</si>
  <si>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</si>
  <si>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</si>
  <si>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</si>
  <si>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</si>
  <si>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</si>
  <si>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</si>
  <si>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</si>
  <si>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</si>
  <si>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</si>
  <si>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</si>
  <si>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</si>
  <si>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</si>
  <si>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</si>
  <si>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</si>
  <si>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</si>
  <si>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</si>
  <si>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</si>
  <si>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</si>
  <si>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</si>
  <si>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</si>
  <si>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</si>
  <si>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</si>
  <si>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</si>
  <si>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</si>
  <si>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</si>
  <si>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</si>
  <si>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</si>
  <si>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</si>
  <si>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</si>
  <si>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</si>
  <si>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</si>
  <si>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</si>
  <si>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</si>
  <si>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</si>
  <si>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</si>
  <si>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</si>
  <si>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</si>
  <si>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</si>
  <si>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</si>
  <si>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</si>
  <si>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</si>
  <si>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</si>
  <si>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</si>
  <si>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</si>
  <si>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</si>
  <si>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</si>
  <si>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</si>
  <si>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</si>
  <si>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</si>
  <si>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</si>
  <si>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</si>
  <si>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</si>
  <si>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</si>
  <si>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</si>
  <si>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</si>
  <si>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</si>
  <si>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10.61</t>
  </si>
  <si>
    <t>▲ 3.73</t>
  </si>
  <si>
    <t>▲ 2.66</t>
  </si>
  <si>
    <t>一般会計</t>
  </si>
  <si>
    <t>介護保険特別会計</t>
  </si>
  <si>
    <t>国民健康保険特別会計</t>
  </si>
  <si>
    <t>簡易水道事業特別会計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</si>
  <si>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</si>
  <si>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</si>
  <si>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</si>
  <si>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</si>
  <si>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</si>
  <si>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</si>
  <si>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</si>
  <si>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</si>
  <si>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</si>
  <si>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下郷町観光公社</t>
    <rPh sb="0" eb="3">
      <t>シモゴウマチ</t>
    </rPh>
    <rPh sb="3" eb="7">
      <t>カンコウコウシャ</t>
    </rPh>
    <phoneticPr fontId="2"/>
  </si>
  <si>
    <t>下郷町地域振興株式会社</t>
    <rPh sb="0" eb="3">
      <t>シモゴウマチ</t>
    </rPh>
    <rPh sb="3" eb="11">
      <t>チイキシンコウカブシキカイシャ</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</si>
  <si>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</si>
  <si>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</si>
  <si>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10"/>
  </si>
  <si>
    <t>　　〃　　消防補償等特別会計</t>
    <rPh sb="5" eb="7">
      <t>ショウボウ</t>
    </rPh>
    <rPh sb="7" eb="9">
      <t>ホショウ</t>
    </rPh>
    <rPh sb="9" eb="10">
      <t>トウ</t>
    </rPh>
    <rPh sb="10" eb="12">
      <t>トクベツ</t>
    </rPh>
    <rPh sb="12" eb="14">
      <t>カイケイ</t>
    </rPh>
    <phoneticPr fontId="10"/>
  </si>
  <si>
    <t>　　〃　　消防賞じゅつ金特別会計</t>
    <rPh sb="5" eb="7">
      <t>ショウボウ</t>
    </rPh>
    <rPh sb="7" eb="8">
      <t>ショウ</t>
    </rPh>
    <rPh sb="11" eb="12">
      <t>キン</t>
    </rPh>
    <rPh sb="12" eb="14">
      <t>トクベツ</t>
    </rPh>
    <rPh sb="14" eb="16">
      <t>カイケイ</t>
    </rPh>
    <phoneticPr fontId="10"/>
  </si>
  <si>
    <t>　　〃　　非常勤職員公務災害補償特別会計</t>
    <rPh sb="5" eb="8">
      <t>ヒジョウキン</t>
    </rPh>
    <rPh sb="8" eb="10">
      <t>ショクイン</t>
    </rPh>
    <rPh sb="10" eb="12">
      <t>コウム</t>
    </rPh>
    <rPh sb="12" eb="14">
      <t>サイガイ</t>
    </rPh>
    <rPh sb="14" eb="16">
      <t>ホショウ</t>
    </rPh>
    <rPh sb="16" eb="18">
      <t>トクベツ</t>
    </rPh>
    <rPh sb="18" eb="20">
      <t>カイケイ</t>
    </rPh>
    <phoneticPr fontId="10"/>
  </si>
  <si>
    <t>　　〃　　自治会館管理特別会計</t>
    <rPh sb="5" eb="7">
      <t>ジチ</t>
    </rPh>
    <rPh sb="7" eb="9">
      <t>カイカン</t>
    </rPh>
    <rPh sb="9" eb="11">
      <t>カンリ</t>
    </rPh>
    <rPh sb="11" eb="13">
      <t>トクベツ</t>
    </rPh>
    <rPh sb="13" eb="15">
      <t>カイケイ</t>
    </rPh>
    <phoneticPr fontId="10"/>
  </si>
  <si>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10"/>
  </si>
  <si>
    <t>南会津地方環境衛生組合</t>
  </si>
  <si>
    <t>橋梁整備基金</t>
    <rPh sb="0" eb="4">
      <t>キョウリョウセイビ</t>
    </rPh>
    <rPh sb="4" eb="6">
      <t>キキン</t>
    </rPh>
    <phoneticPr fontId="5"/>
  </si>
  <si>
    <t>ふるさと創生基金</t>
    <rPh sb="4" eb="6">
      <t>ソウセイ</t>
    </rPh>
    <rPh sb="6" eb="8">
      <t>キキン</t>
    </rPh>
    <phoneticPr fontId="5"/>
  </si>
  <si>
    <t>学校教育施設整備基金</t>
    <rPh sb="0" eb="4">
      <t>ガッコウキョウイク</t>
    </rPh>
    <rPh sb="4" eb="10">
      <t>シセツセイビキキン</t>
    </rPh>
    <phoneticPr fontId="5"/>
  </si>
  <si>
    <t>過疎対策基金</t>
    <rPh sb="0" eb="4">
      <t>カソタイサク</t>
    </rPh>
    <rPh sb="4" eb="6">
      <t>キキン</t>
    </rPh>
    <phoneticPr fontId="5"/>
  </si>
  <si>
    <t>ふれあい福祉基金</t>
    <rPh sb="4" eb="6">
      <t>フクシ</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</si>
  <si>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</si>
  <si>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</si>
  <si>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</si>
  <si>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</si>
  <si>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</si>
  <si>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</si>
  <si>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</si>
  <si>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</si>
  <si>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されず、実質公債費比率も類似団体と比較しても健全な状態にあるといえるが、今後も、事務事業の見直し・統廃合など歳出の合理化等行財政改革を推進し、健全な財政運営に努めていく。</t>
    <rPh sb="0" eb="2">
      <t>ショウライ</t>
    </rPh>
    <rPh sb="2" eb="4">
      <t>フタン</t>
    </rPh>
    <rPh sb="4" eb="6">
      <t>ヒリツ</t>
    </rPh>
    <rPh sb="7" eb="9">
      <t>サンテイ</t>
    </rPh>
    <rPh sb="13" eb="15">
      <t>ジッシツ</t>
    </rPh>
    <rPh sb="15" eb="18">
      <t>コウサイヒ</t>
    </rPh>
    <rPh sb="18" eb="20">
      <t>ヒリツ</t>
    </rPh>
    <rPh sb="21" eb="23">
      <t>ルイジ</t>
    </rPh>
    <rPh sb="23" eb="25">
      <t>ダンタイ</t>
    </rPh>
    <rPh sb="26" eb="28">
      <t>ヒカク</t>
    </rPh>
    <rPh sb="31" eb="33">
      <t>ケンゼン</t>
    </rPh>
    <rPh sb="34" eb="36">
      <t>ジョウタイ</t>
    </rPh>
    <rPh sb="45" eb="47">
      <t>コンゴ</t>
    </rPh>
    <rPh sb="49" eb="51">
      <t>ジム</t>
    </rPh>
    <rPh sb="51" eb="53">
      <t>ジギョウ</t>
    </rPh>
    <rPh sb="54" eb="56">
      <t>ミナオ</t>
    </rPh>
    <rPh sb="58" eb="61">
      <t>トウハイゴウ</t>
    </rPh>
    <rPh sb="63" eb="65">
      <t>サイシュツ</t>
    </rPh>
    <rPh sb="66" eb="68">
      <t>ゴウリ</t>
    </rPh>
    <rPh sb="68" eb="69">
      <t>カ</t>
    </rPh>
    <rPh sb="69" eb="70">
      <t>トウ</t>
    </rPh>
    <rPh sb="70" eb="73">
      <t>ギョウザイセイ</t>
    </rPh>
    <rPh sb="73" eb="75">
      <t>カイカク</t>
    </rPh>
    <rPh sb="76" eb="78">
      <t>スイシン</t>
    </rPh>
    <rPh sb="80" eb="82">
      <t>ケンゼン</t>
    </rPh>
    <rPh sb="83" eb="85">
      <t>ザイセイ</t>
    </rPh>
    <rPh sb="85" eb="87">
      <t>ウンエイ</t>
    </rPh>
    <rPh sb="88" eb="8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</si>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</sst>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3" applyFont="1">
      <alignment vertical="center"/>
    </xf>
  </cellXfs>
  <cellStyles count="25">
    <cellStyle name="標準" xfId="0" builtinId="0"/>
    <cellStyle name="標準 10" xfId="24" xr:uid="{B90EE8FA-FD39-47F1-979C-E7C2EE560636}"/>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DFCFC9F7-1657-4A17-BB00-895C4804A66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3DE65234-B43B-4202-A87D-19C536BF5E2A}"/>
    <cellStyle name="標準 8" xfId="21" xr:uid="{597016B6-9C66-48F4-8E85-2F95C94E4FCA}"/>
    <cellStyle name="標準 9" xfId="22" xr:uid="{3E508E9F-D421-40B8-8521-D75F932B10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122054</c:v>
                </c:pt>
                <c:pt idx="3">
                  <c:v>111644</c:v>
                </c:pt>
                <c:pt idx="4">
                  <c:v>127917</c:v>
                </c:pt>
              </c:numCache>
            </c:numRef>
          </c:val>
          <c:smooth val="0"/>
          <c:extLst>
            <c:ext xmlns:c16="http://schemas.microsoft.com/office/drawing/2014/chart" uri="{C3380CC4-5D6E-409C-BE32-E72D297353CC}">
              <c16:uniqueId val="{00000000-FD04-4BAF-9781-6A2B1EF76E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156751</c:v>
                </c:pt>
                <c:pt idx="1">
                  <c:v>188563</c:v>
                </c:pt>
                <c:pt idx="2">
                  <c:v>129299</c:v>
                </c:pt>
                <c:pt idx="3">
                  <c:v>144150</c:v>
                </c:pt>
                <c:pt idx="4">
                  <c:v>117233</c:v>
                </c:pt>
              </c:numCache>
            </c:numRef>
          </c:val>
          <c:smooth val="0"/>
          <c:extLst>
            <c:ext xmlns:c16="http://schemas.microsoft.com/office/drawing/2014/chart" uri="{C3380CC4-5D6E-409C-BE32-E72D297353CC}">
              <c16:uniqueId val="{00000001-FD04-4BAF-9781-6A2B1EF76E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9.0299999999999994</c:v>
                </c:pt>
                <c:pt idx="1">
                  <c:v>13.61</c:v>
                </c:pt>
                <c:pt idx="2">
                  <c:v>10.01</c:v>
                </c:pt>
                <c:pt idx="3">
                  <c:v>11.03</c:v>
                </c:pt>
                <c:pt idx="4">
                  <c:v>13.51</c:v>
                </c:pt>
              </c:numCache>
            </c:numRef>
          </c:val>
          <c:extLst>
            <c:ext xmlns:c16="http://schemas.microsoft.com/office/drawing/2014/chart" uri="{C3380CC4-5D6E-409C-BE32-E72D297353CC}">
              <c16:uniqueId val="{00000000-6773-4B86-99AB-6335D4C549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44.48</c:v>
                </c:pt>
                <c:pt idx="1">
                  <c:v>42.26</c:v>
                </c:pt>
                <c:pt idx="2">
                  <c:v>44.8</c:v>
                </c:pt>
                <c:pt idx="3">
                  <c:v>51.32</c:v>
                </c:pt>
                <c:pt idx="4">
                  <c:v>51.7</c:v>
                </c:pt>
              </c:numCache>
            </c:numRef>
          </c:val>
          <c:extLst>
            <c:ext xmlns:c16="http://schemas.microsoft.com/office/drawing/2014/chart" uri="{C3380CC4-5D6E-409C-BE32-E72D297353CC}">
              <c16:uniqueId val="{00000001-6773-4B86-99AB-6335D4C549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-10.61</c:v>
                </c:pt>
                <c:pt idx="1">
                  <c:v>0.96</c:v>
                </c:pt>
                <c:pt idx="2">
                  <c:v>-3.73</c:v>
                </c:pt>
                <c:pt idx="3">
                  <c:v>0.72</c:v>
                </c:pt>
                <c:pt idx="4">
                  <c:v>-2.66</c:v>
                </c:pt>
              </c:numCache>
            </c:numRef>
          </c:val>
          <c:smooth val="0"/>
          <c:extLst>
            <c:ext xmlns:c16="http://schemas.microsoft.com/office/drawing/2014/chart" uri="{C3380CC4-5D6E-409C-BE32-E72D297353CC}">
              <c16:uniqueId val="{00000002-6773-4B86-99AB-6335D4C549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29-4D86-AD1F-0907F628DA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29-4D86-AD1F-0907F628DA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29-4D86-AD1F-0907F628DA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29-4D86-AD1F-0907F628DA6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3329-4D86-AD1F-0907F628DA6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5-3329-4D86-AD1F-0907F628DA6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0.04</c:v>
                </c:pt>
                <c:pt idx="4">
                  <c:v>#N/A</c:v>
                </c:pt>
                <c:pt idx="5">
                  <c:v>0.18</c:v>
                </c:pt>
                <c:pt idx="6">
                  <c:v>#N/A</c:v>
                </c:pt>
                <c:pt idx="7">
                  <c:v>0.06</c:v>
                </c:pt>
                <c:pt idx="8">
                  <c:v>#N/A</c:v>
                </c:pt>
                <c:pt idx="9">
                  <c:v>0.06</c:v>
                </c:pt>
              </c:numCache>
            </c:numRef>
          </c:val>
          <c:extLst>
            <c:ext xmlns:c16="http://schemas.microsoft.com/office/drawing/2014/chart" uri="{C3380CC4-5D6E-409C-BE32-E72D297353CC}">
              <c16:uniqueId val="{00000006-3329-4D86-AD1F-0907F628DA6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2.4700000000000002</c:v>
                </c:pt>
                <c:pt idx="2">
                  <c:v>#N/A</c:v>
                </c:pt>
                <c:pt idx="3">
                  <c:v>1.69</c:v>
                </c:pt>
                <c:pt idx="4">
                  <c:v>#N/A</c:v>
                </c:pt>
                <c:pt idx="5">
                  <c:v>1.51</c:v>
                </c:pt>
                <c:pt idx="6">
                  <c:v>#N/A</c:v>
                </c:pt>
                <c:pt idx="7">
                  <c:v>2</c:v>
                </c:pt>
                <c:pt idx="8">
                  <c:v>#N/A</c:v>
                </c:pt>
                <c:pt idx="9">
                  <c:v>1.66</c:v>
                </c:pt>
              </c:numCache>
            </c:numRef>
          </c:val>
          <c:extLst>
            <c:ext xmlns:c16="http://schemas.microsoft.com/office/drawing/2014/chart" uri="{C3380CC4-5D6E-409C-BE32-E72D297353CC}">
              <c16:uniqueId val="{00000007-3329-4D86-AD1F-0907F628DA6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2.52</c:v>
                </c:pt>
                <c:pt idx="2">
                  <c:v>#N/A</c:v>
                </c:pt>
                <c:pt idx="3">
                  <c:v>3.2</c:v>
                </c:pt>
                <c:pt idx="4">
                  <c:v>#N/A</c:v>
                </c:pt>
                <c:pt idx="5">
                  <c:v>3.18</c:v>
                </c:pt>
                <c:pt idx="6">
                  <c:v>#N/A</c:v>
                </c:pt>
                <c:pt idx="7">
                  <c:v>3.7</c:v>
                </c:pt>
                <c:pt idx="8">
                  <c:v>#N/A</c:v>
                </c:pt>
                <c:pt idx="9">
                  <c:v>2.39</c:v>
                </c:pt>
              </c:numCache>
            </c:numRef>
          </c:val>
          <c:extLst>
            <c:ext xmlns:c16="http://schemas.microsoft.com/office/drawing/2014/chart" uri="{C3380CC4-5D6E-409C-BE32-E72D297353CC}">
              <c16:uniqueId val="{00000008-3329-4D86-AD1F-0907F628DA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9.0299999999999994</c:v>
                </c:pt>
                <c:pt idx="2">
                  <c:v>#N/A</c:v>
                </c:pt>
                <c:pt idx="3">
                  <c:v>13.6</c:v>
                </c:pt>
                <c:pt idx="4">
                  <c:v>#N/A</c:v>
                </c:pt>
                <c:pt idx="5">
                  <c:v>10</c:v>
                </c:pt>
                <c:pt idx="6">
                  <c:v>#N/A</c:v>
                </c:pt>
                <c:pt idx="7">
                  <c:v>11.03</c:v>
                </c:pt>
                <c:pt idx="8">
                  <c:v>#N/A</c:v>
                </c:pt>
                <c:pt idx="9">
                  <c:v>13.51</c:v>
                </c:pt>
              </c:numCache>
            </c:numRef>
          </c:val>
          <c:extLst>
            <c:ext xmlns:c16="http://schemas.microsoft.com/office/drawing/2014/chart" uri="{C3380CC4-5D6E-409C-BE32-E72D297353CC}">
              <c16:uniqueId val="{00000009-3329-4D86-AD1F-0907F628DA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341</c:v>
                </c:pt>
                <c:pt idx="5">
                  <c:v>343</c:v>
                </c:pt>
                <c:pt idx="8">
                  <c:v>346</c:v>
                </c:pt>
                <c:pt idx="11">
                  <c:v>344</c:v>
                </c:pt>
                <c:pt idx="14">
                  <c:v>340</c:v>
                </c:pt>
              </c:numCache>
            </c:numRef>
          </c:val>
          <c:extLst>
            <c:ext xmlns:c16="http://schemas.microsoft.com/office/drawing/2014/chart" uri="{C3380CC4-5D6E-409C-BE32-E72D297353CC}">
              <c16:uniqueId val="{00000000-6F35-4FEE-A419-C14C043210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35-4FEE-A419-C14C043210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35-4FEE-A419-C14C043210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3-6F35-4FEE-A419-C14C043210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91</c:v>
                </c:pt>
                <c:pt idx="3">
                  <c:v>91</c:v>
                </c:pt>
                <c:pt idx="6">
                  <c:v>99</c:v>
                </c:pt>
                <c:pt idx="9">
                  <c:v>101</c:v>
                </c:pt>
                <c:pt idx="12">
                  <c:v>101</c:v>
                </c:pt>
              </c:numCache>
            </c:numRef>
          </c:val>
          <c:extLst>
            <c:ext xmlns:c16="http://schemas.microsoft.com/office/drawing/2014/chart" uri="{C3380CC4-5D6E-409C-BE32-E72D297353CC}">
              <c16:uniqueId val="{00000004-6F35-4FEE-A419-C14C043210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35-4FEE-A419-C14C043210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35-4FEE-A419-C14C043210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426</c:v>
                </c:pt>
                <c:pt idx="3">
                  <c:v>428</c:v>
                </c:pt>
                <c:pt idx="6">
                  <c:v>439</c:v>
                </c:pt>
                <c:pt idx="9">
                  <c:v>418</c:v>
                </c:pt>
                <c:pt idx="12">
                  <c:v>420</c:v>
                </c:pt>
              </c:numCache>
            </c:numRef>
          </c:val>
          <c:extLst>
            <c:ext xmlns:c16="http://schemas.microsoft.com/office/drawing/2014/chart" uri="{C3380CC4-5D6E-409C-BE32-E72D297353CC}">
              <c16:uniqueId val="{00000007-6F35-4FEE-A419-C14C043210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c:v>
                </c:pt>
                <c:pt idx="2">
                  <c:v>#N/A</c:v>
                </c:pt>
                <c:pt idx="3">
                  <c:v>#N/A</c:v>
                </c:pt>
                <c:pt idx="4">
                  <c:v>179</c:v>
                </c:pt>
                <c:pt idx="5">
                  <c:v>#N/A</c:v>
                </c:pt>
                <c:pt idx="6">
                  <c:v>#N/A</c:v>
                </c:pt>
                <c:pt idx="7">
                  <c:v>192</c:v>
                </c:pt>
                <c:pt idx="8">
                  <c:v>#N/A</c:v>
                </c:pt>
                <c:pt idx="9">
                  <c:v>#N/A</c:v>
                </c:pt>
                <c:pt idx="10">
                  <c:v>175</c:v>
                </c:pt>
                <c:pt idx="11">
                  <c:v>#N/A</c:v>
                </c:pt>
                <c:pt idx="12">
                  <c:v>#N/A</c:v>
                </c:pt>
                <c:pt idx="13">
                  <c:v>181</c:v>
                </c:pt>
                <c:pt idx="14">
                  <c:v>#N/A</c:v>
                </c:pt>
              </c:numCache>
            </c:numRef>
          </c:val>
          <c:smooth val="0"/>
          <c:extLst>
            <c:ext xmlns:c16="http://schemas.microsoft.com/office/drawing/2014/chart" uri="{C3380CC4-5D6E-409C-BE32-E72D297353CC}">
              <c16:uniqueId val="{00000008-6F35-4FEE-A419-C14C043210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3476</c:v>
                </c:pt>
                <c:pt idx="5">
                  <c:v>3455</c:v>
                </c:pt>
                <c:pt idx="8">
                  <c:v>3371</c:v>
                </c:pt>
                <c:pt idx="11">
                  <c:v>3229</c:v>
                </c:pt>
                <c:pt idx="14">
                  <c:v>3143</c:v>
                </c:pt>
              </c:numCache>
            </c:numRef>
          </c:val>
          <c:extLst>
            <c:ext xmlns:c16="http://schemas.microsoft.com/office/drawing/2014/chart" uri="{C3380CC4-5D6E-409C-BE32-E72D297353CC}">
              <c16:uniqueId val="{00000000-EC87-4F9A-8E76-29A7B30A22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c:v>
                </c:pt>
                <c:pt idx="5">
                  <c:v>142</c:v>
                </c:pt>
                <c:pt idx="8">
                  <c:v>165</c:v>
                </c:pt>
                <c:pt idx="11">
                  <c:v>184</c:v>
                </c:pt>
                <c:pt idx="14">
                  <c:v>208</c:v>
                </c:pt>
              </c:numCache>
            </c:numRef>
          </c:val>
          <c:extLst>
            <c:ext xmlns:c16="http://schemas.microsoft.com/office/drawing/2014/chart" uri="{C3380CC4-5D6E-409C-BE32-E72D297353CC}">
              <c16:uniqueId val="{00000001-EC87-4F9A-8E76-29A7B30A22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2483</c:v>
                </c:pt>
                <c:pt idx="5">
                  <c:v>2430</c:v>
                </c:pt>
                <c:pt idx="8">
                  <c:v>2945</c:v>
                </c:pt>
                <c:pt idx="11">
                  <c:v>3097</c:v>
                </c:pt>
                <c:pt idx="14">
                  <c:v>3214</c:v>
                </c:pt>
              </c:numCache>
            </c:numRef>
          </c:val>
          <c:extLst>
            <c:ext xmlns:c16="http://schemas.microsoft.com/office/drawing/2014/chart" uri="{C3380CC4-5D6E-409C-BE32-E72D297353CC}">
              <c16:uniqueId val="{00000002-EC87-4F9A-8E76-29A7B30A22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87-4F9A-8E76-29A7B30A22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87-4F9A-8E76-29A7B30A22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87-4F9A-8E76-29A7B30A22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614</c:v>
                </c:pt>
                <c:pt idx="3">
                  <c:v>584</c:v>
                </c:pt>
                <c:pt idx="6">
                  <c:v>548</c:v>
                </c:pt>
                <c:pt idx="9">
                  <c:v>536</c:v>
                </c:pt>
                <c:pt idx="12">
                  <c:v>526</c:v>
                </c:pt>
              </c:numCache>
            </c:numRef>
          </c:val>
          <c:extLst>
            <c:ext xmlns:c16="http://schemas.microsoft.com/office/drawing/2014/chart" uri="{C3380CC4-5D6E-409C-BE32-E72D297353CC}">
              <c16:uniqueId val="{00000006-EC87-4F9A-8E76-29A7B30A22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C87-4F9A-8E76-29A7B30A22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739</c:v>
                </c:pt>
                <c:pt idx="3">
                  <c:v>652</c:v>
                </c:pt>
                <c:pt idx="6">
                  <c:v>593</c:v>
                </c:pt>
                <c:pt idx="9">
                  <c:v>530</c:v>
                </c:pt>
                <c:pt idx="12">
                  <c:v>461</c:v>
                </c:pt>
              </c:numCache>
            </c:numRef>
          </c:val>
          <c:extLst>
            <c:ext xmlns:c16="http://schemas.microsoft.com/office/drawing/2014/chart" uri="{C3380CC4-5D6E-409C-BE32-E72D297353CC}">
              <c16:uniqueId val="{00000008-EC87-4F9A-8E76-29A7B30A22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87-4F9A-8E76-29A7B30A22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3920</c:v>
                </c:pt>
                <c:pt idx="3">
                  <c:v>3975</c:v>
                </c:pt>
                <c:pt idx="6">
                  <c:v>3898</c:v>
                </c:pt>
                <c:pt idx="9">
                  <c:v>3778</c:v>
                </c:pt>
                <c:pt idx="12">
                  <c:v>3731</c:v>
                </c:pt>
              </c:numCache>
            </c:numRef>
          </c:val>
          <c:extLst>
            <c:ext xmlns:c16="http://schemas.microsoft.com/office/drawing/2014/chart" uri="{C3380CC4-5D6E-409C-BE32-E72D297353CC}">
              <c16:uniqueId val="{0000000A-EC87-4F9A-8E76-29A7B30A22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87-4F9A-8E76-29A7B30A22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1518</c:v>
                </c:pt>
                <c:pt idx="1">
                  <c:v>1687</c:v>
                </c:pt>
                <c:pt idx="2">
                  <c:v>1700</c:v>
                </c:pt>
              </c:numCache>
            </c:numRef>
          </c:val>
          <c:extLst>
            <c:ext xmlns:c16="http://schemas.microsoft.com/office/drawing/2014/chart" uri="{C3380CC4-5D6E-409C-BE32-E72D297353CC}">
              <c16:uniqueId val="{00000000-8407-4F18-BB85-565C742747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407-4F18-BB85-565C742747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1388</c:v>
                </c:pt>
                <c:pt idx="1">
                  <c:v>1364</c:v>
                </c:pt>
                <c:pt idx="2">
                  <c:v>1395</c:v>
                </c:pt>
              </c:numCache>
            </c:numRef>
          </c:val>
          <c:extLst>
            <c:ext xmlns:c16="http://schemas.microsoft.com/office/drawing/2014/chart" uri="{C3380CC4-5D6E-409C-BE32-E72D297353CC}">
              <c16:uniqueId val="{00000002-8407-4F18-BB85-565C742747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{C83608E6-9701-42AA-B950-DED6A07D2E72}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B44-4A9D-B180-A7619EAD49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{C1D4213D-1C28-4705-B16A-F2D5DD79ABA9}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44-4A9D-B180-A7619EAD49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{B0B8D5C3-A980-4FD6-93FC-42813F4B444E}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44-4A9D-B180-A7619EAD49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{ACA535FC-9DA6-4649-B7B6-8CB5AB4DE81F}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44-4A9D-B180-A7619EAD49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{1EAC0434-FFE5-4D8F-B5E5-E58CEAE75020}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44-4A9D-B180-A7619EAD49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{E1D3BF8B-E2EB-478E-8EB3-E937259C1BDA}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B44-4A9D-B180-A7619EAD49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{769BF608-3316-4361-B0BE-650118746159}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B44-4A9D-B180-A7619EAD49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{8BE33A3A-8D39-4E35-8DEE-16313CC71366}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B44-4A9D-B180-A7619EAD49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{211CDF23-9488-4800-BB34-8CB4E06BCFE0}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B44-4A9D-B180-A7619EAD49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44-4A9D-B180-A7619EAD49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{3FE9C51E-0F1E-4E16-B7CF-FBC869192F83}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B44-4A9D-B180-A7619EAD49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{F36C340E-03DD-47DE-B479-5629BEFFA05A}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44-4A9D-B180-A7619EAD49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{A4C0E637-7722-4F57-9EAB-9369E6DBA59A}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44-4A9D-B180-A7619EAD49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{6DC27C59-5A76-4C1F-A9B5-F12AD9A2E3C8}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44-4A9D-B180-A7619EAD49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{0A055D08-CA5E-4EEF-8210-C1576F414E1E}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44-4A9D-B180-A7619EAD49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{0012AB2E-71E2-4074-8480-22AD9AE64152}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B44-4A9D-B180-A7619EAD49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{6C5B7632-8B9D-4615-9382-758A2330E48D}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B44-4A9D-B180-A7619EAD49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{C150CE0C-A193-4313-8FAF-E10464E1CD88}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B44-4A9D-B180-A7619EAD49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{EF59609C-031A-48BC-9999-72B1009F8D76}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B44-4A9D-B180-A7619EAD49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FB44-4A9D-B180-A7619EAD49A4}"/>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{9F7C7542-60B0-4100-9007-65CEC594E719}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6E2-4A28-B09C-21A1107D71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{89977210-6A9F-4CC6-B0F8-3174FA876C9E}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2-4A28-B09C-21A1107D71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{C19A53A3-E403-46F6-AAA6-50BC63004759}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2-4A28-B09C-21A1107D71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{ED1165CE-A6FE-4C75-B78C-CDF42EEE8358}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2-4A28-B09C-21A1107D71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{ED146ABE-261E-4221-B3AF-525FBFA3B2BF}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2-4A28-B09C-21A1107D719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{685E537A-534D-4108-81E7-B232DA208D0B}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6E2-4A28-B09C-21A1107D719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{6C097609-96A6-417F-AD3B-AD506739EF5E}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6E2-4A28-B09C-21A1107D719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{91DBD84C-0FBE-4902-A252-A27FDA5C207E}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6E2-4A28-B09C-21A1107D719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{06964728-F9EC-43A9-B705-788DF1FC76C7}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6E2-4A28-B09C-21A1107D71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6.4</c:v>
                </c:pt>
                <c:pt idx="16">
                  <c:v>6.5</c:v>
                </c:pt>
                <c:pt idx="24">
                  <c:v>6.2</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E2-4A28-B09C-21A1107D71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{1D64B51C-F056-41BF-A3E2-52BED56607FF}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6E2-4A28-B09C-21A1107D71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{12AC76AC-4088-43CC-8BC9-FEFCD9BB652B}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2-4A28-B09C-21A1107D71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{024E0DD6-F9BC-4DC9-81D8-774580751AF5}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2-4A28-B09C-21A1107D71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{5C270F0A-A643-41BB-B48D-7793A313C97D}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2-4A28-B09C-21A1107D71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{60B11D1D-00EA-4EE9-823F-59620E7E11DE}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2-4A28-B09C-21A1107D71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{252FF4B6-332D-478A-8694-B76936DC10EC}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6E2-4A28-B09C-21A1107D71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{C65DBE1E-79A9-48D3-9A5C-E031C461FEDE}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6E2-4A28-B09C-21A1107D71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{0087757E-AB8A-4015-B7DF-232648747367}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6E2-4A28-B09C-21A1107D71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{4CB58EBD-20B6-4442-810B-E016DCF5D700}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6E2-4A28-B09C-21A1107D71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E2-4A28-B09C-21A1107D719B}"/>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公債費は、昨年度と比較し増加したため、実質公債費比率の分子となる額についても増加した。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今後も計画的な起債に努め、健全財政の維持を図る。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将来負担額は昨年度比で減少し、充当可能財源等も財政調整基金の積立などにより増加した。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現状では将来負担額を充当可能財源等が上回っていることから将来負担比率は「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」となっているが、充当可能財源等が潤沢ではないことを踏まえ、今後も、事務事業の見直し・統廃合など歳出の効率化により健全な行財政運営に努めていく。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事務事業の見直し・統廃合などの歳出の効率化により行財政改革を推進し、災害や異常気象等の有事の際に対応できるだけの基金残高の確保に努める。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下郷町橋梁整備基金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町が行う橋梁の整備及び維持管理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下郷町ふるさと創生基金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自ら考え自ら行うふるさと地域づくり整備事業の推進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学校教育施設設備等整備基金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教育施設の新増改築及び教育設備等の整備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下郷町過疎対策基金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下郷町過疎地域自立促進計画に定められた過疎地域自立促進特別事業の円滑な事業推進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下郷町ふれあい福祉基金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高齢者等の在宅福祉の向上及び健康の保持に資する事業、高齢者等に係るボランティア活動の活発化に資する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事業その他の高齢者等の保健福祉の増進に関する事業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下郷町橋梁整備基金（取崩し額：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下郷町ふるさと創生基金（取崩し額：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学校教育施設設備等整備基金（取崩し額：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下郷町過疎対策基金（取崩し額：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下郷町ふれあい福祉基金（取崩し額：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各基金の繰入を行うべき事業は今後も多数見込まれるため、財政状況を勘案しながら適宜積立を行う。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経常経費の増嵩により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百万円取り崩しを行い、歳計余剰資金金処分により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百万円積み立たため、差額の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事務事業の見直し・統廃合などの歳出の効率化により行財政改革を推進し、災害や異常気象等の有事の際に対応できるだけの基金残高の確保に努める。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02328BF-4511-444C-9C50-F79AB78945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8B80BD-F3BF-42D3-B386-6AB3D25EC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EE2C49DB-5397-42DD-9D8D-BB0FC978AD4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060AB4CE-E5E6-44D1-B45B-3EBB60BD22A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C1526591-050E-4EA1-8E69-AD5E2BE56AE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74039407-1F82-4D59-B98F-F359553664A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646C7AEB-C353-4683-B7D0-DEADA3EADEB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C7F6F511-E6D5-47C0-ADD1-A0A876E7229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8D32D597-DF7B-4A34-B53A-2DEB2A5E682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4BA9009F-2A7C-469D-99E2-77E837D2775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5F505986-F5E7-404A-BCEB-090E1F7039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9829C067-5F7D-45E3-80D5-DE4C0E85ED3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0503C9A3-FA7A-4547-A0E3-06AF696025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2574CB1D-F974-4C57-BD9E-35B4919E07C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52ECB8BF-77B9-4F69-ACB3-5CCD5194DDE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6CF96D15-B018-416E-AE17-106F5988743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A17BF786-0537-474F-ACB0-1C8E5CA80B9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C3D11E12-85E2-4484-AD08-1224F9FF05F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F5397F54-3ED3-4FDE-A4D9-9F748C6D52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37178B01-6CD8-465A-A5D1-B0286B50D52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D0A99160-FD6F-4436-9EB8-5EB43E9D99F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67DC6A5B-AC28-4253-9326-937CD226429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5C446B7A-F71C-4C99-AD91-09CE2DEFE93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3CB59C56-9A48-48D2-B001-A9E540F511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334E57F1-E177-4534-8240-8CF57F6471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EF1DBFD6-9B21-4C7E-BB82-D91111CAA1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8A5EEC95-B044-4698-87F8-2B4EE61AE1D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CED6C63C-5266-4AEB-B76F-F7FAA1EB24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113E0F15-14F0-4B96-9077-6CAD4556E87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163F58C9-4F4F-4F4C-9A29-8BD98213FEF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97A36E77-5583-4FC3-8E85-201AD72F91B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87447580-DB97-4600-88DA-87E12D07CB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7B2DF5B3-CB3A-4124-BB77-EF446B4DC3E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0D9A8A63-5666-47E7-AE1D-CEB3A7D3752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E0D85886-7956-4E93-A67B-BD62D493A36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BBE368A4-B775-481C-A524-C5DFC1BAA44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7D5032AF-3AFD-46D4-92C0-7220F25EE5D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10969FC3-AD1D-4DF6-8ECD-6D5536353A0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F0DFBF3B-53B4-4C26-A64B-AFA3F0A0E5D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FE849B0B-F576-4C47-9F7C-6D3B83B62D4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5863816C-0F75-4DC6-AC8B-08342F80A7E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3F753E54-20CC-470B-87F9-754F6979E7E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B0F4565B-9147-404A-A2A3-135DEA18E41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EF6DD71B-0097-4B50-9DE4-8A80D50B8EE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353A8B58-15EB-41DD-B4A5-6725382624C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CFD49F77-4509-48CD-83DE-224E7373963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495628FF-6522-493C-AF9E-58A773376F2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873F62A3-8EEF-4DD4-A6FF-3B5E0DF8433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DEECE5A4-B4EC-4379-8731-16FA8F66067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287AA430-584B-4D94-AD0A-D56C589863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F2350401-3BFC-4669-858D-60EC1AA495F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F3ED0B55-5ADC-48B6-A0DA-18A91EB815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D15D6A82-A9C3-436D-AE43-19F2471DE94A}"/>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1DA6FA64-D8D1-4735-A195-B341C6B95C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85D1EECC-0731-44B3-B667-AA9A884A428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BB1C39E1-2654-4377-B38F-751EE6B9660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0EDEF019-B1B3-4FE3-9D5F-19FA90E7CF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38011403-D8A2-4C4B-90F6-C44E8DA7517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10C56498-0AF7-4ED6-817C-0321E4B5DF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9997B33D-35F7-4389-BCDE-210DB8D7DF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DCC4AB04-B350-4BB7-A164-4624E7C14DF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C6CF4FB1-9C2A-477C-A4E5-5D15A4D4E46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75F0ABB7-E881-4A32-B9E5-CA481B17F4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89CB442B-B103-4CF9-951B-AC7A6CD80F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A79C555C-5E2A-45CB-81D1-286BE5D0210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E2266E5E-A94F-4B59-B8CA-2A4DF5DC166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年度の本町の債務償還比率は</a:t>
          </a:r>
          <a:r>
            <a:rPr kumimoji="1" lang="en-US" altLang="ja-JP" sz="1100">
              <a:latin typeface="ＭＳ Ｐゴシック" panose="020B0600070205080204" pitchFamily="50" charset="-128"/>
              <a:ea typeface="ＭＳ Ｐゴシック" panose="020B0600070205080204" pitchFamily="50" charset="-128"/>
            </a:rPr>
            <a:t>118.0</a:t>
          </a:r>
          <a:r>
            <a:rPr kumimoji="1" lang="ja-JP" altLang="en-US" sz="1100">
              <a:latin typeface="ＭＳ Ｐゴシック" panose="020B0600070205080204" pitchFamily="50" charset="-128"/>
              <a:ea typeface="ＭＳ Ｐゴシック" panose="020B0600070205080204" pitchFamily="50" charset="-128"/>
            </a:rPr>
            <a:t>％であり、類似団体平均値を下回っている。直近の５年間においても類似団体平均値を上回ったことはなく、類似団体と比較しても健全な状態にあると言える。今後も、事務事業の見直し、統廃合など歳出の合理化等行財政改革を推進し、健全な財政運営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1F0EC336-1641-4621-885B-AD98A9C5A97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869993CC-2DB1-4B5F-8B9E-BBAB4A6A12D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DE81B5CA-D96C-4C2B-9187-2C8DCDEF37F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968D3ABC-9322-4D90-862C-83B3984FEFD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a:extLst>
            <a:ext uri="{FF2B5EF4-FFF2-40B4-BE49-F238E27FC236}">
              <a16:creationId xmlns:a16="http://schemas.microsoft.com/office/drawing/2014/main" id="{62EC97BD-A0E6-478B-B14F-FA187DAE055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91508A21-4B11-4951-AB2D-28568DF82B9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74" name="テキスト ボックス 73">
          <a:extLst>
            <a:ext uri="{FF2B5EF4-FFF2-40B4-BE49-F238E27FC236}">
              <a16:creationId xmlns:a16="http://schemas.microsoft.com/office/drawing/2014/main" id="{A09353BD-6202-4399-B0C4-D13EDC9B1D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99F0676F-4BAE-4085-B926-D82F103F9AE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76" name="テキスト ボックス 75">
          <a:extLst>
            <a:ext uri="{FF2B5EF4-FFF2-40B4-BE49-F238E27FC236}">
              <a16:creationId xmlns:a16="http://schemas.microsoft.com/office/drawing/2014/main" id="{A63C4935-07D5-421E-8765-6CB0B555592A}"/>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B8BCFDD6-936E-41C2-A9DA-1F6B7E70B40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C46A84A5-B581-4E05-839B-FE8D46B8C1C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58D58171-1329-435C-A804-B0F7D1F1AA9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61D8A256-F731-4648-8AF5-A37546ACC64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7A5E9DA1-4820-4D25-A235-F85B5E9AB2F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E8EBA118-6BC8-4A1F-A8FD-07F3A087B62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83" name="直線コネクタ 82">
          <a:extLst>
            <a:ext uri="{FF2B5EF4-FFF2-40B4-BE49-F238E27FC236}">
              <a16:creationId xmlns:a16="http://schemas.microsoft.com/office/drawing/2014/main" id="{60B3648C-8AEB-4A5B-A739-E02318CD7BDD}"/>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84" name="債務償還比率最小値テキスト">
          <a:extLst>
            <a:ext uri="{FF2B5EF4-FFF2-40B4-BE49-F238E27FC236}">
              <a16:creationId xmlns:a16="http://schemas.microsoft.com/office/drawing/2014/main" id="{27BF097C-8092-4B34-A54A-68009E7368F3}"/>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85" name="直線コネクタ 84">
          <a:extLst>
            <a:ext uri="{FF2B5EF4-FFF2-40B4-BE49-F238E27FC236}">
              <a16:creationId xmlns:a16="http://schemas.microsoft.com/office/drawing/2014/main" id="{DC751491-898D-4212-85F7-AD03E02336A3}"/>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9B9C5F77-EF0A-4580-B2FF-205838A1AD4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7C6F8D78-3247-4DE7-8023-FA3E8282A0B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88" name="債務償還比率平均値テキスト">
          <a:extLst>
            <a:ext uri="{FF2B5EF4-FFF2-40B4-BE49-F238E27FC236}">
              <a16:creationId xmlns:a16="http://schemas.microsoft.com/office/drawing/2014/main" id="{0DE7F2E4-4ACF-49A6-A109-304954A2CB6A}"/>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89" name="フローチャート: 判断 88">
          <a:extLst>
            <a:ext uri="{FF2B5EF4-FFF2-40B4-BE49-F238E27FC236}">
              <a16:creationId xmlns:a16="http://schemas.microsoft.com/office/drawing/2014/main" id="{9A0B235F-A676-4A00-9173-F7E5A48A4158}"/>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90" name="フローチャート: 判断 89">
          <a:extLst>
            <a:ext uri="{FF2B5EF4-FFF2-40B4-BE49-F238E27FC236}">
              <a16:creationId xmlns:a16="http://schemas.microsoft.com/office/drawing/2014/main" id="{F242243D-64F5-49D6-9010-8C45B2776082}"/>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91" name="フローチャート: 判断 90">
          <a:extLst>
            <a:ext uri="{FF2B5EF4-FFF2-40B4-BE49-F238E27FC236}">
              <a16:creationId xmlns:a16="http://schemas.microsoft.com/office/drawing/2014/main" id="{42852A7D-983B-48B1-8F3D-CAA0CBC4058A}"/>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150808</xdr:rowOff>
    </xdr:from>
    <xdr:to>
      <xdr:col>64</xdr:col>
      <xdr:colOff>123825</xdr:colOff>
      <xdr:row>28</xdr:row>
      <xdr:rowOff>80958</xdr:rowOff>
    </xdr:to>
    <xdr:sp macro="" textlink="">
      <xdr:nvSpPr>
        <xdr:cNvPr id="92" name="フローチャート: 判断 91">
          <a:extLst>
            <a:ext uri="{FF2B5EF4-FFF2-40B4-BE49-F238E27FC236}">
              <a16:creationId xmlns:a16="http://schemas.microsoft.com/office/drawing/2014/main" id="{3B5D50E9-6C91-481A-ACFF-FFBD974443AC}"/>
            </a:ext>
          </a:extLst>
        </xdr:cNvPr>
        <xdr:cNvSpPr/>
      </xdr:nvSpPr>
      <xdr:spPr>
        <a:xfrm>
          <a:off x="12509500" y="555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153543</xdr:rowOff>
    </xdr:from>
    <xdr:to>
      <xdr:col>60</xdr:col>
      <xdr:colOff>123825</xdr:colOff>
      <xdr:row>28</xdr:row>
      <xdr:rowOff>83693</xdr:rowOff>
    </xdr:to>
    <xdr:sp macro="" textlink="">
      <xdr:nvSpPr>
        <xdr:cNvPr id="93" name="フローチャート: 判断 92">
          <a:extLst>
            <a:ext uri="{FF2B5EF4-FFF2-40B4-BE49-F238E27FC236}">
              <a16:creationId xmlns:a16="http://schemas.microsoft.com/office/drawing/2014/main" id="{81D94E47-E311-45E8-BDAA-C2C86A444FC6}"/>
            </a:ext>
          </a:extLst>
        </xdr:cNvPr>
        <xdr:cNvSpPr/>
      </xdr:nvSpPr>
      <xdr:spPr>
        <a:xfrm>
          <a:off x="11747500" y="555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486627A6-5CDF-4F3D-BD39-B602EB2E32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2407FB01-0AC2-459A-8674-0B895B452F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9C3742F4-6187-470C-B14D-0A0DEFC2FAF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CC65176C-B8A1-4CD3-9566-907939C0863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53B5C3F6-9D87-489B-97BD-7D2CB7296B4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117729</xdr:rowOff>
    </xdr:from>
    <xdr:to>
      <xdr:col>76</xdr:col>
      <xdr:colOff>73025</xdr:colOff>
      <xdr:row>27</xdr:row>
      <xdr:rowOff>47879</xdr:rowOff>
    </xdr:to>
    <xdr:sp macro="" textlink="">
      <xdr:nvSpPr>
        <xdr:cNvPr id="99" name="楕円 98">
          <a:extLst>
            <a:ext uri="{FF2B5EF4-FFF2-40B4-BE49-F238E27FC236}">
              <a16:creationId xmlns:a16="http://schemas.microsoft.com/office/drawing/2014/main" id="{A5809D81-8B90-49B2-8301-570212C0DBEE}"/>
            </a:ext>
          </a:extLst>
        </xdr:cNvPr>
        <xdr:cNvSpPr/>
      </xdr:nvSpPr>
      <xdr:spPr>
        <a:xfrm>
          <a:off x="147447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32656</xdr:rowOff>
    </xdr:from>
    <xdr:ext cx="469744" cy="259045"/>
    <xdr:sp macro="" textlink="">
      <xdr:nvSpPr>
        <xdr:cNvPr id="100" name="債務償還比率該当値テキスト">
          <a:extLst>
            <a:ext uri="{FF2B5EF4-FFF2-40B4-BE49-F238E27FC236}">
              <a16:creationId xmlns:a16="http://schemas.microsoft.com/office/drawing/2014/main" id="{37893D5F-F037-471E-957D-54767C1D0404}"/>
            </a:ext>
          </a:extLst>
        </xdr:cNvPr>
        <xdr:cNvSpPr txBox="1"/>
      </xdr:nvSpPr>
      <xdr:spPr>
        <a:xfrm>
          <a:off x="14846300" y="52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130755</xdr:rowOff>
    </xdr:from>
    <xdr:to>
      <xdr:col>72</xdr:col>
      <xdr:colOff>123825</xdr:colOff>
      <xdr:row>27</xdr:row>
      <xdr:rowOff>60905</xdr:rowOff>
    </xdr:to>
    <xdr:sp macro="" textlink="">
      <xdr:nvSpPr>
        <xdr:cNvPr id="101" name="楕円 100">
          <a:extLst>
            <a:ext uri="{FF2B5EF4-FFF2-40B4-BE49-F238E27FC236}">
              <a16:creationId xmlns:a16="http://schemas.microsoft.com/office/drawing/2014/main" id="{5D71E125-9A9C-4918-B4EA-921992B5FAE3}"/>
            </a:ext>
          </a:extLst>
        </xdr:cNvPr>
        <xdr:cNvSpPr/>
      </xdr:nvSpPr>
      <xdr:spPr>
        <a:xfrm>
          <a:off x="14033500" y="53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168529</xdr:rowOff>
    </xdr:from>
    <xdr:to>
      <xdr:col>76</xdr:col>
      <xdr:colOff>22225</xdr:colOff>
      <xdr:row>27</xdr:row>
      <xdr:rowOff>10105</xdr:rowOff>
    </xdr:to>
    <xdr:cxnSp macro="">
      <xdr:nvCxnSpPr>
        <xdr:cNvPr id="102" name="直線コネクタ 101">
          <a:extLst>
            <a:ext uri="{FF2B5EF4-FFF2-40B4-BE49-F238E27FC236}">
              <a16:creationId xmlns:a16="http://schemas.microsoft.com/office/drawing/2014/main" id="{60D8F61A-4CB4-4E5C-91C9-E0F5FC7C0563}"/>
            </a:ext>
          </a:extLst>
        </xdr:cNvPr>
        <xdr:cNvCxnSpPr/>
      </xdr:nvCxnSpPr>
      <xdr:spPr>
        <a:xfrm flipV="1">
          <a:off x="14084300" y="5397754"/>
          <a:ext cx="711200" cy="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147379</xdr:rowOff>
    </xdr:from>
    <xdr:to>
      <xdr:col>68</xdr:col>
      <xdr:colOff>123825</xdr:colOff>
      <xdr:row>27</xdr:row>
      <xdr:rowOff>77529</xdr:rowOff>
    </xdr:to>
    <xdr:sp macro="" textlink="">
      <xdr:nvSpPr>
        <xdr:cNvPr id="103" name="楕円 102">
          <a:extLst>
            <a:ext uri="{FF2B5EF4-FFF2-40B4-BE49-F238E27FC236}">
              <a16:creationId xmlns:a16="http://schemas.microsoft.com/office/drawing/2014/main" id="{2E5BDEC6-2777-43CD-A067-8450A0D2CF31}"/>
            </a:ext>
          </a:extLst>
        </xdr:cNvPr>
        <xdr:cNvSpPr/>
      </xdr:nvSpPr>
      <xdr:spPr>
        <a:xfrm>
          <a:off x="13271500" y="53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10105</xdr:rowOff>
    </xdr:from>
    <xdr:to>
      <xdr:col>72</xdr:col>
      <xdr:colOff>73025</xdr:colOff>
      <xdr:row>27</xdr:row>
      <xdr:rowOff>26729</xdr:rowOff>
    </xdr:to>
    <xdr:cxnSp macro="">
      <xdr:nvCxnSpPr>
        <xdr:cNvPr id="104" name="直線コネクタ 103">
          <a:extLst>
            <a:ext uri="{FF2B5EF4-FFF2-40B4-BE49-F238E27FC236}">
              <a16:creationId xmlns:a16="http://schemas.microsoft.com/office/drawing/2014/main" id="{5C949475-F1D4-4EC5-95F4-1A3EB5C30FA2}"/>
            </a:ext>
          </a:extLst>
        </xdr:cNvPr>
        <xdr:cNvCxnSpPr/>
      </xdr:nvCxnSpPr>
      <xdr:spPr>
        <a:xfrm flipV="1">
          <a:off x="13322300" y="5410780"/>
          <a:ext cx="762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51207</xdr:rowOff>
    </xdr:from>
    <xdr:to>
      <xdr:col>64</xdr:col>
      <xdr:colOff>123825</xdr:colOff>
      <xdr:row>27</xdr:row>
      <xdr:rowOff>152807</xdr:rowOff>
    </xdr:to>
    <xdr:sp macro="" textlink="">
      <xdr:nvSpPr>
        <xdr:cNvPr id="105" name="楕円 104">
          <a:extLst>
            <a:ext uri="{FF2B5EF4-FFF2-40B4-BE49-F238E27FC236}">
              <a16:creationId xmlns:a16="http://schemas.microsoft.com/office/drawing/2014/main" id="{C5CDD126-23B3-4333-BA46-DB9EDDBF28AD}"/>
            </a:ext>
          </a:extLst>
        </xdr:cNvPr>
        <xdr:cNvSpPr/>
      </xdr:nvSpPr>
      <xdr:spPr>
        <a:xfrm>
          <a:off x="12509500" y="54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26729</xdr:rowOff>
    </xdr:from>
    <xdr:to>
      <xdr:col>68</xdr:col>
      <xdr:colOff>73025</xdr:colOff>
      <xdr:row>27</xdr:row>
      <xdr:rowOff>102007</xdr:rowOff>
    </xdr:to>
    <xdr:cxnSp macro="">
      <xdr:nvCxnSpPr>
        <xdr:cNvPr id="106" name="直線コネクタ 105">
          <a:extLst>
            <a:ext uri="{FF2B5EF4-FFF2-40B4-BE49-F238E27FC236}">
              <a16:creationId xmlns:a16="http://schemas.microsoft.com/office/drawing/2014/main" id="{FDAC842E-288E-4D69-9824-5D2DF3624CD6}"/>
            </a:ext>
          </a:extLst>
        </xdr:cNvPr>
        <xdr:cNvCxnSpPr/>
      </xdr:nvCxnSpPr>
      <xdr:spPr>
        <a:xfrm flipV="1">
          <a:off x="12560300" y="5427404"/>
          <a:ext cx="762000" cy="7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67255</xdr:rowOff>
    </xdr:from>
    <xdr:to>
      <xdr:col>60</xdr:col>
      <xdr:colOff>123825</xdr:colOff>
      <xdr:row>27</xdr:row>
      <xdr:rowOff>168855</xdr:rowOff>
    </xdr:to>
    <xdr:sp macro="" textlink="">
      <xdr:nvSpPr>
        <xdr:cNvPr id="107" name="楕円 106">
          <a:extLst>
            <a:ext uri="{FF2B5EF4-FFF2-40B4-BE49-F238E27FC236}">
              <a16:creationId xmlns:a16="http://schemas.microsoft.com/office/drawing/2014/main" id="{DB19661D-0AE0-4E55-9A34-BDC83A5831BD}"/>
            </a:ext>
          </a:extLst>
        </xdr:cNvPr>
        <xdr:cNvSpPr/>
      </xdr:nvSpPr>
      <xdr:spPr>
        <a:xfrm>
          <a:off x="11747500" y="54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102007</xdr:rowOff>
    </xdr:from>
    <xdr:to>
      <xdr:col>64</xdr:col>
      <xdr:colOff>73025</xdr:colOff>
      <xdr:row>27</xdr:row>
      <xdr:rowOff>118055</xdr:rowOff>
    </xdr:to>
    <xdr:cxnSp macro="">
      <xdr:nvCxnSpPr>
        <xdr:cNvPr id="108" name="直線コネクタ 107">
          <a:extLst>
            <a:ext uri="{FF2B5EF4-FFF2-40B4-BE49-F238E27FC236}">
              <a16:creationId xmlns:a16="http://schemas.microsoft.com/office/drawing/2014/main" id="{756C0A92-2324-4AC7-A2C7-708FF970F613}"/>
            </a:ext>
          </a:extLst>
        </xdr:cNvPr>
        <xdr:cNvCxnSpPr/>
      </xdr:nvCxnSpPr>
      <xdr:spPr>
        <a:xfrm flipV="1">
          <a:off x="11798300" y="5502682"/>
          <a:ext cx="762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09" name="n_1aveValue債務償還比率">
          <a:extLst>
            <a:ext uri="{FF2B5EF4-FFF2-40B4-BE49-F238E27FC236}">
              <a16:creationId xmlns:a16="http://schemas.microsoft.com/office/drawing/2014/main" id="{2D40B490-E04F-42F4-B6CB-9E52FA612722}"/>
            </a:ext>
          </a:extLst>
        </xdr:cNvPr>
        <xdr:cNvSpPr txBox="1"/>
      </xdr:nvSpPr>
      <xdr:spPr>
        <a:xfrm>
          <a:off x="13836727" y="5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10" name="n_2aveValue債務償還比率">
          <a:extLst>
            <a:ext uri="{FF2B5EF4-FFF2-40B4-BE49-F238E27FC236}">
              <a16:creationId xmlns:a16="http://schemas.microsoft.com/office/drawing/2014/main" id="{85E324C7-2634-4C0D-9E85-73FA32D3B0B1}"/>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72085</xdr:rowOff>
    </xdr:from>
    <xdr:ext cx="469744" cy="259045"/>
    <xdr:sp macro="" textlink="">
      <xdr:nvSpPr>
        <xdr:cNvPr id="111" name="n_3aveValue債務償還比率">
          <a:extLst>
            <a:ext uri="{FF2B5EF4-FFF2-40B4-BE49-F238E27FC236}">
              <a16:creationId xmlns:a16="http://schemas.microsoft.com/office/drawing/2014/main" id="{F68E3C5B-75D8-4AB4-9AF3-26E649180957}"/>
            </a:ext>
          </a:extLst>
        </xdr:cNvPr>
        <xdr:cNvSpPr txBox="1"/>
      </xdr:nvSpPr>
      <xdr:spPr>
        <a:xfrm>
          <a:off x="12325427" y="564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74820</xdr:rowOff>
    </xdr:from>
    <xdr:ext cx="469744" cy="259045"/>
    <xdr:sp macro="" textlink="">
      <xdr:nvSpPr>
        <xdr:cNvPr id="112" name="n_4aveValue債務償還比率">
          <a:extLst>
            <a:ext uri="{FF2B5EF4-FFF2-40B4-BE49-F238E27FC236}">
              <a16:creationId xmlns:a16="http://schemas.microsoft.com/office/drawing/2014/main" id="{71EDFCEE-DFDD-4044-B09D-46F37FA32D63}"/>
            </a:ext>
          </a:extLst>
        </xdr:cNvPr>
        <xdr:cNvSpPr txBox="1"/>
      </xdr:nvSpPr>
      <xdr:spPr>
        <a:xfrm>
          <a:off x="11563427" y="56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77432</xdr:rowOff>
    </xdr:from>
    <xdr:ext cx="469744" cy="259045"/>
    <xdr:sp macro="" textlink="">
      <xdr:nvSpPr>
        <xdr:cNvPr id="113" name="n_1mainValue債務償還比率">
          <a:extLst>
            <a:ext uri="{FF2B5EF4-FFF2-40B4-BE49-F238E27FC236}">
              <a16:creationId xmlns:a16="http://schemas.microsoft.com/office/drawing/2014/main" id="{3D9C1B9B-8130-4CCB-80CC-3F886371E595}"/>
            </a:ext>
          </a:extLst>
        </xdr:cNvPr>
        <xdr:cNvSpPr txBox="1"/>
      </xdr:nvSpPr>
      <xdr:spPr>
        <a:xfrm>
          <a:off x="13836727" y="51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94056</xdr:rowOff>
    </xdr:from>
    <xdr:ext cx="469744" cy="259045"/>
    <xdr:sp macro="" textlink="">
      <xdr:nvSpPr>
        <xdr:cNvPr id="114" name="n_2mainValue債務償還比率">
          <a:extLst>
            <a:ext uri="{FF2B5EF4-FFF2-40B4-BE49-F238E27FC236}">
              <a16:creationId xmlns:a16="http://schemas.microsoft.com/office/drawing/2014/main" id="{C3C0F0D6-1010-47CC-94CB-228E10EC3C3F}"/>
            </a:ext>
          </a:extLst>
        </xdr:cNvPr>
        <xdr:cNvSpPr txBox="1"/>
      </xdr:nvSpPr>
      <xdr:spPr>
        <a:xfrm>
          <a:off x="13087427" y="51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169334</xdr:rowOff>
    </xdr:from>
    <xdr:ext cx="469744" cy="259045"/>
    <xdr:sp macro="" textlink="">
      <xdr:nvSpPr>
        <xdr:cNvPr id="115" name="n_3mainValue債務償還比率">
          <a:extLst>
            <a:ext uri="{FF2B5EF4-FFF2-40B4-BE49-F238E27FC236}">
              <a16:creationId xmlns:a16="http://schemas.microsoft.com/office/drawing/2014/main" id="{CA334232-FEB9-4C57-9732-EDB41B81745B}"/>
            </a:ext>
          </a:extLst>
        </xdr:cNvPr>
        <xdr:cNvSpPr txBox="1"/>
      </xdr:nvSpPr>
      <xdr:spPr>
        <a:xfrm>
          <a:off x="12325427" y="522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13932</xdr:rowOff>
    </xdr:from>
    <xdr:ext cx="469744" cy="259045"/>
    <xdr:sp macro="" textlink="">
      <xdr:nvSpPr>
        <xdr:cNvPr id="116" name="n_4mainValue債務償還比率">
          <a:extLst>
            <a:ext uri="{FF2B5EF4-FFF2-40B4-BE49-F238E27FC236}">
              <a16:creationId xmlns:a16="http://schemas.microsoft.com/office/drawing/2014/main" id="{ADA26005-FBD5-4A51-9CF4-2B4339626175}"/>
            </a:ext>
          </a:extLst>
        </xdr:cNvPr>
        <xdr:cNvSpPr txBox="1"/>
      </xdr:nvSpPr>
      <xdr:spPr>
        <a:xfrm>
          <a:off x="11563427" y="52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8E2647B0-F889-482A-BD24-BB760D66C69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418E4D71-3F05-47F7-849D-9E88E73B98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14052C7C-CCC0-4355-9DE0-B04C0B8224D4}"/>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1781D5A0-A071-4C21-9318-40F75889638D}"/>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6099F31A-3BE3-4163-BF3C-3B4046F46AD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F4525DA2-EB2E-449B-B4DB-BA9B4458740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104FE1-F13E-40B9-A073-F554F2B3E4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CEC456-5896-4502-B179-0816D835D5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2AE660-C396-433C-9346-24300E0516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3C5370-D4F7-4F79-B301-509B178FD1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5FA517-5E5F-4D55-964A-24F224FC6D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ADFCCA-F68F-431D-AE25-E37C009F4B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EEBCBB-7BBC-4EA5-AFF0-56B3FBE4F2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5E7BD1-9EEC-4C81-9C3B-A7E7B360150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4AD87B-E8EF-48FF-B2EB-E8DF89AFEB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BC204A-F0B8-4BF6-A17C-9C0F872E77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868A68-A63A-4D2E-9FDA-4BA0F70270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DCF0BD-B5E7-4573-B644-DD081EA7D1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779D8E-A630-42F6-9969-E54C0603A9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A1AA19-52C9-4DCF-8772-CD6B3313A1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CB8D43-8B26-4257-8BDD-2CC39D5950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08CA490-FDE1-4F92-B913-EF25974CB9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1C8FDF62-3616-4794-8037-38830BC859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45E061DF-3530-4013-B022-0B6DEEE468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8F9B27AB-A0EB-471E-9D10-A351D7A3024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B53D700B-EA56-48F7-B24C-9966D34255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1B4BB120-B3DC-486C-94D2-2A2F81570D8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30336DFA-D594-444F-85C8-E1AB4DE90E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CF9F8820-0F6C-4BDA-BA14-1C8D6E642E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CB5AD1EA-905D-485B-977C-163ECDADBD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01FD45-8F6B-46B5-AA42-5B52510D7B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FEAAE6-0475-4677-913D-3A9CEE6F84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635B4D-026D-4215-8E38-523093C015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B26B01-6482-4E9E-96A8-342C0EB22E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F3D953-A191-4B8B-B7A5-BBC4AE8A24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5BFB92-C09A-422E-8FAA-B5A4C8EB9B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2ABD2F-C8BC-40C4-AF03-AC8C0C368F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61E2F5-F0E7-44FF-9E2B-41B3C1AE06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6D28F7-59C0-4137-9B79-2845739FE8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419952-2416-41CF-A284-C59AF1472B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50E7D7-3371-425B-B0C3-C2CD71D07E7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81823E-B83B-45AA-860D-4062F05A1B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A8E459-54A5-404E-8973-22F405F719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6EFAB8-E988-406C-AB21-D1B74A59F7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7D7EB3-0EC6-458D-9DE4-4832537B6F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3C6DE0-B524-45AB-ADAC-E840CA8491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845A05D5-E527-485A-8B6C-FCC278824C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C394B492-169F-45EF-9533-CB88C98121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B955C076-F5A2-4281-82CE-E0C62D1B53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30AD3A26-4881-4C04-981D-26C3075C85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E09C6D7-29BB-491C-A8A0-D087FE5169EF}"/>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48C04F66-1D92-4952-977F-A25E7901DC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AAD064F1-F174-4F23-BEF7-4893231376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86D1C9B1-2525-47CD-B4EE-FBD808396D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税や地方交付税を中心に歳入は増加傾向にあるが、同時に物価高騰が原因による、扶助費、物件費を中心に歳出も増加している。特に物件費については今後も上昇が見込まれるため、投資的経費を抑制する等の歳出の見直しを実施するとともに、税収の徴収業務の強化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ポイント上昇した。普通交付税（</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％）及び町税（</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％）の増加以上に扶助費を中心に義務的経費全体（</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％）が増加している。定員適正化計画の推進や給与体系の見直しにより人件費の抑制を図るなど、義務的経費の削減に努める。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158115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08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125942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125942</xdr:rowOff>
    </xdr:from>
    <xdr:to>
      <xdr:col>15</xdr:col>
      <xdr:colOff>82550</xdr:colOff>
      <xdr:row>61</xdr:row>
      <xdr:rowOff>22860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1294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38946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8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114740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132838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107315</xdr:rowOff>
    </xdr:from>
    <xdr:to>
      <xdr:col>23</xdr:col>
      <xdr:colOff>184150</xdr:colOff>
      <xdr:row>61</xdr:row>
      <xdr:rowOff>37465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123842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75142</xdr:rowOff>
    </xdr:from>
    <xdr:to>
      <xdr:col>15</xdr:col>
      <xdr:colOff>133350</xdr:colOff>
      <xdr:row>61</xdr:row>
      <xdr:rowOff>5292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理由は、主に物件費及び維持補修費が要因となっている。エネルギー価格高騰による水道光熱費・燃料費高騰及び各種施設の維持管理費の高騰が挙げられる。公共施設の利用状況用を踏まえ必要性を精査し、統廃合等の施策により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166280</xdr:rowOff>
    </xdr:from>
    <xdr:to>
      <xdr:col>23</xdr:col>
      <xdr:colOff>133350</xdr:colOff>
      <xdr:row>82</xdr:row>
      <xdr:rowOff>15929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3730"/>
          <a:ext cx="8382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166280</xdr:rowOff>
    </xdr:from>
    <xdr:to>
      <xdr:col>19</xdr:col>
      <xdr:colOff>133350</xdr:colOff>
      <xdr:row>81</xdr:row>
      <xdr:rowOff>170374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53730"/>
          <a:ext cx="8890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150302</xdr:rowOff>
    </xdr:from>
    <xdr:to>
      <xdr:col>15</xdr:col>
      <xdr:colOff>82550</xdr:colOff>
      <xdr:row>81</xdr:row>
      <xdr:rowOff>170374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775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112316</xdr:rowOff>
    </xdr:from>
    <xdr:to>
      <xdr:col>11</xdr:col>
      <xdr:colOff>31750</xdr:colOff>
      <xdr:row>81</xdr:row>
      <xdr:rowOff>150302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9766"/>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120886</xdr:rowOff>
    </xdr:from>
    <xdr:to>
      <xdr:col>11</xdr:col>
      <xdr:colOff>82550</xdr:colOff>
      <xdr:row>82</xdr:row>
      <xdr:rowOff>51036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136579</xdr:rowOff>
    </xdr:from>
    <xdr:to>
      <xdr:col>23</xdr:col>
      <xdr:colOff>184150</xdr:colOff>
      <xdr:row>82</xdr:row>
      <xdr:rowOff>66729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108656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115480</xdr:rowOff>
    </xdr:from>
    <xdr:to>
      <xdr:col>19</xdr:col>
      <xdr:colOff>184150</xdr:colOff>
      <xdr:row>82</xdr:row>
      <xdr:rowOff>45630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30407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9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119574</xdr:rowOff>
    </xdr:from>
    <xdr:to>
      <xdr:col>15</xdr:col>
      <xdr:colOff>133350</xdr:colOff>
      <xdr:row>82</xdr:row>
      <xdr:rowOff>49724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34501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99502</xdr:rowOff>
    </xdr:from>
    <xdr:to>
      <xdr:col>11</xdr:col>
      <xdr:colOff>82550</xdr:colOff>
      <xdr:row>82</xdr:row>
      <xdr:rowOff>29652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39829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61516</xdr:rowOff>
    </xdr:from>
    <xdr:to>
      <xdr:col>7</xdr:col>
      <xdr:colOff>31750</xdr:colOff>
      <xdr:row>81</xdr:row>
      <xdr:rowOff>163116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7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類似団体平均を上回っている状況であるため、地域の民間企業の平均給与状況を踏まえ、引き続き給与の適正化に努める。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597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597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731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前年度から職員が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名増加したため前年度からさらに比率が上昇した。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業務の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化を推進することで、業務効率化を図り、職員一人当たりの業務負担を軽減し、人員配置の適正化を目指す。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154369</xdr:rowOff>
    </xdr:from>
    <xdr:to>
      <xdr:col>81</xdr:col>
      <xdr:colOff>44450</xdr:colOff>
      <xdr:row>62</xdr:row>
      <xdr:rowOff>23337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12819"/>
          <a:ext cx="8382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154369</xdr:rowOff>
    </xdr:from>
    <xdr:to>
      <xdr:col>77</xdr:col>
      <xdr:colOff>44450</xdr:colOff>
      <xdr:row>61</xdr:row>
      <xdr:rowOff>156781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12819"/>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130239</xdr:rowOff>
    </xdr:from>
    <xdr:to>
      <xdr:col>72</xdr:col>
      <xdr:colOff>203200</xdr:colOff>
      <xdr:row>61</xdr:row>
      <xdr:rowOff>156781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88689"/>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48196</xdr:rowOff>
    </xdr:from>
    <xdr:to>
      <xdr:col>68</xdr:col>
      <xdr:colOff>152400</xdr:colOff>
      <xdr:row>61</xdr:row>
      <xdr:rowOff>130239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06646"/>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25146</xdr:rowOff>
    </xdr:from>
    <xdr:to>
      <xdr:col>68</xdr:col>
      <xdr:colOff>203200</xdr:colOff>
      <xdr:row>61</xdr:row>
      <xdr:rowOff>126746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136923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49276</xdr:rowOff>
    </xdr:from>
    <xdr:to>
      <xdr:col>64</xdr:col>
      <xdr:colOff>152400</xdr:colOff>
      <xdr:row>61</xdr:row>
      <xdr:rowOff>150876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135653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143987</xdr:rowOff>
    </xdr:from>
    <xdr:to>
      <xdr:col>81</xdr:col>
      <xdr:colOff>95250</xdr:colOff>
      <xdr:row>62</xdr:row>
      <xdr:rowOff>74137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116064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103569</xdr:rowOff>
    </xdr:from>
    <xdr:to>
      <xdr:col>77</xdr:col>
      <xdr:colOff>95250</xdr:colOff>
      <xdr:row>62</xdr:row>
      <xdr:rowOff>33719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18496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105981</xdr:rowOff>
    </xdr:from>
    <xdr:to>
      <xdr:col>73</xdr:col>
      <xdr:colOff>44450</xdr:colOff>
      <xdr:row>62</xdr:row>
      <xdr:rowOff>36131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20908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79439</xdr:rowOff>
    </xdr:from>
    <xdr:to>
      <xdr:col>68</xdr:col>
      <xdr:colOff>203200</xdr:colOff>
      <xdr:row>62</xdr:row>
      <xdr:rowOff>9589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165816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2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168846</xdr:rowOff>
    </xdr:from>
    <xdr:to>
      <xdr:col>64</xdr:col>
      <xdr:colOff>152400</xdr:colOff>
      <xdr:row>61</xdr:row>
      <xdr:rowOff>98996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109173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2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昨年度からほぼ横ばいであり、類似団体と比較しても低い比率を維持している。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今後の新規起債に関しても、事業計画を選別し、負担の抑制に努める。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8636</xdr:rowOff>
    </xdr:from>
    <xdr:to>
      <xdr:col>81</xdr:col>
      <xdr:colOff>44450</xdr:colOff>
      <xdr:row>41</xdr:row>
      <xdr:rowOff>13462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3808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27940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429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5256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23114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477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92964</xdr:rowOff>
    </xdr:from>
    <xdr:to>
      <xdr:col>68</xdr:col>
      <xdr:colOff>203200</xdr:colOff>
      <xdr:row>42</xdr:row>
      <xdr:rowOff>23114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138938</xdr:rowOff>
    </xdr:from>
    <xdr:to>
      <xdr:col>64</xdr:col>
      <xdr:colOff>152400</xdr:colOff>
      <xdr:row>41</xdr:row>
      <xdr:rowOff>69088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79265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年度から将来負担率は発生していない。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要因としては、財政調整基金等の充当可能基金の額が大きいことが挙げられる。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今後も公債費等の義務的経費の削減を進めていき、財政の健全化に努める。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職員が増加に伴い前年度から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当町は広大な面積に集落が点在する地域形態から行政の遂行には一定の人数が必要と判断している。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今後は、定員の見直し等を含め人件費の抑制に努めていく。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49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近年の物価高騰及び電算業務の拡充が要因としてあげられるため、今後も増加することが見込まれる。社会情勢を考慮しつつ効率的な財政運営に努めることにより一般的な物件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4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6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％改善されたものの、これは児童手当が一時的に減少したためであり、高齢化は依然として進行しており、今後医療扶助費や生活扶助費の増加が懸念される。今後も予防対等の充実により抑制を図っていく。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増加が主な要因である。簡易水道施設の維持管理経費として、公営企業会計への繰出金が必要となっているためである。また、介護保険特別会計への繰出金が多額になっていることも要因として挙げられる。今後、簡易水道事業については経費を節減するとともに、独立採算の原則に立ち返った料金の値上げによる健全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会計においても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の適正化を図ることなどにより、税収を主な財源とする普通会計の負担額を減らしていくよう努める。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11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771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48985</xdr:rowOff>
    </xdr:from>
    <xdr:to>
      <xdr:col>69</xdr:col>
      <xdr:colOff>142875</xdr:colOff>
      <xdr:row>56</xdr:row>
      <xdr:rowOff>150585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一部事務組合等への負担金等の増加により、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ポイント増加している。老朽化に伴う各種施設の更新が予定されているため一部事務組合への経常的な負担金は増加することが見込まれる。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各種団体等への補助金について協議を図り、削減に努める。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820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4455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820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前年同水準であり、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低く、借入に依存しない状態を保っている。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今後も計画的な起債に努め、健全財政の維持を図る。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130810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89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97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47007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公債費以外の経常収支比率は、類似団体を下回っているものの、人件費及び扶助費を中心に経常経費は今後も増加が見込まれる。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今後も人員の適正化及び実施事業のスクラップアンドビルドの実施による経費削減に努める。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85852</xdr:rowOff>
    </xdr:from>
    <xdr:to>
      <xdr:col>82</xdr:col>
      <xdr:colOff>107950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731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74</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73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74</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7315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74</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371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41910</xdr:rowOff>
    </xdr:from>
    <xdr:to>
      <xdr:col>69</xdr:col>
      <xdr:colOff>142875</xdr:colOff>
      <xdr:row>74</xdr:row>
      <xdr:rowOff>143510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153687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35052</xdr:rowOff>
    </xdr:from>
    <xdr:to>
      <xdr:col>78</xdr:col>
      <xdr:colOff>120650</xdr:colOff>
      <xdr:row>74</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146829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121429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0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101346</xdr:rowOff>
    </xdr:from>
    <xdr:to>
      <xdr:col>69</xdr:col>
      <xdr:colOff>142875</xdr:colOff>
      <xdr:row>75</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16273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147399</xdr:rowOff>
    </xdr:from>
    <xdr:to>
      <xdr:col>29</xdr:col>
      <xdr:colOff>127000</xdr:colOff>
      <xdr:row>15</xdr:row>
      <xdr:rowOff>110838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5324"/>
          <a:ext cx="647700" cy="13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110838</xdr:rowOff>
    </xdr:from>
    <xdr:to>
      <xdr:col>26</xdr:col>
      <xdr:colOff>50800</xdr:colOff>
      <xdr:row>16</xdr:row>
      <xdr:rowOff>27483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0213"/>
          <a:ext cx="698500" cy="8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27483</xdr:rowOff>
    </xdr:from>
    <xdr:to>
      <xdr:col>22</xdr:col>
      <xdr:colOff>114300</xdr:colOff>
      <xdr:row>16</xdr:row>
      <xdr:rowOff>136982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8308"/>
          <a:ext cx="698500" cy="10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134681</xdr:rowOff>
    </xdr:from>
    <xdr:to>
      <xdr:col>18</xdr:col>
      <xdr:colOff>177800</xdr:colOff>
      <xdr:row>16</xdr:row>
      <xdr:rowOff>136982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25506"/>
          <a:ext cx="698500" cy="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107450</xdr:rowOff>
    </xdr:from>
    <xdr:to>
      <xdr:col>15</xdr:col>
      <xdr:colOff>101600</xdr:colOff>
      <xdr:row>17</xdr:row>
      <xdr:rowOff>37600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22377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8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96599</xdr:rowOff>
    </xdr:from>
    <xdr:to>
      <xdr:col>29</xdr:col>
      <xdr:colOff>177800</xdr:colOff>
      <xdr:row>15</xdr:row>
      <xdr:rowOff>26749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113126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60038</xdr:rowOff>
    </xdr:from>
    <xdr:to>
      <xdr:col>26</xdr:col>
      <xdr:colOff>101600</xdr:colOff>
      <xdr:row>15</xdr:row>
      <xdr:rowOff>161638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148133</xdr:rowOff>
    </xdr:from>
    <xdr:to>
      <xdr:col>22</xdr:col>
      <xdr:colOff>165100</xdr:colOff>
      <xdr:row>16</xdr:row>
      <xdr:rowOff>78283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6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88460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86182</xdr:rowOff>
    </xdr:from>
    <xdr:to>
      <xdr:col>19</xdr:col>
      <xdr:colOff>38100</xdr:colOff>
      <xdr:row>17</xdr:row>
      <xdr:rowOff>16332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83881</xdr:rowOff>
    </xdr:from>
    <xdr:to>
      <xdr:col>15</xdr:col>
      <xdr:colOff>101600</xdr:colOff>
      <xdr:row>17</xdr:row>
      <xdr:rowOff>14031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24208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289313</xdr:rowOff>
    </xdr:from>
    <xdr:to>
      <xdr:col>29</xdr:col>
      <xdr:colOff>127000</xdr:colOff>
      <xdr:row>35</xdr:row>
      <xdr:rowOff>305498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9663"/>
          <a:ext cx="647700" cy="1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286205</xdr:rowOff>
    </xdr:from>
    <xdr:to>
      <xdr:col>26</xdr:col>
      <xdr:colOff>50800</xdr:colOff>
      <xdr:row>35</xdr:row>
      <xdr:rowOff>305498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96555"/>
          <a:ext cx="698500" cy="1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286205</xdr:rowOff>
    </xdr:from>
    <xdr:to>
      <xdr:col>22</xdr:col>
      <xdr:colOff>114300</xdr:colOff>
      <xdr:row>35</xdr:row>
      <xdr:rowOff>313820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6555"/>
          <a:ext cx="698500" cy="2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313820</xdr:rowOff>
    </xdr:from>
    <xdr:to>
      <xdr:col>18</xdr:col>
      <xdr:colOff>177800</xdr:colOff>
      <xdr:row>35</xdr:row>
      <xdr:rowOff>316654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4170"/>
          <a:ext cx="698500" cy="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210891</xdr:rowOff>
    </xdr:from>
    <xdr:to>
      <xdr:col>19</xdr:col>
      <xdr:colOff>38100</xdr:colOff>
      <xdr:row>35</xdr:row>
      <xdr:rowOff>312491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322668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225636</xdr:rowOff>
    </xdr:from>
    <xdr:to>
      <xdr:col>15</xdr:col>
      <xdr:colOff>101600</xdr:colOff>
      <xdr:row>35</xdr:row>
      <xdr:rowOff>327236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238513</xdr:rowOff>
    </xdr:from>
    <xdr:to>
      <xdr:col>29</xdr:col>
      <xdr:colOff>177800</xdr:colOff>
      <xdr:row>35</xdr:row>
      <xdr:rowOff>340113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8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210590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254698</xdr:rowOff>
    </xdr:from>
    <xdr:to>
      <xdr:col>26</xdr:col>
      <xdr:colOff>101600</xdr:colOff>
      <xdr:row>36</xdr:row>
      <xdr:rowOff>13398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5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341075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1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235405</xdr:rowOff>
    </xdr:from>
    <xdr:to>
      <xdr:col>22</xdr:col>
      <xdr:colOff>165100</xdr:colOff>
      <xdr:row>35</xdr:row>
      <xdr:rowOff>337005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1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263020</xdr:rowOff>
    </xdr:from>
    <xdr:to>
      <xdr:col>19</xdr:col>
      <xdr:colOff>38100</xdr:colOff>
      <xdr:row>36</xdr:row>
      <xdr:rowOff>21720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265854</xdr:rowOff>
    </xdr:from>
    <xdr:to>
      <xdr:col>15</xdr:col>
      <xdr:colOff>101600</xdr:colOff>
      <xdr:row>36</xdr:row>
      <xdr:rowOff>24554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6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77539</xdr:rowOff>
    </xdr:from>
    <xdr:to>
      <xdr:col>24</xdr:col>
      <xdr:colOff>63500</xdr:colOff>
      <xdr:row>35</xdr:row>
      <xdr:rowOff>28948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06839"/>
          <a:ext cx="838200" cy="1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154202</xdr:rowOff>
    </xdr:from>
    <xdr:to>
      <xdr:col>19</xdr:col>
      <xdr:colOff>177800</xdr:colOff>
      <xdr:row>35</xdr:row>
      <xdr:rowOff>28948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83502"/>
          <a:ext cx="889000" cy="4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154202</xdr:rowOff>
    </xdr:from>
    <xdr:to>
      <xdr:col>15</xdr:col>
      <xdr:colOff>50800</xdr:colOff>
      <xdr:row>35</xdr:row>
      <xdr:rowOff>83583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83502"/>
          <a:ext cx="889000" cy="10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83583</xdr:rowOff>
    </xdr:from>
    <xdr:to>
      <xdr:col>10</xdr:col>
      <xdr:colOff>114300</xdr:colOff>
      <xdr:row>36</xdr:row>
      <xdr:rowOff>147801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84333"/>
          <a:ext cx="889000" cy="2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90592</xdr:rowOff>
    </xdr:from>
    <xdr:to>
      <xdr:col>10</xdr:col>
      <xdr:colOff>165100</xdr:colOff>
      <xdr:row>36</xdr:row>
      <xdr:rowOff>20742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11869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64110</xdr:rowOff>
    </xdr:from>
    <xdr:to>
      <xdr:col>6</xdr:col>
      <xdr:colOff>38100</xdr:colOff>
      <xdr:row>36</xdr:row>
      <xdr:rowOff>165710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10787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1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26739</xdr:rowOff>
    </xdr:from>
    <xdr:to>
      <xdr:col>24</xdr:col>
      <xdr:colOff>114300</xdr:colOff>
      <xdr:row>34</xdr:row>
      <xdr:rowOff>128339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49616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0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149598</xdr:rowOff>
    </xdr:from>
    <xdr:to>
      <xdr:col>20</xdr:col>
      <xdr:colOff>38100</xdr:colOff>
      <xdr:row>35</xdr:row>
      <xdr:rowOff>79748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96275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5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103402</xdr:rowOff>
    </xdr:from>
    <xdr:to>
      <xdr:col>15</xdr:col>
      <xdr:colOff>101600</xdr:colOff>
      <xdr:row>35</xdr:row>
      <xdr:rowOff>33552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50079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0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32783</xdr:rowOff>
    </xdr:from>
    <xdr:to>
      <xdr:col>10</xdr:col>
      <xdr:colOff>165100</xdr:colOff>
      <xdr:row>35</xdr:row>
      <xdr:rowOff>134383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150910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0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97001</xdr:rowOff>
    </xdr:from>
    <xdr:to>
      <xdr:col>6</xdr:col>
      <xdr:colOff>38100</xdr:colOff>
      <xdr:row>37</xdr:row>
      <xdr:rowOff>27151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18278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6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13715</xdr:rowOff>
    </xdr:from>
    <xdr:to>
      <xdr:col>24</xdr:col>
      <xdr:colOff>63500</xdr:colOff>
      <xdr:row>58</xdr:row>
      <xdr:rowOff>24002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5781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24002</xdr:rowOff>
    </xdr:from>
    <xdr:to>
      <xdr:col>19</xdr:col>
      <xdr:colOff>177800</xdr:colOff>
      <xdr:row>58</xdr:row>
      <xdr:rowOff>30835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68102"/>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30835</xdr:rowOff>
    </xdr:from>
    <xdr:to>
      <xdr:col>15</xdr:col>
      <xdr:colOff>50800</xdr:colOff>
      <xdr:row>58</xdr:row>
      <xdr:rowOff>32230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74935"/>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32230</xdr:rowOff>
    </xdr:from>
    <xdr:to>
      <xdr:col>10</xdr:col>
      <xdr:colOff>114300</xdr:colOff>
      <xdr:row>58</xdr:row>
      <xdr:rowOff>41647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76330"/>
          <a:ext cx="889000" cy="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120398</xdr:rowOff>
    </xdr:from>
    <xdr:to>
      <xdr:col>10</xdr:col>
      <xdr:colOff>165100</xdr:colOff>
      <xdr:row>58</xdr:row>
      <xdr:rowOff>50548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67075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6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122462</xdr:rowOff>
    </xdr:from>
    <xdr:to>
      <xdr:col>6</xdr:col>
      <xdr:colOff>38100</xdr:colOff>
      <xdr:row>58</xdr:row>
      <xdr:rowOff>52612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9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69139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7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134365</xdr:rowOff>
    </xdr:from>
    <xdr:to>
      <xdr:col>24</xdr:col>
      <xdr:colOff>114300</xdr:colOff>
      <xdr:row>58</xdr:row>
      <xdr:rowOff>64515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144652</xdr:rowOff>
    </xdr:from>
    <xdr:to>
      <xdr:col>20</xdr:col>
      <xdr:colOff>38100</xdr:colOff>
      <xdr:row>58</xdr:row>
      <xdr:rowOff>74802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65929</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1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151485</xdr:rowOff>
    </xdr:from>
    <xdr:to>
      <xdr:col>15</xdr:col>
      <xdr:colOff>101600</xdr:colOff>
      <xdr:row>58</xdr:row>
      <xdr:rowOff>81635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72762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1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152880</xdr:rowOff>
    </xdr:from>
    <xdr:to>
      <xdr:col>10</xdr:col>
      <xdr:colOff>165100</xdr:colOff>
      <xdr:row>58</xdr:row>
      <xdr:rowOff>83030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74157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1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162297</xdr:rowOff>
    </xdr:from>
    <xdr:to>
      <xdr:col>6</xdr:col>
      <xdr:colOff>38100</xdr:colOff>
      <xdr:row>58</xdr:row>
      <xdr:rowOff>92447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83574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2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164636</xdr:rowOff>
    </xdr:from>
    <xdr:to>
      <xdr:col>24</xdr:col>
      <xdr:colOff>63500</xdr:colOff>
      <xdr:row>76</xdr:row>
      <xdr:rowOff>36640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023386"/>
          <a:ext cx="838200" cy="4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148539</xdr:rowOff>
    </xdr:from>
    <xdr:to>
      <xdr:col>19</xdr:col>
      <xdr:colOff>177800</xdr:colOff>
      <xdr:row>76</xdr:row>
      <xdr:rowOff>36640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835839"/>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148539</xdr:rowOff>
    </xdr:from>
    <xdr:to>
      <xdr:col>15</xdr:col>
      <xdr:colOff>50800</xdr:colOff>
      <xdr:row>76</xdr:row>
      <xdr:rowOff>67424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835839"/>
          <a:ext cx="889000" cy="2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67424</xdr:rowOff>
    </xdr:from>
    <xdr:to>
      <xdr:col>10</xdr:col>
      <xdr:colOff>114300</xdr:colOff>
      <xdr:row>77</xdr:row>
      <xdr:rowOff>97523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097624"/>
          <a:ext cx="8890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113836</xdr:rowOff>
    </xdr:from>
    <xdr:to>
      <xdr:col>24</xdr:col>
      <xdr:colOff>114300</xdr:colOff>
      <xdr:row>76</xdr:row>
      <xdr:rowOff>43986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9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136713</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157290</xdr:rowOff>
    </xdr:from>
    <xdr:to>
      <xdr:col>20</xdr:col>
      <xdr:colOff>38100</xdr:colOff>
      <xdr:row>76</xdr:row>
      <xdr:rowOff>87440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103967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97739</xdr:rowOff>
    </xdr:from>
    <xdr:to>
      <xdr:col>15</xdr:col>
      <xdr:colOff>101600</xdr:colOff>
      <xdr:row>75</xdr:row>
      <xdr:rowOff>27889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7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44416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5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16624</xdr:rowOff>
    </xdr:from>
    <xdr:to>
      <xdr:col>10</xdr:col>
      <xdr:colOff>165100</xdr:colOff>
      <xdr:row>76</xdr:row>
      <xdr:rowOff>118224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0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134752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46723</xdr:rowOff>
    </xdr:from>
    <xdr:to>
      <xdr:col>6</xdr:col>
      <xdr:colOff>38100</xdr:colOff>
      <xdr:row>77</xdr:row>
      <xdr:rowOff>148323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139450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3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57480</xdr:rowOff>
    </xdr:from>
    <xdr:to>
      <xdr:col>24</xdr:col>
      <xdr:colOff>63500</xdr:colOff>
      <xdr:row>98</xdr:row>
      <xdr:rowOff>22461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88130"/>
          <a:ext cx="838200" cy="1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22461</xdr:rowOff>
    </xdr:from>
    <xdr:to>
      <xdr:col>19</xdr:col>
      <xdr:colOff>177800</xdr:colOff>
      <xdr:row>98</xdr:row>
      <xdr:rowOff>37472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24561"/>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21188</xdr:rowOff>
    </xdr:from>
    <xdr:to>
      <xdr:col>15</xdr:col>
      <xdr:colOff>50800</xdr:colOff>
      <xdr:row>98</xdr:row>
      <xdr:rowOff>37472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23288"/>
          <a:ext cx="8890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111888</xdr:rowOff>
    </xdr:from>
    <xdr:to>
      <xdr:col>10</xdr:col>
      <xdr:colOff>114300</xdr:colOff>
      <xdr:row>98</xdr:row>
      <xdr:rowOff>21188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42538"/>
          <a:ext cx="889000" cy="8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56646</xdr:rowOff>
    </xdr:from>
    <xdr:to>
      <xdr:col>10</xdr:col>
      <xdr:colOff>165100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69720</xdr:rowOff>
    </xdr:from>
    <xdr:to>
      <xdr:col>6</xdr:col>
      <xdr:colOff>38100</xdr:colOff>
      <xdr:row>96</xdr:row>
      <xdr:rowOff>171320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16397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6680</xdr:rowOff>
    </xdr:from>
    <xdr:to>
      <xdr:col>24</xdr:col>
      <xdr:colOff>114300</xdr:colOff>
      <xdr:row>97</xdr:row>
      <xdr:rowOff>108280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156557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143111</xdr:rowOff>
    </xdr:from>
    <xdr:to>
      <xdr:col>20</xdr:col>
      <xdr:colOff>38100</xdr:colOff>
      <xdr:row>98</xdr:row>
      <xdr:rowOff>73261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64388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158122</xdr:rowOff>
    </xdr:from>
    <xdr:to>
      <xdr:col>15</xdr:col>
      <xdr:colOff>101600</xdr:colOff>
      <xdr:row>98</xdr:row>
      <xdr:rowOff>88272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79399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8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141838</xdr:rowOff>
    </xdr:from>
    <xdr:to>
      <xdr:col>10</xdr:col>
      <xdr:colOff>165100</xdr:colOff>
      <xdr:row>98</xdr:row>
      <xdr:rowOff>71988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63115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61088</xdr:rowOff>
    </xdr:from>
    <xdr:to>
      <xdr:col>6</xdr:col>
      <xdr:colOff>38100</xdr:colOff>
      <xdr:row>97</xdr:row>
      <xdr:rowOff>162688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153815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113653</xdr:rowOff>
    </xdr:from>
    <xdr:to>
      <xdr:col>55</xdr:col>
      <xdr:colOff>0</xdr:colOff>
      <xdr:row>33</xdr:row>
      <xdr:rowOff>170730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71503"/>
          <a:ext cx="838200" cy="5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170730</xdr:rowOff>
    </xdr:from>
    <xdr:to>
      <xdr:col>50</xdr:col>
      <xdr:colOff>114300</xdr:colOff>
      <xdr:row>34</xdr:row>
      <xdr:rowOff>24467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28580"/>
          <a:ext cx="8890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74042</xdr:rowOff>
    </xdr:from>
    <xdr:to>
      <xdr:col>45</xdr:col>
      <xdr:colOff>177800</xdr:colOff>
      <xdr:row>34</xdr:row>
      <xdr:rowOff>24467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88992"/>
          <a:ext cx="889000" cy="4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74042</xdr:rowOff>
    </xdr:from>
    <xdr:to>
      <xdr:col>41</xdr:col>
      <xdr:colOff>50800</xdr:colOff>
      <xdr:row>34</xdr:row>
      <xdr:rowOff>39916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88992"/>
          <a:ext cx="889000" cy="48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14719</xdr:rowOff>
    </xdr:from>
    <xdr:to>
      <xdr:col>41</xdr:col>
      <xdr:colOff>101600</xdr:colOff>
      <xdr:row>31</xdr:row>
      <xdr:rowOff>116319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132846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1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89188</xdr:rowOff>
    </xdr:from>
    <xdr:to>
      <xdr:col>36</xdr:col>
      <xdr:colOff>165100</xdr:colOff>
      <xdr:row>35</xdr:row>
      <xdr:rowOff>19338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10465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1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62853</xdr:rowOff>
    </xdr:from>
    <xdr:to>
      <xdr:col>55</xdr:col>
      <xdr:colOff>50800</xdr:colOff>
      <xdr:row>33</xdr:row>
      <xdr:rowOff>164453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85730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7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119930</xdr:rowOff>
    </xdr:from>
    <xdr:to>
      <xdr:col>50</xdr:col>
      <xdr:colOff>165100</xdr:colOff>
      <xdr:row>34</xdr:row>
      <xdr:rowOff>50080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66607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55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145117</xdr:rowOff>
    </xdr:from>
    <xdr:to>
      <xdr:col>46</xdr:col>
      <xdr:colOff>38100</xdr:colOff>
      <xdr:row>34</xdr:row>
      <xdr:rowOff>75267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91794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57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23242</xdr:rowOff>
    </xdr:from>
    <xdr:to>
      <xdr:col>41</xdr:col>
      <xdr:colOff>101600</xdr:colOff>
      <xdr:row>31</xdr:row>
      <xdr:rowOff>124842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3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115969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160566</xdr:rowOff>
    </xdr:from>
    <xdr:to>
      <xdr:col>36</xdr:col>
      <xdr:colOff>165100</xdr:colOff>
      <xdr:row>34</xdr:row>
      <xdr:rowOff>90716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8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107243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34952</xdr:rowOff>
    </xdr:from>
    <xdr:to>
      <xdr:col>55</xdr:col>
      <xdr:colOff>0</xdr:colOff>
      <xdr:row>58</xdr:row>
      <xdr:rowOff>78904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79052"/>
          <a:ext cx="838200" cy="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34952</xdr:rowOff>
    </xdr:from>
    <xdr:to>
      <xdr:col>50</xdr:col>
      <xdr:colOff>114300</xdr:colOff>
      <xdr:row>58</xdr:row>
      <xdr:rowOff>59202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79052"/>
          <a:ext cx="889000" cy="2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133882</xdr:rowOff>
    </xdr:from>
    <xdr:to>
      <xdr:col>45</xdr:col>
      <xdr:colOff>177800</xdr:colOff>
      <xdr:row>58</xdr:row>
      <xdr:rowOff>59202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06532"/>
          <a:ext cx="889000" cy="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133882</xdr:rowOff>
    </xdr:from>
    <xdr:to>
      <xdr:col>41</xdr:col>
      <xdr:colOff>50800</xdr:colOff>
      <xdr:row>58</xdr:row>
      <xdr:rowOff>14377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6532"/>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64091</xdr:rowOff>
    </xdr:from>
    <xdr:to>
      <xdr:col>41</xdr:col>
      <xdr:colOff>101600</xdr:colOff>
      <xdr:row>57</xdr:row>
      <xdr:rowOff>165691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10768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80288</xdr:rowOff>
    </xdr:from>
    <xdr:to>
      <xdr:col>36</xdr:col>
      <xdr:colOff>165100</xdr:colOff>
      <xdr:row>58</xdr:row>
      <xdr:rowOff>10438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26965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28104</xdr:rowOff>
    </xdr:from>
    <xdr:to>
      <xdr:col>55</xdr:col>
      <xdr:colOff>50800</xdr:colOff>
      <xdr:row>58</xdr:row>
      <xdr:rowOff>129704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155602</xdr:rowOff>
    </xdr:from>
    <xdr:to>
      <xdr:col>50</xdr:col>
      <xdr:colOff>165100</xdr:colOff>
      <xdr:row>58</xdr:row>
      <xdr:rowOff>85752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102279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8402</xdr:rowOff>
    </xdr:from>
    <xdr:to>
      <xdr:col>46</xdr:col>
      <xdr:colOff>38100</xdr:colOff>
      <xdr:row>58</xdr:row>
      <xdr:rowOff>110002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126529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2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83082</xdr:rowOff>
    </xdr:from>
    <xdr:to>
      <xdr:col>41</xdr:col>
      <xdr:colOff>101600</xdr:colOff>
      <xdr:row>58</xdr:row>
      <xdr:rowOff>13232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94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135027</xdr:rowOff>
    </xdr:from>
    <xdr:to>
      <xdr:col>36</xdr:col>
      <xdr:colOff>165100</xdr:colOff>
      <xdr:row>58</xdr:row>
      <xdr:rowOff>65177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56304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0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42811</xdr:rowOff>
    </xdr:from>
    <xdr:to>
      <xdr:col>55</xdr:col>
      <xdr:colOff>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87361"/>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44386</xdr:rowOff>
    </xdr:from>
    <xdr:to>
      <xdr:col>50</xdr:col>
      <xdr:colOff>114300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88936"/>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8474</xdr:rowOff>
    </xdr:from>
    <xdr:to>
      <xdr:col>45</xdr:col>
      <xdr:colOff>177800</xdr:colOff>
      <xdr:row>79</xdr:row>
      <xdr:rowOff>44386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3024"/>
          <a:ext cx="889000" cy="3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165009</xdr:rowOff>
    </xdr:from>
    <xdr:to>
      <xdr:col>41</xdr:col>
      <xdr:colOff>50800</xdr:colOff>
      <xdr:row>79</xdr:row>
      <xdr:rowOff>8474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38109"/>
          <a:ext cx="889000" cy="1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76819</xdr:rowOff>
    </xdr:from>
    <xdr:to>
      <xdr:col>41</xdr:col>
      <xdr:colOff>101600</xdr:colOff>
      <xdr:row>79</xdr:row>
      <xdr:rowOff>6969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23496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82175</xdr:rowOff>
    </xdr:from>
    <xdr:to>
      <xdr:col>36</xdr:col>
      <xdr:colOff>165100</xdr:colOff>
      <xdr:row>79</xdr:row>
      <xdr:rowOff>12325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28852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163461</xdr:rowOff>
    </xdr:from>
    <xdr:to>
      <xdr:col>55</xdr:col>
      <xdr:colOff>50800</xdr:colOff>
      <xdr:row>79</xdr:row>
      <xdr:rowOff>93611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165036</xdr:rowOff>
    </xdr:from>
    <xdr:to>
      <xdr:col>46</xdr:col>
      <xdr:colOff>38100</xdr:colOff>
      <xdr:row>79</xdr:row>
      <xdr:rowOff>95186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86313</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93333" y="13630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129124</xdr:rowOff>
    </xdr:from>
    <xdr:to>
      <xdr:col>41</xdr:col>
      <xdr:colOff>101600</xdr:colOff>
      <xdr:row>79</xdr:row>
      <xdr:rowOff>59274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50401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114209</xdr:rowOff>
    </xdr:from>
    <xdr:to>
      <xdr:col>36</xdr:col>
      <xdr:colOff>165100</xdr:colOff>
      <xdr:row>79</xdr:row>
      <xdr:rowOff>44359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35486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8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64122</xdr:rowOff>
    </xdr:from>
    <xdr:to>
      <xdr:col>55</xdr:col>
      <xdr:colOff>0</xdr:colOff>
      <xdr:row>96</xdr:row>
      <xdr:rowOff>153431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23322"/>
          <a:ext cx="838200" cy="8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64122</xdr:rowOff>
    </xdr:from>
    <xdr:to>
      <xdr:col>50</xdr:col>
      <xdr:colOff>114300</xdr:colOff>
      <xdr:row>96</xdr:row>
      <xdr:rowOff>134835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23322"/>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159009</xdr:rowOff>
    </xdr:from>
    <xdr:to>
      <xdr:col>45</xdr:col>
      <xdr:colOff>177800</xdr:colOff>
      <xdr:row>96</xdr:row>
      <xdr:rowOff>134835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46759"/>
          <a:ext cx="889000" cy="14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159009</xdr:rowOff>
    </xdr:from>
    <xdr:to>
      <xdr:col>41</xdr:col>
      <xdr:colOff>50800</xdr:colOff>
      <xdr:row>96</xdr:row>
      <xdr:rowOff>95219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46759"/>
          <a:ext cx="889000" cy="10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102631</xdr:rowOff>
    </xdr:from>
    <xdr:to>
      <xdr:col>55</xdr:col>
      <xdr:colOff>50800</xdr:colOff>
      <xdr:row>97</xdr:row>
      <xdr:rowOff>32781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125508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13322</xdr:rowOff>
    </xdr:from>
    <xdr:to>
      <xdr:col>50</xdr:col>
      <xdr:colOff>165100</xdr:colOff>
      <xdr:row>96</xdr:row>
      <xdr:rowOff>114922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131449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24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84035</xdr:rowOff>
    </xdr:from>
    <xdr:to>
      <xdr:col>46</xdr:col>
      <xdr:colOff>38100</xdr:colOff>
      <xdr:row>97</xdr:row>
      <xdr:rowOff>14185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30712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1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108209</xdr:rowOff>
    </xdr:from>
    <xdr:to>
      <xdr:col>41</xdr:col>
      <xdr:colOff>101600</xdr:colOff>
      <xdr:row>96</xdr:row>
      <xdr:rowOff>38359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54886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7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44419</xdr:rowOff>
    </xdr:from>
    <xdr:to>
      <xdr:col>36</xdr:col>
      <xdr:colOff>165100</xdr:colOff>
      <xdr:row>96</xdr:row>
      <xdr:rowOff>146019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162546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7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134639</xdr:rowOff>
    </xdr:from>
    <xdr:to>
      <xdr:col>85</xdr:col>
      <xdr:colOff>127000</xdr:colOff>
      <xdr:row>38</xdr:row>
      <xdr:rowOff>136820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49739"/>
          <a:ext cx="8382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119680</xdr:rowOff>
    </xdr:from>
    <xdr:to>
      <xdr:col>81</xdr:col>
      <xdr:colOff>50800</xdr:colOff>
      <xdr:row>38</xdr:row>
      <xdr:rowOff>134639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34780"/>
          <a:ext cx="889000" cy="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4588</xdr:rowOff>
    </xdr:from>
    <xdr:to>
      <xdr:col>76</xdr:col>
      <xdr:colOff>114300</xdr:colOff>
      <xdr:row>38</xdr:row>
      <xdr:rowOff>119680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9688"/>
          <a:ext cx="889000" cy="1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4588</xdr:rowOff>
    </xdr:from>
    <xdr:to>
      <xdr:col>71</xdr:col>
      <xdr:colOff>177800</xdr:colOff>
      <xdr:row>38</xdr:row>
      <xdr:rowOff>38727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9688"/>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13498</xdr:rowOff>
    </xdr:from>
    <xdr:to>
      <xdr:col>67</xdr:col>
      <xdr:colOff>101600</xdr:colOff>
      <xdr:row>38</xdr:row>
      <xdr:rowOff>115098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106225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86020</xdr:rowOff>
    </xdr:from>
    <xdr:to>
      <xdr:col>85</xdr:col>
      <xdr:colOff>177800</xdr:colOff>
      <xdr:row>39</xdr:row>
      <xdr:rowOff>16170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947</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83839</xdr:rowOff>
    </xdr:from>
    <xdr:to>
      <xdr:col>81</xdr:col>
      <xdr:colOff>101600</xdr:colOff>
      <xdr:row>39</xdr:row>
      <xdr:rowOff>13989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5116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68880</xdr:rowOff>
    </xdr:from>
    <xdr:to>
      <xdr:col>76</xdr:col>
      <xdr:colOff>165100</xdr:colOff>
      <xdr:row>38</xdr:row>
      <xdr:rowOff>170480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161607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125238</xdr:rowOff>
    </xdr:from>
    <xdr:to>
      <xdr:col>72</xdr:col>
      <xdr:colOff>38100</xdr:colOff>
      <xdr:row>38</xdr:row>
      <xdr:rowOff>55388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71915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159377</xdr:rowOff>
    </xdr:from>
    <xdr:to>
      <xdr:col>67</xdr:col>
      <xdr:colOff>101600</xdr:colOff>
      <xdr:row>38</xdr:row>
      <xdr:rowOff>89527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106054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97656</xdr:rowOff>
    </xdr:from>
    <xdr:to>
      <xdr:col>85</xdr:col>
      <xdr:colOff>127000</xdr:colOff>
      <xdr:row>76</xdr:row>
      <xdr:rowOff>109713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27856"/>
          <a:ext cx="8382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102836</xdr:rowOff>
    </xdr:from>
    <xdr:to>
      <xdr:col>81</xdr:col>
      <xdr:colOff>50800</xdr:colOff>
      <xdr:row>76</xdr:row>
      <xdr:rowOff>109713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33036"/>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102836</xdr:rowOff>
    </xdr:from>
    <xdr:to>
      <xdr:col>76</xdr:col>
      <xdr:colOff>114300</xdr:colOff>
      <xdr:row>76</xdr:row>
      <xdr:rowOff>121765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33036"/>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121765</xdr:rowOff>
    </xdr:from>
    <xdr:to>
      <xdr:col>71</xdr:col>
      <xdr:colOff>177800</xdr:colOff>
      <xdr:row>76</xdr:row>
      <xdr:rowOff>125197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51965"/>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95072</xdr:rowOff>
    </xdr:from>
    <xdr:to>
      <xdr:col>72</xdr:col>
      <xdr:colOff>38100</xdr:colOff>
      <xdr:row>76</xdr:row>
      <xdr:rowOff>25223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41749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93669</xdr:rowOff>
    </xdr:from>
    <xdr:to>
      <xdr:col>67</xdr:col>
      <xdr:colOff>101600</xdr:colOff>
      <xdr:row>76</xdr:row>
      <xdr:rowOff>23819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40346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46856</xdr:rowOff>
    </xdr:from>
    <xdr:to>
      <xdr:col>85</xdr:col>
      <xdr:colOff>177800</xdr:colOff>
      <xdr:row>76</xdr:row>
      <xdr:rowOff>148456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25283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58913</xdr:rowOff>
    </xdr:from>
    <xdr:to>
      <xdr:col>81</xdr:col>
      <xdr:colOff>101600</xdr:colOff>
      <xdr:row>76</xdr:row>
      <xdr:rowOff>160513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151640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8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52036</xdr:rowOff>
    </xdr:from>
    <xdr:to>
      <xdr:col>76</xdr:col>
      <xdr:colOff>165100</xdr:colOff>
      <xdr:row>76</xdr:row>
      <xdr:rowOff>153636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170163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85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70965</xdr:rowOff>
    </xdr:from>
    <xdr:to>
      <xdr:col>72</xdr:col>
      <xdr:colOff>38100</xdr:colOff>
      <xdr:row>77</xdr:row>
      <xdr:rowOff>1115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163692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74397</xdr:rowOff>
    </xdr:from>
    <xdr:to>
      <xdr:col>67</xdr:col>
      <xdr:colOff>101600</xdr:colOff>
      <xdr:row>77</xdr:row>
      <xdr:rowOff>4547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167124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36468</xdr:rowOff>
    </xdr:from>
    <xdr:to>
      <xdr:col>85</xdr:col>
      <xdr:colOff>127000</xdr:colOff>
      <xdr:row>99</xdr:row>
      <xdr:rowOff>39943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7010018"/>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78760</xdr:rowOff>
    </xdr:from>
    <xdr:to>
      <xdr:col>81</xdr:col>
      <xdr:colOff>50800</xdr:colOff>
      <xdr:row>99</xdr:row>
      <xdr:rowOff>39943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80860"/>
          <a:ext cx="889000" cy="1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78760</xdr:rowOff>
    </xdr:from>
    <xdr:to>
      <xdr:col>76</xdr:col>
      <xdr:colOff>114300</xdr:colOff>
      <xdr:row>99</xdr:row>
      <xdr:rowOff>48833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80860"/>
          <a:ext cx="889000" cy="1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48833</xdr:rowOff>
    </xdr:from>
    <xdr:to>
      <xdr:col>71</xdr:col>
      <xdr:colOff>177800</xdr:colOff>
      <xdr:row>99</xdr:row>
      <xdr:rowOff>79479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7022383"/>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94889</xdr:rowOff>
    </xdr:from>
    <xdr:to>
      <xdr:col>72</xdr:col>
      <xdr:colOff>38100</xdr:colOff>
      <xdr:row>99</xdr:row>
      <xdr:rowOff>25039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41566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133948</xdr:rowOff>
    </xdr:from>
    <xdr:to>
      <xdr:col>67</xdr:col>
      <xdr:colOff>101600</xdr:colOff>
      <xdr:row>99</xdr:row>
      <xdr:rowOff>64098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80625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157118</xdr:rowOff>
    </xdr:from>
    <xdr:to>
      <xdr:col>85</xdr:col>
      <xdr:colOff>177800</xdr:colOff>
      <xdr:row>99</xdr:row>
      <xdr:rowOff>87268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5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160593</xdr:rowOff>
    </xdr:from>
    <xdr:to>
      <xdr:col>81</xdr:col>
      <xdr:colOff>101600</xdr:colOff>
      <xdr:row>99</xdr:row>
      <xdr:rowOff>90743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81870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70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27960</xdr:rowOff>
    </xdr:from>
    <xdr:to>
      <xdr:col>76</xdr:col>
      <xdr:colOff>165100</xdr:colOff>
      <xdr:row>98</xdr:row>
      <xdr:rowOff>129560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146087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6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169483</xdr:rowOff>
    </xdr:from>
    <xdr:to>
      <xdr:col>72</xdr:col>
      <xdr:colOff>38100</xdr:colOff>
      <xdr:row>99</xdr:row>
      <xdr:rowOff>99633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90760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28679</xdr:rowOff>
    </xdr:from>
    <xdr:to>
      <xdr:col>67</xdr:col>
      <xdr:colOff>101600</xdr:colOff>
      <xdr:row>99</xdr:row>
      <xdr:rowOff>130279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0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121406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120383</xdr:rowOff>
    </xdr:from>
    <xdr:to>
      <xdr:col>116</xdr:col>
      <xdr:colOff>63500</xdr:colOff>
      <xdr:row>58</xdr:row>
      <xdr:rowOff>122936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64483"/>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122936</xdr:rowOff>
    </xdr:from>
    <xdr:to>
      <xdr:col>111</xdr:col>
      <xdr:colOff>177800</xdr:colOff>
      <xdr:row>58</xdr:row>
      <xdr:rowOff>125850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6703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96551</xdr:rowOff>
    </xdr:from>
    <xdr:to>
      <xdr:col>107</xdr:col>
      <xdr:colOff>50800</xdr:colOff>
      <xdr:row>58</xdr:row>
      <xdr:rowOff>125850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40651"/>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96551</xdr:rowOff>
    </xdr:from>
    <xdr:to>
      <xdr:col>102</xdr:col>
      <xdr:colOff>114300</xdr:colOff>
      <xdr:row>58</xdr:row>
      <xdr:rowOff>99923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40651"/>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69583</xdr:rowOff>
    </xdr:from>
    <xdr:to>
      <xdr:col>116</xdr:col>
      <xdr:colOff>114300</xdr:colOff>
      <xdr:row>58</xdr:row>
      <xdr:rowOff>171183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28960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0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72136</xdr:rowOff>
    </xdr:from>
    <xdr:to>
      <xdr:col>112</xdr:col>
      <xdr:colOff>38100</xdr:colOff>
      <xdr:row>59</xdr:row>
      <xdr:rowOff>2286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18813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75050</xdr:rowOff>
    </xdr:from>
    <xdr:to>
      <xdr:col>107</xdr:col>
      <xdr:colOff>101600</xdr:colOff>
      <xdr:row>59</xdr:row>
      <xdr:rowOff>5200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21727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45751</xdr:rowOff>
    </xdr:from>
    <xdr:to>
      <xdr:col>102</xdr:col>
      <xdr:colOff>165100</xdr:colOff>
      <xdr:row>58</xdr:row>
      <xdr:rowOff>147351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163878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49123</xdr:rowOff>
    </xdr:from>
    <xdr:to>
      <xdr:col>98</xdr:col>
      <xdr:colOff>38100</xdr:colOff>
      <xdr:row>58</xdr:row>
      <xdr:rowOff>150723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167250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6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102133</xdr:rowOff>
    </xdr:from>
    <xdr:to>
      <xdr:col>116</xdr:col>
      <xdr:colOff>63500</xdr:colOff>
      <xdr:row>75</xdr:row>
      <xdr:rowOff>161961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0883"/>
          <a:ext cx="838200" cy="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161961</xdr:rowOff>
    </xdr:from>
    <xdr:to>
      <xdr:col>111</xdr:col>
      <xdr:colOff>177800</xdr:colOff>
      <xdr:row>76</xdr:row>
      <xdr:rowOff>42742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20711"/>
          <a:ext cx="889000" cy="5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42742</xdr:rowOff>
    </xdr:from>
    <xdr:to>
      <xdr:col>107</xdr:col>
      <xdr:colOff>50800</xdr:colOff>
      <xdr:row>76</xdr:row>
      <xdr:rowOff>66515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2942"/>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66515</xdr:rowOff>
    </xdr:from>
    <xdr:to>
      <xdr:col>102</xdr:col>
      <xdr:colOff>114300</xdr:colOff>
      <xdr:row>76</xdr:row>
      <xdr:rowOff>99586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6715"/>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43909</xdr:rowOff>
    </xdr:from>
    <xdr:to>
      <xdr:col>102</xdr:col>
      <xdr:colOff>165100</xdr:colOff>
      <xdr:row>76</xdr:row>
      <xdr:rowOff>145509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7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136636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15019</xdr:rowOff>
    </xdr:from>
    <xdr:to>
      <xdr:col>98</xdr:col>
      <xdr:colOff>38100</xdr:colOff>
      <xdr:row>76</xdr:row>
      <xdr:rowOff>116619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04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133145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51333</xdr:rowOff>
    </xdr:from>
    <xdr:to>
      <xdr:col>116</xdr:col>
      <xdr:colOff>114300</xdr:colOff>
      <xdr:row>75</xdr:row>
      <xdr:rowOff>152933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74210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111161</xdr:rowOff>
    </xdr:from>
    <xdr:to>
      <xdr:col>112</xdr:col>
      <xdr:colOff>38100</xdr:colOff>
      <xdr:row>76</xdr:row>
      <xdr:rowOff>41312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69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57838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4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163392</xdr:rowOff>
    </xdr:from>
    <xdr:to>
      <xdr:col>107</xdr:col>
      <xdr:colOff>101600</xdr:colOff>
      <xdr:row>76</xdr:row>
      <xdr:rowOff>93542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110068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7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15715</xdr:rowOff>
    </xdr:from>
    <xdr:to>
      <xdr:col>102</xdr:col>
      <xdr:colOff>165100</xdr:colOff>
      <xdr:row>76</xdr:row>
      <xdr:rowOff>117315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133842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82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48786</xdr:rowOff>
    </xdr:from>
    <xdr:to>
      <xdr:col>98</xdr:col>
      <xdr:colOff>38100</xdr:colOff>
      <xdr:row>76</xdr:row>
      <xdr:rowOff>150386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141513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・本町は豪雪地帯及び山間地に集落が点在する地理的要因により人口規模に対し、橋梁・道路等の更新整備費用（普通建設事業費）や除雪費用（維持補修費）が嵩み、例年類似団体を上回っている。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公共施設等総合管理計画に基づき、老朽化した施設の集約化・複合化等を図ってより一層の維持補修費抑制に努める。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・廃棄物処理施設等の更新が予定されているため一部事務組合への負担金は今後も増加することが見込まれる。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年度以降から人件費が類似団体平均を大きく上回っているため、引き続き適正人員の見直しを継続し、人件費の抑制に努める。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4,962
317.04
5,181,207
4,715,588
444,219
3,287,980
3,730,503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126746</xdr:rowOff>
    </xdr:from>
    <xdr:to>
      <xdr:col>24</xdr:col>
      <xdr:colOff>63500</xdr:colOff>
      <xdr:row>33</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3146"/>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20193</xdr:rowOff>
    </xdr:from>
    <xdr:to>
      <xdr:col>19</xdr:col>
      <xdr:colOff>177800</xdr:colOff>
      <xdr:row>33</xdr:row>
      <xdr:rowOff>26924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78043"/>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20193</xdr:rowOff>
    </xdr:from>
    <xdr:to>
      <xdr:col>15</xdr:col>
      <xdr:colOff>50800</xdr:colOff>
      <xdr:row>33</xdr:row>
      <xdr:rowOff>134366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78043"/>
          <a:ext cx="889000" cy="1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134366</xdr:rowOff>
    </xdr:from>
    <xdr:to>
      <xdr:col>10</xdr:col>
      <xdr:colOff>114300</xdr:colOff>
      <xdr:row>33</xdr:row>
      <xdr:rowOff>155321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9221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75946</xdr:rowOff>
    </xdr:from>
    <xdr:to>
      <xdr:col>24</xdr:col>
      <xdr:colOff>114300</xdr:colOff>
      <xdr:row>33</xdr:row>
      <xdr:rowOff>6096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98823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147574</xdr:rowOff>
    </xdr:from>
    <xdr:to>
      <xdr:col>20</xdr:col>
      <xdr:colOff>38100</xdr:colOff>
      <xdr:row>33</xdr:row>
      <xdr:rowOff>77724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94251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140843</xdr:rowOff>
    </xdr:from>
    <xdr:to>
      <xdr:col>15</xdr:col>
      <xdr:colOff>101600</xdr:colOff>
      <xdr:row>33</xdr:row>
      <xdr:rowOff>70993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87520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83566</xdr:rowOff>
    </xdr:from>
    <xdr:to>
      <xdr:col>10</xdr:col>
      <xdr:colOff>165100</xdr:colOff>
      <xdr:row>34</xdr:row>
      <xdr:rowOff>13716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30243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104521</xdr:rowOff>
    </xdr:from>
    <xdr:to>
      <xdr:col>6</xdr:col>
      <xdr:colOff>38100</xdr:colOff>
      <xdr:row>34</xdr:row>
      <xdr:rowOff>34671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51198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72268</xdr:rowOff>
    </xdr:from>
    <xdr:to>
      <xdr:col>24</xdr:col>
      <xdr:colOff>63500</xdr:colOff>
      <xdr:row>58</xdr:row>
      <xdr:rowOff>74888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6368"/>
          <a:ext cx="8382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48885</xdr:rowOff>
    </xdr:from>
    <xdr:to>
      <xdr:col>19</xdr:col>
      <xdr:colOff>177800</xdr:colOff>
      <xdr:row>58</xdr:row>
      <xdr:rowOff>72268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92985"/>
          <a:ext cx="8890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30828</xdr:rowOff>
    </xdr:from>
    <xdr:to>
      <xdr:col>15</xdr:col>
      <xdr:colOff>50800</xdr:colOff>
      <xdr:row>58</xdr:row>
      <xdr:rowOff>48885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4928"/>
          <a:ext cx="889000" cy="1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30828</xdr:rowOff>
    </xdr:from>
    <xdr:to>
      <xdr:col>10</xdr:col>
      <xdr:colOff>114300</xdr:colOff>
      <xdr:row>58</xdr:row>
      <xdr:rowOff>83153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4928"/>
          <a:ext cx="889000" cy="5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105632</xdr:rowOff>
    </xdr:from>
    <xdr:to>
      <xdr:col>10</xdr:col>
      <xdr:colOff>165100</xdr:colOff>
      <xdr:row>58</xdr:row>
      <xdr:rowOff>35782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52309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xdr:rowOff>
    </xdr:from>
    <xdr:to>
      <xdr:col>6</xdr:col>
      <xdr:colOff>38100</xdr:colOff>
      <xdr:row>58</xdr:row>
      <xdr:rowOff>101847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118374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24088</xdr:rowOff>
    </xdr:from>
    <xdr:to>
      <xdr:col>24</xdr:col>
      <xdr:colOff>114300</xdr:colOff>
      <xdr:row>58</xdr:row>
      <xdr:rowOff>125688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21468</xdr:rowOff>
    </xdr:from>
    <xdr:to>
      <xdr:col>20</xdr:col>
      <xdr:colOff>38100</xdr:colOff>
      <xdr:row>58</xdr:row>
      <xdr:rowOff>123068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114195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169535</xdr:rowOff>
    </xdr:from>
    <xdr:to>
      <xdr:col>15</xdr:col>
      <xdr:colOff>101600</xdr:colOff>
      <xdr:row>58</xdr:row>
      <xdr:rowOff>99685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3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151478</xdr:rowOff>
    </xdr:from>
    <xdr:to>
      <xdr:col>10</xdr:col>
      <xdr:colOff>165100</xdr:colOff>
      <xdr:row>58</xdr:row>
      <xdr:rowOff>81628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72755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32353</xdr:rowOff>
    </xdr:from>
    <xdr:to>
      <xdr:col>6</xdr:col>
      <xdr:colOff>38100</xdr:colOff>
      <xdr:row>58</xdr:row>
      <xdr:rowOff>133953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125080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6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5443</xdr:rowOff>
    </xdr:from>
    <xdr:to>
      <xdr:col>24</xdr:col>
      <xdr:colOff>63500</xdr:colOff>
      <xdr:row>75</xdr:row>
      <xdr:rowOff>79921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64193"/>
          <a:ext cx="838200" cy="7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39762</xdr:rowOff>
    </xdr:from>
    <xdr:to>
      <xdr:col>19</xdr:col>
      <xdr:colOff>177800</xdr:colOff>
      <xdr:row>75</xdr:row>
      <xdr:rowOff>79921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98512"/>
          <a:ext cx="889000" cy="4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39762</xdr:rowOff>
    </xdr:from>
    <xdr:to>
      <xdr:col>15</xdr:col>
      <xdr:colOff>50800</xdr:colOff>
      <xdr:row>75</xdr:row>
      <xdr:rowOff>138843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98512"/>
          <a:ext cx="889000" cy="9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138843</xdr:rowOff>
    </xdr:from>
    <xdr:to>
      <xdr:col>10</xdr:col>
      <xdr:colOff>114300</xdr:colOff>
      <xdr:row>76</xdr:row>
      <xdr:rowOff>17616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97593"/>
          <a:ext cx="889000" cy="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65543</xdr:rowOff>
    </xdr:from>
    <xdr:to>
      <xdr:col>10</xdr:col>
      <xdr:colOff>165100</xdr:colOff>
      <xdr:row>74</xdr:row>
      <xdr:rowOff>167143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5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52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129677</xdr:rowOff>
    </xdr:from>
    <xdr:to>
      <xdr:col>6</xdr:col>
      <xdr:colOff>38100</xdr:colOff>
      <xdr:row>75</xdr:row>
      <xdr:rowOff>59827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81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76354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59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126093</xdr:rowOff>
    </xdr:from>
    <xdr:to>
      <xdr:col>24</xdr:col>
      <xdr:colOff>114300</xdr:colOff>
      <xdr:row>75</xdr:row>
      <xdr:rowOff>56243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148970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6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29121</xdr:rowOff>
    </xdr:from>
    <xdr:to>
      <xdr:col>20</xdr:col>
      <xdr:colOff>38100</xdr:colOff>
      <xdr:row>75</xdr:row>
      <xdr:rowOff>130721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98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160412</xdr:rowOff>
    </xdr:from>
    <xdr:to>
      <xdr:col>15</xdr:col>
      <xdr:colOff>101600</xdr:colOff>
      <xdr:row>75</xdr:row>
      <xdr:rowOff>90562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81689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4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88043</xdr:rowOff>
    </xdr:from>
    <xdr:to>
      <xdr:col>10</xdr:col>
      <xdr:colOff>165100</xdr:colOff>
      <xdr:row>76</xdr:row>
      <xdr:rowOff>18193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3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138266</xdr:rowOff>
    </xdr:from>
    <xdr:to>
      <xdr:col>6</xdr:col>
      <xdr:colOff>38100</xdr:colOff>
      <xdr:row>76</xdr:row>
      <xdr:rowOff>68416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59543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08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48771</xdr:rowOff>
    </xdr:from>
    <xdr:to>
      <xdr:col>24</xdr:col>
      <xdr:colOff>63500</xdr:colOff>
      <xdr:row>95</xdr:row>
      <xdr:rowOff>102180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336521"/>
          <a:ext cx="838200" cy="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102180</xdr:rowOff>
    </xdr:from>
    <xdr:to>
      <xdr:col>19</xdr:col>
      <xdr:colOff>177800</xdr:colOff>
      <xdr:row>95</xdr:row>
      <xdr:rowOff>103071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89930"/>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103071</xdr:rowOff>
    </xdr:from>
    <xdr:to>
      <xdr:col>15</xdr:col>
      <xdr:colOff>50800</xdr:colOff>
      <xdr:row>96</xdr:row>
      <xdr:rowOff>9657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390821"/>
          <a:ext cx="889000" cy="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9657</xdr:rowOff>
    </xdr:from>
    <xdr:to>
      <xdr:col>10</xdr:col>
      <xdr:colOff>114300</xdr:colOff>
      <xdr:row>96</xdr:row>
      <xdr:rowOff>25149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468857"/>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150157</xdr:rowOff>
    </xdr:from>
    <xdr:to>
      <xdr:col>10</xdr:col>
      <xdr:colOff>165100</xdr:colOff>
      <xdr:row>95</xdr:row>
      <xdr:rowOff>80307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96834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0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9378</xdr:rowOff>
    </xdr:from>
    <xdr:to>
      <xdr:col>6</xdr:col>
      <xdr:colOff>38100</xdr:colOff>
      <xdr:row>95</xdr:row>
      <xdr:rowOff>110978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127505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169421</xdr:rowOff>
    </xdr:from>
    <xdr:to>
      <xdr:col>24</xdr:col>
      <xdr:colOff>114300</xdr:colOff>
      <xdr:row>95</xdr:row>
      <xdr:rowOff>99571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20848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51380</xdr:rowOff>
    </xdr:from>
    <xdr:to>
      <xdr:col>20</xdr:col>
      <xdr:colOff>38100</xdr:colOff>
      <xdr:row>95</xdr:row>
      <xdr:rowOff>152980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169507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11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52271</xdr:rowOff>
    </xdr:from>
    <xdr:to>
      <xdr:col>15</xdr:col>
      <xdr:colOff>101600</xdr:colOff>
      <xdr:row>95</xdr:row>
      <xdr:rowOff>153871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4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170398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1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130307</xdr:rowOff>
    </xdr:from>
    <xdr:to>
      <xdr:col>10</xdr:col>
      <xdr:colOff>165100</xdr:colOff>
      <xdr:row>96</xdr:row>
      <xdr:rowOff>60457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145799</xdr:rowOff>
    </xdr:from>
    <xdr:to>
      <xdr:col>6</xdr:col>
      <xdr:colOff>38100</xdr:colOff>
      <xdr:row>96</xdr:row>
      <xdr:rowOff>75949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67076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62433</xdr:rowOff>
    </xdr:from>
    <xdr:to>
      <xdr:col>55</xdr:col>
      <xdr:colOff>0</xdr:colOff>
      <xdr:row>36</xdr:row>
      <xdr:rowOff>81178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234633"/>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37287</xdr:rowOff>
    </xdr:from>
    <xdr:to>
      <xdr:col>50</xdr:col>
      <xdr:colOff>114300</xdr:colOff>
      <xdr:row>36</xdr:row>
      <xdr:rowOff>81178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038037"/>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46431</xdr:rowOff>
    </xdr:from>
    <xdr:to>
      <xdr:col>45</xdr:col>
      <xdr:colOff>177800</xdr:colOff>
      <xdr:row>35</xdr:row>
      <xdr:rowOff>37287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5704281"/>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46431</xdr:rowOff>
    </xdr:from>
    <xdr:to>
      <xdr:col>41</xdr:col>
      <xdr:colOff>50800</xdr:colOff>
      <xdr:row>35</xdr:row>
      <xdr:rowOff>56032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704281"/>
          <a:ext cx="8890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73355</xdr:rowOff>
    </xdr:from>
    <xdr:to>
      <xdr:col>41</xdr:col>
      <xdr:colOff>101600</xdr:colOff>
      <xdr:row>38</xdr:row>
      <xdr:rowOff>3505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166082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28549</xdr:rowOff>
    </xdr:from>
    <xdr:to>
      <xdr:col>36</xdr:col>
      <xdr:colOff>165100</xdr:colOff>
      <xdr:row>37</xdr:row>
      <xdr:rowOff>130149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121276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11633</xdr:rowOff>
    </xdr:from>
    <xdr:to>
      <xdr:col>55</xdr:col>
      <xdr:colOff>50800</xdr:colOff>
      <xdr:row>36</xdr:row>
      <xdr:rowOff>113233</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34510</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035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30378</xdr:rowOff>
    </xdr:from>
    <xdr:to>
      <xdr:col>50</xdr:col>
      <xdr:colOff>165100</xdr:colOff>
      <xdr:row>36</xdr:row>
      <xdr:rowOff>131978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148505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597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157937</xdr:rowOff>
    </xdr:from>
    <xdr:to>
      <xdr:col>46</xdr:col>
      <xdr:colOff>38100</xdr:colOff>
      <xdr:row>35</xdr:row>
      <xdr:rowOff>88087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104614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167081</xdr:rowOff>
    </xdr:from>
    <xdr:to>
      <xdr:col>41</xdr:col>
      <xdr:colOff>101600</xdr:colOff>
      <xdr:row>33</xdr:row>
      <xdr:rowOff>97231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6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113758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4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5232</xdr:rowOff>
    </xdr:from>
    <xdr:to>
      <xdr:col>36</xdr:col>
      <xdr:colOff>165100</xdr:colOff>
      <xdr:row>35</xdr:row>
      <xdr:rowOff>106832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123359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7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133710</xdr:rowOff>
    </xdr:from>
    <xdr:to>
      <xdr:col>55</xdr:col>
      <xdr:colOff>0</xdr:colOff>
      <xdr:row>55</xdr:row>
      <xdr:rowOff>140096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392010"/>
          <a:ext cx="838200" cy="17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140096</xdr:rowOff>
    </xdr:from>
    <xdr:to>
      <xdr:col>50</xdr:col>
      <xdr:colOff>114300</xdr:colOff>
      <xdr:row>56</xdr:row>
      <xdr:rowOff>47613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569846"/>
          <a:ext cx="889000" cy="7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6060</xdr:rowOff>
    </xdr:from>
    <xdr:to>
      <xdr:col>45</xdr:col>
      <xdr:colOff>177800</xdr:colOff>
      <xdr:row>56</xdr:row>
      <xdr:rowOff>47613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607260"/>
          <a:ext cx="889000" cy="4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6060</xdr:rowOff>
    </xdr:from>
    <xdr:to>
      <xdr:col>41</xdr:col>
      <xdr:colOff>50800</xdr:colOff>
      <xdr:row>57</xdr:row>
      <xdr:rowOff>4011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607260"/>
          <a:ext cx="889000" cy="16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84961</xdr:rowOff>
    </xdr:from>
    <xdr:to>
      <xdr:col>41</xdr:col>
      <xdr:colOff>101600</xdr:colOff>
      <xdr:row>55</xdr:row>
      <xdr:rowOff>15111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31638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47523</xdr:rowOff>
    </xdr:from>
    <xdr:to>
      <xdr:col>36</xdr:col>
      <xdr:colOff>165100</xdr:colOff>
      <xdr:row>54</xdr:row>
      <xdr:rowOff>149123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3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165650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0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82910</xdr:rowOff>
    </xdr:from>
    <xdr:to>
      <xdr:col>55</xdr:col>
      <xdr:colOff>50800</xdr:colOff>
      <xdr:row>55</xdr:row>
      <xdr:rowOff>13060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105787</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19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89296</xdr:rowOff>
    </xdr:from>
    <xdr:to>
      <xdr:col>50</xdr:col>
      <xdr:colOff>165100</xdr:colOff>
      <xdr:row>56</xdr:row>
      <xdr:rowOff>19446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35973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2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168263</xdr:rowOff>
    </xdr:from>
    <xdr:to>
      <xdr:col>46</xdr:col>
      <xdr:colOff>38100</xdr:colOff>
      <xdr:row>56</xdr:row>
      <xdr:rowOff>98413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114940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126710</xdr:rowOff>
    </xdr:from>
    <xdr:to>
      <xdr:col>41</xdr:col>
      <xdr:colOff>101600</xdr:colOff>
      <xdr:row>56</xdr:row>
      <xdr:rowOff>56860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5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47987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64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124661</xdr:rowOff>
    </xdr:from>
    <xdr:to>
      <xdr:col>36</xdr:col>
      <xdr:colOff>165100</xdr:colOff>
      <xdr:row>57</xdr:row>
      <xdr:rowOff>54811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45938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1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168477</xdr:rowOff>
    </xdr:from>
    <xdr:to>
      <xdr:col>55</xdr:col>
      <xdr:colOff>0</xdr:colOff>
      <xdr:row>76</xdr:row>
      <xdr:rowOff>55887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027227"/>
          <a:ext cx="8382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168477</xdr:rowOff>
    </xdr:from>
    <xdr:to>
      <xdr:col>50</xdr:col>
      <xdr:colOff>114300</xdr:colOff>
      <xdr:row>76</xdr:row>
      <xdr:rowOff>73442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027227"/>
          <a:ext cx="889000" cy="7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26259</xdr:rowOff>
    </xdr:from>
    <xdr:to>
      <xdr:col>45</xdr:col>
      <xdr:colOff>177800</xdr:colOff>
      <xdr:row>76</xdr:row>
      <xdr:rowOff>73442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056459"/>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26259</xdr:rowOff>
    </xdr:from>
    <xdr:to>
      <xdr:col>41</xdr:col>
      <xdr:colOff>50800</xdr:colOff>
      <xdr:row>76</xdr:row>
      <xdr:rowOff>163117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056459"/>
          <a:ext cx="889000" cy="1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2901</xdr:rowOff>
    </xdr:from>
    <xdr:to>
      <xdr:col>41</xdr:col>
      <xdr:colOff>101600</xdr:colOff>
      <xdr:row>76</xdr:row>
      <xdr:rowOff>104501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95628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1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3787</xdr:rowOff>
    </xdr:from>
    <xdr:to>
      <xdr:col>36</xdr:col>
      <xdr:colOff>165100</xdr:colOff>
      <xdr:row>77</xdr:row>
      <xdr:rowOff>105387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96514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5087</xdr:rowOff>
    </xdr:from>
    <xdr:to>
      <xdr:col>55</xdr:col>
      <xdr:colOff>50800</xdr:colOff>
      <xdr:row>76</xdr:row>
      <xdr:rowOff>106687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0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27963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8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117677</xdr:rowOff>
    </xdr:from>
    <xdr:to>
      <xdr:col>50</xdr:col>
      <xdr:colOff>165100</xdr:colOff>
      <xdr:row>76</xdr:row>
      <xdr:rowOff>47827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9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64354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7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22642</xdr:rowOff>
    </xdr:from>
    <xdr:to>
      <xdr:col>46</xdr:col>
      <xdr:colOff>38100</xdr:colOff>
      <xdr:row>76</xdr:row>
      <xdr:rowOff>124242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0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140770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146909</xdr:rowOff>
    </xdr:from>
    <xdr:to>
      <xdr:col>41</xdr:col>
      <xdr:colOff>101600</xdr:colOff>
      <xdr:row>76</xdr:row>
      <xdr:rowOff>77059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0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93587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112317</xdr:rowOff>
    </xdr:from>
    <xdr:to>
      <xdr:col>36</xdr:col>
      <xdr:colOff>165100</xdr:colOff>
      <xdr:row>77</xdr:row>
      <xdr:rowOff>42467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1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58995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122754</xdr:rowOff>
    </xdr:from>
    <xdr:to>
      <xdr:col>55</xdr:col>
      <xdr:colOff>0</xdr:colOff>
      <xdr:row>97</xdr:row>
      <xdr:rowOff>165429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53404"/>
          <a:ext cx="838200" cy="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81393</xdr:rowOff>
    </xdr:from>
    <xdr:to>
      <xdr:col>50</xdr:col>
      <xdr:colOff>114300</xdr:colOff>
      <xdr:row>97</xdr:row>
      <xdr:rowOff>122754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12043"/>
          <a:ext cx="889000" cy="4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42436</xdr:rowOff>
    </xdr:from>
    <xdr:to>
      <xdr:col>45</xdr:col>
      <xdr:colOff>177800</xdr:colOff>
      <xdr:row>97</xdr:row>
      <xdr:rowOff>81393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673086"/>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42436</xdr:rowOff>
    </xdr:from>
    <xdr:to>
      <xdr:col>41</xdr:col>
      <xdr:colOff>50800</xdr:colOff>
      <xdr:row>97</xdr:row>
      <xdr:rowOff>149427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673086"/>
          <a:ext cx="889000" cy="10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146343</xdr:rowOff>
    </xdr:from>
    <xdr:to>
      <xdr:col>41</xdr:col>
      <xdr:colOff>101600</xdr:colOff>
      <xdr:row>98</xdr:row>
      <xdr:rowOff>76493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67620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149361</xdr:rowOff>
    </xdr:from>
    <xdr:to>
      <xdr:col>36</xdr:col>
      <xdr:colOff>165100</xdr:colOff>
      <xdr:row>98</xdr:row>
      <xdr:rowOff>79511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70638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114629</xdr:rowOff>
    </xdr:from>
    <xdr:to>
      <xdr:col>55</xdr:col>
      <xdr:colOff>50800</xdr:colOff>
      <xdr:row>98</xdr:row>
      <xdr:rowOff>44779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4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137506</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9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71954</xdr:rowOff>
    </xdr:from>
    <xdr:to>
      <xdr:col>50</xdr:col>
      <xdr:colOff>165100</xdr:colOff>
      <xdr:row>98</xdr:row>
      <xdr:rowOff>2104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18631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7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30593</xdr:rowOff>
    </xdr:from>
    <xdr:to>
      <xdr:col>46</xdr:col>
      <xdr:colOff>38100</xdr:colOff>
      <xdr:row>97</xdr:row>
      <xdr:rowOff>132193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148720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3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163086</xdr:rowOff>
    </xdr:from>
    <xdr:to>
      <xdr:col>41</xdr:col>
      <xdr:colOff>101600</xdr:colOff>
      <xdr:row>97</xdr:row>
      <xdr:rowOff>93236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2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109763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39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98627</xdr:rowOff>
    </xdr:from>
    <xdr:to>
      <xdr:col>36</xdr:col>
      <xdr:colOff>165100</xdr:colOff>
      <xdr:row>98</xdr:row>
      <xdr:rowOff>28777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2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45304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0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65454</xdr:rowOff>
    </xdr:from>
    <xdr:to>
      <xdr:col>85</xdr:col>
      <xdr:colOff>127000</xdr:colOff>
      <xdr:row>37</xdr:row>
      <xdr:rowOff>10116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066204"/>
          <a:ext cx="838200" cy="28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10116</xdr:rowOff>
    </xdr:from>
    <xdr:to>
      <xdr:col>81</xdr:col>
      <xdr:colOff>50800</xdr:colOff>
      <xdr:row>38</xdr:row>
      <xdr:rowOff>4891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53766"/>
          <a:ext cx="8890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96789</xdr:rowOff>
    </xdr:from>
    <xdr:to>
      <xdr:col>76</xdr:col>
      <xdr:colOff>114300</xdr:colOff>
      <xdr:row>38</xdr:row>
      <xdr:rowOff>4891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268989"/>
          <a:ext cx="889000" cy="2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157857</xdr:rowOff>
    </xdr:from>
    <xdr:to>
      <xdr:col>71</xdr:col>
      <xdr:colOff>177800</xdr:colOff>
      <xdr:row>36</xdr:row>
      <xdr:rowOff>96789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987157"/>
          <a:ext cx="889000" cy="28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14654</xdr:rowOff>
    </xdr:from>
    <xdr:to>
      <xdr:col>85</xdr:col>
      <xdr:colOff>177800</xdr:colOff>
      <xdr:row>35</xdr:row>
      <xdr:rowOff>116254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0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37531</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8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130766</xdr:rowOff>
    </xdr:from>
    <xdr:to>
      <xdr:col>81</xdr:col>
      <xdr:colOff>101600</xdr:colOff>
      <xdr:row>37</xdr:row>
      <xdr:rowOff>60916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77443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125541</xdr:rowOff>
    </xdr:from>
    <xdr:to>
      <xdr:col>76</xdr:col>
      <xdr:colOff>165100</xdr:colOff>
      <xdr:row>38</xdr:row>
      <xdr:rowOff>55691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6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72218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45989</xdr:rowOff>
    </xdr:from>
    <xdr:to>
      <xdr:col>72</xdr:col>
      <xdr:colOff>38100</xdr:colOff>
      <xdr:row>36</xdr:row>
      <xdr:rowOff>147589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1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138716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107057</xdr:rowOff>
    </xdr:from>
    <xdr:to>
      <xdr:col>67</xdr:col>
      <xdr:colOff>101600</xdr:colOff>
      <xdr:row>35</xdr:row>
      <xdr:rowOff>37207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93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53734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71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139569</xdr:rowOff>
    </xdr:from>
    <xdr:to>
      <xdr:col>85</xdr:col>
      <xdr:colOff>127000</xdr:colOff>
      <xdr:row>57</xdr:row>
      <xdr:rowOff>158507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12219"/>
          <a:ext cx="8382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116526</xdr:rowOff>
    </xdr:from>
    <xdr:to>
      <xdr:col>81</xdr:col>
      <xdr:colOff>50800</xdr:colOff>
      <xdr:row>57</xdr:row>
      <xdr:rowOff>158507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89176"/>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116526</xdr:rowOff>
    </xdr:from>
    <xdr:to>
      <xdr:col>76</xdr:col>
      <xdr:colOff>114300</xdr:colOff>
      <xdr:row>57</xdr:row>
      <xdr:rowOff>147165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89176"/>
          <a:ext cx="889000" cy="3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133316</xdr:rowOff>
    </xdr:from>
    <xdr:to>
      <xdr:col>71</xdr:col>
      <xdr:colOff>177800</xdr:colOff>
      <xdr:row>57</xdr:row>
      <xdr:rowOff>147165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05966"/>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60413</xdr:rowOff>
    </xdr:from>
    <xdr:to>
      <xdr:col>72</xdr:col>
      <xdr:colOff>38100</xdr:colOff>
      <xdr:row>57</xdr:row>
      <xdr:rowOff>162013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7090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66517</xdr:rowOff>
    </xdr:from>
    <xdr:to>
      <xdr:col>67</xdr:col>
      <xdr:colOff>101600</xdr:colOff>
      <xdr:row>57</xdr:row>
      <xdr:rowOff>168117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13194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88769</xdr:rowOff>
    </xdr:from>
    <xdr:to>
      <xdr:col>85</xdr:col>
      <xdr:colOff>177800</xdr:colOff>
      <xdr:row>58</xdr:row>
      <xdr:rowOff>18919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67196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107707</xdr:rowOff>
    </xdr:from>
    <xdr:to>
      <xdr:col>81</xdr:col>
      <xdr:colOff>101600</xdr:colOff>
      <xdr:row>58</xdr:row>
      <xdr:rowOff>37857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28984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7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65726</xdr:rowOff>
    </xdr:from>
    <xdr:to>
      <xdr:col>76</xdr:col>
      <xdr:colOff>165100</xdr:colOff>
      <xdr:row>57</xdr:row>
      <xdr:rowOff>167326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96365</xdr:rowOff>
    </xdr:from>
    <xdr:to>
      <xdr:col>72</xdr:col>
      <xdr:colOff>38100</xdr:colOff>
      <xdr:row>58</xdr:row>
      <xdr:rowOff>26515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17642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82516</xdr:rowOff>
    </xdr:from>
    <xdr:to>
      <xdr:col>67</xdr:col>
      <xdr:colOff>101600</xdr:colOff>
      <xdr:row>58</xdr:row>
      <xdr:rowOff>12666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4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134638</xdr:rowOff>
    </xdr:from>
    <xdr:to>
      <xdr:col>85</xdr:col>
      <xdr:colOff>127000</xdr:colOff>
      <xdr:row>78</xdr:row>
      <xdr:rowOff>136820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7738"/>
          <a:ext cx="8382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119680</xdr:rowOff>
    </xdr:from>
    <xdr:to>
      <xdr:col>81</xdr:col>
      <xdr:colOff>50800</xdr:colOff>
      <xdr:row>78</xdr:row>
      <xdr:rowOff>134638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92780"/>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4589</xdr:rowOff>
    </xdr:from>
    <xdr:to>
      <xdr:col>76</xdr:col>
      <xdr:colOff>114300</xdr:colOff>
      <xdr:row>78</xdr:row>
      <xdr:rowOff>119680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77689"/>
          <a:ext cx="889000" cy="11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4589</xdr:rowOff>
    </xdr:from>
    <xdr:to>
      <xdr:col>71</xdr:col>
      <xdr:colOff>177800</xdr:colOff>
      <xdr:row>78</xdr:row>
      <xdr:rowOff>38728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7689"/>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13498</xdr:rowOff>
    </xdr:from>
    <xdr:to>
      <xdr:col>67</xdr:col>
      <xdr:colOff>101600</xdr:colOff>
      <xdr:row>78</xdr:row>
      <xdr:rowOff>115098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106225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86020</xdr:rowOff>
    </xdr:from>
    <xdr:to>
      <xdr:col>85</xdr:col>
      <xdr:colOff>177800</xdr:colOff>
      <xdr:row>79</xdr:row>
      <xdr:rowOff>16170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947</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83838</xdr:rowOff>
    </xdr:from>
    <xdr:to>
      <xdr:col>81</xdr:col>
      <xdr:colOff>101600</xdr:colOff>
      <xdr:row>79</xdr:row>
      <xdr:rowOff>13988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5115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68880</xdr:rowOff>
    </xdr:from>
    <xdr:to>
      <xdr:col>76</xdr:col>
      <xdr:colOff>165100</xdr:colOff>
      <xdr:row>78</xdr:row>
      <xdr:rowOff>170480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161607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125239</xdr:rowOff>
    </xdr:from>
    <xdr:to>
      <xdr:col>72</xdr:col>
      <xdr:colOff>38100</xdr:colOff>
      <xdr:row>78</xdr:row>
      <xdr:rowOff>55389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71916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159378</xdr:rowOff>
    </xdr:from>
    <xdr:to>
      <xdr:col>67</xdr:col>
      <xdr:colOff>101600</xdr:colOff>
      <xdr:row>78</xdr:row>
      <xdr:rowOff>89528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106055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97656</xdr:rowOff>
    </xdr:from>
    <xdr:to>
      <xdr:col>85</xdr:col>
      <xdr:colOff>127000</xdr:colOff>
      <xdr:row>96</xdr:row>
      <xdr:rowOff>109713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56856"/>
          <a:ext cx="8382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102836</xdr:rowOff>
    </xdr:from>
    <xdr:to>
      <xdr:col>81</xdr:col>
      <xdr:colOff>50800</xdr:colOff>
      <xdr:row>96</xdr:row>
      <xdr:rowOff>109713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562036"/>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102836</xdr:rowOff>
    </xdr:from>
    <xdr:to>
      <xdr:col>76</xdr:col>
      <xdr:colOff>114300</xdr:colOff>
      <xdr:row>96</xdr:row>
      <xdr:rowOff>121765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62036"/>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121765</xdr:rowOff>
    </xdr:from>
    <xdr:to>
      <xdr:col>71</xdr:col>
      <xdr:colOff>177800</xdr:colOff>
      <xdr:row>96</xdr:row>
      <xdr:rowOff>125197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80965"/>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95017</xdr:rowOff>
    </xdr:from>
    <xdr:to>
      <xdr:col>72</xdr:col>
      <xdr:colOff>38100</xdr:colOff>
      <xdr:row>96</xdr:row>
      <xdr:rowOff>25167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41694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93591</xdr:rowOff>
    </xdr:from>
    <xdr:to>
      <xdr:col>67</xdr:col>
      <xdr:colOff>101600</xdr:colOff>
      <xdr:row>96</xdr:row>
      <xdr:rowOff>23741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40268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46856</xdr:rowOff>
    </xdr:from>
    <xdr:to>
      <xdr:col>85</xdr:col>
      <xdr:colOff>177800</xdr:colOff>
      <xdr:row>96</xdr:row>
      <xdr:rowOff>148456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25283</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4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58913</xdr:rowOff>
    </xdr:from>
    <xdr:to>
      <xdr:col>81</xdr:col>
      <xdr:colOff>101600</xdr:colOff>
      <xdr:row>96</xdr:row>
      <xdr:rowOff>160513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151640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52036</xdr:rowOff>
    </xdr:from>
    <xdr:to>
      <xdr:col>76</xdr:col>
      <xdr:colOff>165100</xdr:colOff>
      <xdr:row>96</xdr:row>
      <xdr:rowOff>153636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170163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8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70965</xdr:rowOff>
    </xdr:from>
    <xdr:to>
      <xdr:col>72</xdr:col>
      <xdr:colOff>38100</xdr:colOff>
      <xdr:row>97</xdr:row>
      <xdr:rowOff>1115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163692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74397</xdr:rowOff>
    </xdr:from>
    <xdr:to>
      <xdr:col>67</xdr:col>
      <xdr:colOff>101600</xdr:colOff>
      <xdr:row>97</xdr:row>
      <xdr:rowOff>4547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167124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151003</xdr:rowOff>
    </xdr:from>
    <xdr:to>
      <xdr:col>102</xdr:col>
      <xdr:colOff>165100</xdr:colOff>
      <xdr:row>39</xdr:row>
      <xdr:rowOff>81153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97680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131343</xdr:rowOff>
    </xdr:from>
    <xdr:to>
      <xdr:col>98</xdr:col>
      <xdr:colOff>38100</xdr:colOff>
      <xdr:row>39</xdr:row>
      <xdr:rowOff>61493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78021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64,047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円となっており、類似団体と比較して一人当たりコストが高い状況となっている。これは消防施設等の更新により南会津地方広域市町村圏組合への負担金が増加したことが大きく影響したためである。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の取り崩しは昨年度と同程度だったが、実質収支額が減少したため、実質単年度収支率は悪化した。今後、さらなる事務事業の見直し・統廃合など歳出の効率化など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大川ダム関連の大きな固定資産税収入があるため標準財政規模比はプラスの割合となっているが、年々償却が進み、固定資産税の税収は減少傾向にある。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係る赤字・黒字の構成については、いずれの会計においても赤字が発生していないため、黒字額のみとなっているが、今後も滞納額の圧縮や更なる徴収業務の強化に取り組み、財政基盤の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himo375\Desktop\&#12304;&#36001;&#25919;&#29366;&#27841;&#36039;&#26009;&#38598;&#12305;_073628_&#19979;&#37111;&#30010;_2023%20(1)\&#12304;&#36001;&#25919;&#29366;&#27841;&#36039;&#26009;&#38598;&#12305;_073628_&#19979;&#3711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5">
          <cell r="AN55" t="str">
            <v>類似団体内平均値</v>
          </cell>
        </row>
        <row r="72">
          <cell r="BP72" t="str">
            <v>R01</v>
          </cell>
          <cell r="BX72" t="str">
            <v>R02</v>
          </cell>
          <cell r="CF72" t="str">
            <v>R03</v>
          </cell>
          <cell r="CN72" t="str">
            <v>R04</v>
          </cell>
          <cell r="CV72" t="str">
            <v>R05</v>
          </cell>
        </row>
        <row r="73">
          <cell r="AN73" t="str">
            <v>当該団体値</v>
          </cell>
        </row>
        <row r="75">
          <cell r="BP75">
            <v>6.3</v>
          </cell>
          <cell r="BX75">
            <v>6.4</v>
          </cell>
          <cell r="CF75">
            <v>6.5</v>
          </cell>
          <cell r="CN75">
            <v>6.2</v>
          </cell>
          <cell r="CV75">
            <v>6.1</v>
          </cell>
        </row>
        <row r="77">
          <cell r="AN77" t="str">
            <v>類似団体内平均値</v>
          </cell>
          <cell r="BP77">
            <v>0</v>
          </cell>
          <cell r="BX77">
            <v>0</v>
          </cell>
          <cell r="CF77">
            <v>0</v>
          </cell>
          <cell r="CN77">
            <v>0</v>
          </cell>
          <cell r="CV77">
            <v>0</v>
          </cell>
        </row>
        <row r="79">
          <cell r="BP79">
            <v>8.6</v>
          </cell>
          <cell r="BX79">
            <v>8.9</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5181207</v>
      </c>
      <c r="BO4" s="449"/>
      <c r="BP4" s="449"/>
      <c r="BQ4" s="449"/>
      <c r="BR4" s="449"/>
      <c r="BS4" s="449"/>
      <c r="BT4" s="449"/>
      <c r="BU4" s="450"/>
      <c r="BV4" s="448">
        <v>5037100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13.5</v>
      </c>
      <c r="CU4" s="589"/>
      <c r="CV4" s="589"/>
      <c r="CW4" s="589"/>
      <c r="CX4" s="589"/>
      <c r="CY4" s="589"/>
      <c r="CZ4" s="589"/>
      <c r="DA4" s="590"/>
      <c r="DB4" s="588">
        <v>11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4715588</v>
      </c>
      <c r="BO5" s="420"/>
      <c r="BP5" s="420"/>
      <c r="BQ5" s="420"/>
      <c r="BR5" s="420"/>
      <c r="BS5" s="420"/>
      <c r="BT5" s="420"/>
      <c r="BU5" s="421"/>
      <c r="BV5" s="419">
        <v>4665913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82.6</v>
      </c>
      <c r="CU5" s="417"/>
      <c r="CV5" s="417"/>
      <c r="CW5" s="417"/>
      <c r="CX5" s="417"/>
      <c r="CY5" s="417"/>
      <c r="CZ5" s="417"/>
      <c r="DA5" s="418"/>
      <c r="DB5" s="416">
        <v>80.8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465619</v>
      </c>
      <c r="BO6" s="420"/>
      <c r="BP6" s="420"/>
      <c r="BQ6" s="420"/>
      <c r="BR6" s="420"/>
      <c r="BS6" s="420"/>
      <c r="BT6" s="420"/>
      <c r="BU6" s="421"/>
      <c r="BV6" s="419">
        <v>371187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82.7</v>
      </c>
      <c r="CU6" s="563"/>
      <c r="CV6" s="563"/>
      <c r="CW6" s="563"/>
      <c r="CX6" s="563"/>
      <c r="CY6" s="563"/>
      <c r="CZ6" s="563"/>
      <c r="DA6" s="564"/>
      <c r="DB6" s="562">
        <v>81.8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21400</v>
      </c>
      <c r="BO7" s="420"/>
      <c r="BP7" s="420"/>
      <c r="BQ7" s="420"/>
      <c r="BR7" s="420"/>
      <c r="BS7" s="420"/>
      <c r="BT7" s="420"/>
      <c r="BU7" s="421"/>
      <c r="BV7" s="419">
        <v>8424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3287980</v>
      </c>
      <c r="CU7" s="420"/>
      <c r="CV7" s="420"/>
      <c r="CW7" s="420"/>
      <c r="CX7" s="420"/>
      <c r="CY7" s="420"/>
      <c r="CZ7" s="420"/>
      <c r="DA7" s="421"/>
      <c r="DB7" s="419">
        <v>3287494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444219</v>
      </c>
      <c r="BO8" s="420"/>
      <c r="BP8" s="420"/>
      <c r="BQ8" s="420"/>
      <c r="BR8" s="420"/>
      <c r="BS8" s="420"/>
      <c r="BT8" s="420"/>
      <c r="BU8" s="421"/>
      <c r="BV8" s="419">
        <v>362763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5264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81456</v>
      </c>
      <c r="BO9" s="420"/>
      <c r="BP9" s="420"/>
      <c r="BQ9" s="420"/>
      <c r="BR9" s="420"/>
      <c r="BS9" s="420"/>
      <c r="BT9" s="420"/>
      <c r="BU9" s="421"/>
      <c r="BV9" s="419">
        <v>23738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10.9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5800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55</v>
      </c>
      <c r="BO10" s="420"/>
      <c r="BP10" s="420"/>
      <c r="BQ10" s="420"/>
      <c r="BR10" s="420"/>
      <c r="BS10" s="420"/>
      <c r="BT10" s="420"/>
      <c r="BU10" s="421"/>
      <c r="BV10" s="419">
        <v>62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4986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169000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4962</v>
      </c>
      <c r="S13" s="507"/>
      <c r="T13" s="507"/>
      <c r="U13" s="507"/>
      <c r="V13" s="508"/>
      <c r="W13" s="509" t="s">
        <v>131</v>
      </c>
      <c r="X13" s="405"/>
      <c r="Y13" s="405"/>
      <c r="Z13" s="405"/>
      <c r="AA13" s="405"/>
      <c r="AB13" s="406"/>
      <c r="AC13" s="372">
        <v>368</v>
      </c>
      <c r="AD13" s="373"/>
      <c r="AE13" s="373"/>
      <c r="AF13" s="373"/>
      <c r="AG13" s="374"/>
      <c r="AH13" s="372">
        <v>619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-87489</v>
      </c>
      <c r="BO13" s="420"/>
      <c r="BP13" s="420"/>
      <c r="BQ13" s="420"/>
      <c r="BR13" s="420"/>
      <c r="BS13" s="420"/>
      <c r="BT13" s="420"/>
      <c r="BU13" s="421"/>
      <c r="BV13" s="419">
        <v>23800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6.2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5123</v>
      </c>
      <c r="S14" s="507"/>
      <c r="T14" s="507"/>
      <c r="U14" s="507"/>
      <c r="V14" s="508"/>
      <c r="W14" s="510"/>
      <c r="X14" s="408"/>
      <c r="Y14" s="408"/>
      <c r="Z14" s="408"/>
      <c r="AA14" s="408"/>
      <c r="AB14" s="409"/>
      <c r="AC14" s="499">
        <v>13.9</v>
      </c>
      <c r="AD14" s="500"/>
      <c r="AE14" s="500"/>
      <c r="AF14" s="500"/>
      <c r="AG14" s="501"/>
      <c r="AH14" s="499">
        <v>20.3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5103</v>
      </c>
      <c r="S15" s="507"/>
      <c r="T15" s="507"/>
      <c r="U15" s="507"/>
      <c r="V15" s="508"/>
      <c r="W15" s="509" t="s">
        <v>137</v>
      </c>
      <c r="X15" s="405"/>
      <c r="Y15" s="405"/>
      <c r="Z15" s="405"/>
      <c r="AA15" s="405"/>
      <c r="AB15" s="406"/>
      <c r="AC15" s="372">
        <v>779</v>
      </c>
      <c r="AD15" s="373"/>
      <c r="AE15" s="373"/>
      <c r="AF15" s="373"/>
      <c r="AG15" s="374"/>
      <c r="AH15" s="372">
        <v>791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974522</v>
      </c>
      <c r="BO15" s="449"/>
      <c r="BP15" s="449"/>
      <c r="BQ15" s="449"/>
      <c r="BR15" s="449"/>
      <c r="BS15" s="449"/>
      <c r="BT15" s="449"/>
      <c r="BU15" s="450"/>
      <c r="BV15" s="448">
        <v>983986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29.4</v>
      </c>
      <c r="AD16" s="500"/>
      <c r="AE16" s="500"/>
      <c r="AF16" s="500"/>
      <c r="AG16" s="501"/>
      <c r="AH16" s="499">
        <v>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3016634</v>
      </c>
      <c r="BO16" s="420"/>
      <c r="BP16" s="420"/>
      <c r="BQ16" s="420"/>
      <c r="BR16" s="420"/>
      <c r="BS16" s="420"/>
      <c r="BT16" s="420"/>
      <c r="BU16" s="421"/>
      <c r="BV16" s="419">
        <v>2988327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1506</v>
      </c>
      <c r="AD17" s="373"/>
      <c r="AE17" s="373"/>
      <c r="AF17" s="373"/>
      <c r="AG17" s="374"/>
      <c r="AH17" s="372">
        <v>1632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1227502</v>
      </c>
      <c r="BO17" s="420"/>
      <c r="BP17" s="420"/>
      <c r="BQ17" s="420"/>
      <c r="BR17" s="420"/>
      <c r="BS17" s="420"/>
      <c r="BT17" s="420"/>
      <c r="BU17" s="421"/>
      <c r="BV17" s="419">
        <v>1242268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317.04000000000002</v>
      </c>
      <c r="M18" s="472"/>
      <c r="N18" s="472"/>
      <c r="O18" s="472"/>
      <c r="P18" s="472"/>
      <c r="Q18" s="472"/>
      <c r="R18" s="473"/>
      <c r="S18" s="473"/>
      <c r="T18" s="473"/>
      <c r="U18" s="473"/>
      <c r="V18" s="474"/>
      <c r="W18" s="490"/>
      <c r="X18" s="491"/>
      <c r="Y18" s="491"/>
      <c r="Z18" s="491"/>
      <c r="AA18" s="491"/>
      <c r="AB18" s="515"/>
      <c r="AC18" s="389">
        <v>56.8</v>
      </c>
      <c r="AD18" s="390"/>
      <c r="AE18" s="390"/>
      <c r="AF18" s="390"/>
      <c r="AG18" s="475"/>
      <c r="AH18" s="389">
        <v>53.6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2734298</v>
      </c>
      <c r="BO18" s="420"/>
      <c r="BP18" s="420"/>
      <c r="BQ18" s="420"/>
      <c r="BR18" s="420"/>
      <c r="BS18" s="420"/>
      <c r="BT18" s="420"/>
      <c r="BU18" s="421"/>
      <c r="BV18" s="419">
        <v>2675519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4008216</v>
      </c>
      <c r="BO19" s="420"/>
      <c r="BP19" s="420"/>
      <c r="BQ19" s="420"/>
      <c r="BR19" s="420"/>
      <c r="BS19" s="420"/>
      <c r="BT19" s="420"/>
      <c r="BU19" s="421"/>
      <c r="BV19" s="419">
        <v>3830297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1953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3730503</v>
      </c>
      <c r="BO22" s="449"/>
      <c r="BP22" s="449"/>
      <c r="BQ22" s="449"/>
      <c r="BR22" s="449"/>
      <c r="BS22" s="449"/>
      <c r="BT22" s="449"/>
      <c r="BU22" s="450"/>
      <c r="BV22" s="448">
        <v>3777804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3461530</v>
      </c>
      <c r="BO23" s="420"/>
      <c r="BP23" s="420"/>
      <c r="BQ23" s="420"/>
      <c r="BR23" s="420"/>
      <c r="BS23" s="420"/>
      <c r="BT23" s="420"/>
      <c r="BU23" s="421"/>
      <c r="BV23" s="419">
        <v>3485487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7570</v>
      </c>
      <c r="R24" s="373"/>
      <c r="S24" s="373"/>
      <c r="T24" s="373"/>
      <c r="U24" s="373"/>
      <c r="V24" s="374"/>
      <c r="W24" s="462"/>
      <c r="X24" s="399"/>
      <c r="Y24" s="400"/>
      <c r="Z24" s="375" t="s">
        <v>162</v>
      </c>
      <c r="AA24" s="376"/>
      <c r="AB24" s="376"/>
      <c r="AC24" s="376"/>
      <c r="AD24" s="376"/>
      <c r="AE24" s="376"/>
      <c r="AF24" s="376"/>
      <c r="AG24" s="377"/>
      <c r="AH24" s="372">
        <v>88</v>
      </c>
      <c r="AI24" s="373"/>
      <c r="AJ24" s="373"/>
      <c r="AK24" s="373"/>
      <c r="AL24" s="374"/>
      <c r="AM24" s="372">
        <v>265496</v>
      </c>
      <c r="AN24" s="373"/>
      <c r="AO24" s="373"/>
      <c r="AP24" s="373"/>
      <c r="AQ24" s="373"/>
      <c r="AR24" s="374"/>
      <c r="AS24" s="372">
        <v>3017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1993922</v>
      </c>
      <c r="BO24" s="420"/>
      <c r="BP24" s="420"/>
      <c r="BQ24" s="420"/>
      <c r="BR24" s="420"/>
      <c r="BS24" s="420"/>
      <c r="BT24" s="420"/>
      <c r="BU24" s="421"/>
      <c r="BV24" s="419">
        <v>1835019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6030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55990</v>
      </c>
      <c r="BO25" s="449"/>
      <c r="BP25" s="449"/>
      <c r="BQ25" s="449"/>
      <c r="BR25" s="449"/>
      <c r="BS25" s="449"/>
      <c r="BT25" s="449"/>
      <c r="BU25" s="450"/>
      <c r="BV25" s="448">
        <v>21175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5780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3020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49273</v>
      </c>
      <c r="BO27" s="454"/>
      <c r="BP27" s="454"/>
      <c r="BQ27" s="454"/>
      <c r="BR27" s="454"/>
      <c r="BS27" s="454"/>
      <c r="BT27" s="454"/>
      <c r="BU27" s="455"/>
      <c r="BV27" s="453">
        <v>49272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2330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1699748</v>
      </c>
      <c r="BO28" s="449"/>
      <c r="BP28" s="449"/>
      <c r="BQ28" s="449"/>
      <c r="BR28" s="449"/>
      <c r="BS28" s="449"/>
      <c r="BT28" s="449"/>
      <c r="BU28" s="450"/>
      <c r="BV28" s="448">
        <v>1687293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10</v>
      </c>
      <c r="M29" s="373"/>
      <c r="N29" s="373"/>
      <c r="O29" s="373"/>
      <c r="P29" s="374"/>
      <c r="Q29" s="372">
        <v>2110</v>
      </c>
      <c r="R29" s="373"/>
      <c r="S29" s="373"/>
      <c r="T29" s="373"/>
      <c r="U29" s="373"/>
      <c r="V29" s="374"/>
      <c r="W29" s="463"/>
      <c r="X29" s="464"/>
      <c r="Y29" s="465"/>
      <c r="Z29" s="375" t="s">
        <v>177</v>
      </c>
      <c r="AA29" s="376"/>
      <c r="AB29" s="376"/>
      <c r="AC29" s="376"/>
      <c r="AD29" s="376"/>
      <c r="AE29" s="376"/>
      <c r="AF29" s="376"/>
      <c r="AG29" s="377"/>
      <c r="AH29" s="372">
        <v>88</v>
      </c>
      <c r="AI29" s="373"/>
      <c r="AJ29" s="373"/>
      <c r="AK29" s="373"/>
      <c r="AL29" s="374"/>
      <c r="AM29" s="372">
        <v>265496</v>
      </c>
      <c r="AN29" s="373"/>
      <c r="AO29" s="373"/>
      <c r="AP29" s="373"/>
      <c r="AQ29" s="373"/>
      <c r="AR29" s="374"/>
      <c r="AS29" s="372">
        <v>3017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1394989</v>
      </c>
      <c r="BO30" s="454"/>
      <c r="BP30" s="454"/>
      <c r="BQ30" s="454"/>
      <c r="BR30" s="454"/>
      <c r="BS30" s="454"/>
      <c r="BT30" s="454"/>
      <c r="BU30" s="455"/>
      <c r="BV30" s="453">
        <v>1363954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福島県後期高齢者医療広域連合　一般会計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下郷町観光公社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福島県後期高齢者医療広域連合後期高齢者医療特別会計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下郷町地域振興株式会社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福島県市町村総合事務組合　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　　〃　　消防補償等特別会計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　　〃　　消防賞じゅつ金特別会計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　　〃　　非常勤職員公務災害補償特別会計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　　〃　　自治会館管理特別会計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南会津地方広域市町村圏組合　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南会津地方環境衛生組合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xohfYvrBXu+eg23QaK/5kwfQwYbOLcj7r2g3augJ0VeL94sMQLLEfUz3lbCCK+XYDvT9qhUIz0rOlCR77Fs9w==" saltValue="ccFme+lc+ygr5YjMWIX9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9.0299999999999994</v>
      </c>
      <c r="G34" s="33">
        <v>13.6</v>
      </c>
      <c r="H34" s="33">
        <v>10</v>
      </c>
      <c r="I34" s="33">
        <v>11.03</v>
      </c>
      <c r="J34" s="34">
        <v>13.51</v>
      </c>
      <c r="K34" s="22"/>
      <c r="L34" s="22"/>
      <c r="M34" s="22"/>
      <c r="N34" s="22"/>
      <c r="O34" s="22"/>
      <c r="P34" s="22"/>
    </row>
    <row r="35" spans="1:16" ht="39" customHeight="1" x14ac:dyDescent="0.15">
      <c r="A35" s="22"/>
      <c r="B35" s="35"/>
      <c r="C35" s="1145" t="s">
        <v>533</v>
      </c>
      <c r="D35" s="1146"/>
      <c r="E35" s="1147"/>
      <c r="F35" s="36">
        <v>2.52</v>
      </c>
      <c r="G35" s="37">
        <v>3.2</v>
      </c>
      <c r="H35" s="37">
        <v>3.18</v>
      </c>
      <c r="I35" s="37">
        <v>3.7</v>
      </c>
      <c r="J35" s="38">
        <v>2.39</v>
      </c>
      <c r="K35" s="22"/>
      <c r="L35" s="22"/>
      <c r="M35" s="22"/>
      <c r="N35" s="22"/>
      <c r="O35" s="22"/>
      <c r="P35" s="22"/>
    </row>
    <row r="36" spans="1:16" ht="39" customHeight="1" x14ac:dyDescent="0.15">
      <c r="A36" s="22"/>
      <c r="B36" s="35"/>
      <c r="C36" s="1145" t="s">
        <v>534</v>
      </c>
      <c r="D36" s="1146"/>
      <c r="E36" s="1147"/>
      <c r="F36" s="36">
        <v>2.4700000000000002</v>
      </c>
      <c r="G36" s="37">
        <v>1.69</v>
      </c>
      <c r="H36" s="37">
        <v>1.51</v>
      </c>
      <c r="I36" s="37">
        <v>2</v>
      </c>
      <c r="J36" s="38">
        <v>1.66</v>
      </c>
      <c r="K36" s="22"/>
      <c r="L36" s="22"/>
      <c r="M36" s="22"/>
      <c r="N36" s="22"/>
      <c r="O36" s="22"/>
      <c r="P36" s="22"/>
    </row>
    <row r="37" spans="1:16" ht="39" customHeight="1" x14ac:dyDescent="0.15">
      <c r="A37" s="22"/>
      <c r="B37" s="35"/>
      <c r="C37" s="1145" t="s">
        <v>535</v>
      </c>
      <c r="D37" s="1146"/>
      <c r="E37" s="1147"/>
      <c r="F37" s="36">
        <v>0.05</v>
      </c>
      <c r="G37" s="37">
        <v>0.04</v>
      </c>
      <c r="H37" s="37">
        <v>0.18</v>
      </c>
      <c r="I37" s="37">
        <v>0.06</v>
      </c>
      <c r="J37" s="38">
        <v>0.06</v>
      </c>
      <c r="K37" s="22"/>
      <c r="L37" s="22"/>
      <c r="M37" s="22"/>
      <c r="N37" s="22"/>
      <c r="O37" s="22"/>
      <c r="P37" s="22"/>
    </row>
    <row r="38" spans="1:16" ht="39" customHeight="1" x14ac:dyDescent="0.15">
      <c r="A38" s="22"/>
      <c r="B38" s="35"/>
      <c r="C38" s="1145" t="s">
        <v>536</v>
      </c>
      <c r="D38" s="1146"/>
      <c r="E38" s="1147"/>
      <c r="F38" s="36">
        <v>0</v>
      </c>
      <c r="G38" s="37">
        <v>0</v>
      </c>
      <c r="H38" s="37">
        <v>0</v>
      </c>
      <c r="I38" s="37">
        <v>0</v>
      </c>
      <c r="J38" s="38">
        <v>0.03</v>
      </c>
      <c r="K38" s="22"/>
      <c r="L38" s="22"/>
      <c r="M38" s="22"/>
      <c r="N38" s="22"/>
      <c r="O38" s="22"/>
      <c r="P38" s="22"/>
    </row>
    <row r="39" spans="1:16" ht="39" customHeight="1" x14ac:dyDescent="0.15">
      <c r="A39" s="22"/>
      <c r="B39" s="35"/>
      <c r="C39" s="1145" t="s">
        <v>537</v>
      </c>
      <c r="D39" s="1146"/>
      <c r="E39" s="1147"/>
      <c r="F39" s="36">
        <v>0</v>
      </c>
      <c r="G39" s="37">
        <v>0.01</v>
      </c>
      <c r="H39" s="37">
        <v>0</v>
      </c>
      <c r="I39" s="37">
        <v>0</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eiKb5fa8qsmHMTjSXzkfc7Dfy324HHqLFOKXaQsaurQO2OlanR3iYhmonxf2zgKOAtoIAM2aBVKaSEF8Hg3wA==" saltValue="kbeBi4AuoX72thGTUJ2W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5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426</v>
      </c>
      <c r="L45" s="60">
        <v>428</v>
      </c>
      <c r="M45" s="60">
        <v>439</v>
      </c>
      <c r="N45" s="60">
        <v>418</v>
      </c>
      <c r="O45" s="61">
        <v>420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v>
      </c>
      <c r="L48" s="64">
        <v>91</v>
      </c>
      <c r="M48" s="64">
        <v>99</v>
      </c>
      <c r="N48" s="64">
        <v>101</v>
      </c>
      <c r="O48" s="65">
        <v>101</v>
      </c>
      <c r="P48" s="48"/>
      <c r="Q48" s="48"/>
      <c r="R48" s="48"/>
      <c r="S48" s="48"/>
      <c r="T48" s="48"/>
      <c r="U48" s="48"/>
    </row>
    <row r="49" spans="1:21" ht="30.75" customHeight="1" x14ac:dyDescent="0.15">
      <c r="A49" s="48"/>
      <c r="B49" s="1178"/>
      <c r="C49" s="1179"/>
      <c r="D49" s="62"/>
      <c r="E49" s="1155" t="s">
        <v>14</v>
      </c>
      <c r="F49" s="1155"/>
      <c r="G49" s="1155"/>
      <c r="H49" s="1155"/>
      <c r="I49" s="1155"/>
      <c r="J49" s="1156"/>
      <c r="K49" s="63">
        <v>5</v>
      </c>
      <c r="L49" s="64">
        <v>3</v>
      </c>
      <c r="M49" s="64">
        <v>0</v>
      </c>
      <c r="N49" s="64" t="s">
        <v>485</v>
      </c>
      <c r="O49" s="65" t="s">
        <v>485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341</v>
      </c>
      <c r="L52" s="64">
        <v>343</v>
      </c>
      <c r="M52" s="64">
        <v>346</v>
      </c>
      <c r="N52" s="64">
        <v>344</v>
      </c>
      <c r="O52" s="65">
        <v>340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181</v>
      </c>
      <c r="L53" s="69">
        <v>179</v>
      </c>
      <c r="M53" s="69">
        <v>192</v>
      </c>
      <c r="N53" s="69">
        <v>175</v>
      </c>
      <c r="O53" s="70">
        <v>181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AtHCrhR+Y6eRn2q4cUM2AECqFCoz96Q5jNfC1dM2LeZRBcqKWCn3Ag+36GsG5RRUw4H6boFF/RrR1MBNbiCqQ==" saltValue="UlYUJ13ArUjDAK3sdnYi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3920</v>
      </c>
      <c r="J41" s="356">
        <v>3975</v>
      </c>
      <c r="K41" s="356">
        <v>3898</v>
      </c>
      <c r="L41" s="356">
        <v>3778</v>
      </c>
      <c r="M41" s="357">
        <v>3731</v>
      </c>
    </row>
    <row r="42" spans="2:13" ht="27.75" customHeight="1" x14ac:dyDescent="0.15">
      <c r="B42" s="1186"/>
      <c r="C42" s="1187"/>
      <c r="D42" s="106"/>
      <c r="E42" s="1190" t="s">
        <v>32</v>
      </c>
      <c r="F42" s="1190"/>
      <c r="G42" s="1190"/>
      <c r="H42" s="1191"/>
      <c r="I42" s="358" t="s">
        <v>485</v>
      </c>
      <c r="J42" s="359" t="s">
        <v>485</v>
      </c>
      <c r="K42" s="359" t="s">
        <v>485</v>
      </c>
      <c r="L42" s="359" t="s">
        <v>485</v>
      </c>
      <c r="M42" s="360" t="s">
        <v>485</v>
      </c>
    </row>
    <row r="43" spans="2:13" ht="27.75" customHeight="1" x14ac:dyDescent="0.15">
      <c r="B43" s="1186"/>
      <c r="C43" s="1187"/>
      <c r="D43" s="106"/>
      <c r="E43" s="1190" t="s">
        <v>33</v>
      </c>
      <c r="F43" s="1190"/>
      <c r="G43" s="1190"/>
      <c r="H43" s="1191"/>
      <c r="I43" s="358">
        <v>739</v>
      </c>
      <c r="J43" s="359">
        <v>652</v>
      </c>
      <c r="K43" s="359">
        <v>593</v>
      </c>
      <c r="L43" s="359">
        <v>530</v>
      </c>
      <c r="M43" s="360">
        <v>461</v>
      </c>
    </row>
    <row r="44" spans="2:13" ht="27.75" customHeight="1" x14ac:dyDescent="0.15">
      <c r="B44" s="1186"/>
      <c r="C44" s="1187"/>
      <c r="D44" s="106"/>
      <c r="E44" s="1190" t="s">
        <v>34</v>
      </c>
      <c r="F44" s="1190"/>
      <c r="G44" s="1190"/>
      <c r="H44" s="1191"/>
      <c r="I44" s="358" t="s">
        <v>485</v>
      </c>
      <c r="J44" s="359" t="s">
        <v>485</v>
      </c>
      <c r="K44" s="359" t="s">
        <v>485</v>
      </c>
      <c r="L44" s="359" t="s">
        <v>485</v>
      </c>
      <c r="M44" s="360" t="s">
        <v>485</v>
      </c>
    </row>
    <row r="45" spans="2:13" ht="27.75" customHeight="1" x14ac:dyDescent="0.15">
      <c r="B45" s="1186"/>
      <c r="C45" s="1187"/>
      <c r="D45" s="106"/>
      <c r="E45" s="1190" t="s">
        <v>35</v>
      </c>
      <c r="F45" s="1190"/>
      <c r="G45" s="1190"/>
      <c r="H45" s="1191"/>
      <c r="I45" s="358">
        <v>614</v>
      </c>
      <c r="J45" s="359">
        <v>584</v>
      </c>
      <c r="K45" s="359">
        <v>548</v>
      </c>
      <c r="L45" s="359">
        <v>536</v>
      </c>
      <c r="M45" s="360">
        <v>526</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2483</v>
      </c>
      <c r="J50" s="359">
        <v>2430</v>
      </c>
      <c r="K50" s="359">
        <v>2945</v>
      </c>
      <c r="L50" s="359">
        <v>3097</v>
      </c>
      <c r="M50" s="360">
        <v>3214</v>
      </c>
    </row>
    <row r="51" spans="2:13" ht="27.75" customHeight="1" x14ac:dyDescent="0.15">
      <c r="B51" s="1186"/>
      <c r="C51" s="1187"/>
      <c r="D51" s="106"/>
      <c r="E51" s="1190" t="s">
        <v>42</v>
      </c>
      <c r="F51" s="1190"/>
      <c r="G51" s="1190"/>
      <c r="H51" s="1191"/>
      <c r="I51" s="358">
        <v>80</v>
      </c>
      <c r="J51" s="359">
        <v>142</v>
      </c>
      <c r="K51" s="359">
        <v>165</v>
      </c>
      <c r="L51" s="359">
        <v>184</v>
      </c>
      <c r="M51" s="360">
        <v>208</v>
      </c>
    </row>
    <row r="52" spans="2:13" ht="27.75" customHeight="1" x14ac:dyDescent="0.15">
      <c r="B52" s="1188"/>
      <c r="C52" s="1189"/>
      <c r="D52" s="106"/>
      <c r="E52" s="1190" t="s">
        <v>43</v>
      </c>
      <c r="F52" s="1190"/>
      <c r="G52" s="1190"/>
      <c r="H52" s="1191"/>
      <c r="I52" s="358">
        <v>3476</v>
      </c>
      <c r="J52" s="359">
        <v>3455</v>
      </c>
      <c r="K52" s="359">
        <v>3371</v>
      </c>
      <c r="L52" s="359">
        <v>3229</v>
      </c>
      <c r="M52" s="360">
        <v>3143</v>
      </c>
    </row>
    <row r="53" spans="2:13" ht="27.75" customHeight="1" thickBot="1" x14ac:dyDescent="0.2">
      <c r="B53" s="1192" t="s">
        <v>19</v>
      </c>
      <c r="C53" s="1193"/>
      <c r="D53" s="110"/>
      <c r="E53" s="1194" t="s">
        <v>44</v>
      </c>
      <c r="F53" s="1194"/>
      <c r="G53" s="1194"/>
      <c r="H53" s="1195"/>
      <c r="I53" s="361">
        <v>-766</v>
      </c>
      <c r="J53" s="362">
        <v>-817</v>
      </c>
      <c r="K53" s="362">
        <v>-1442</v>
      </c>
      <c r="L53" s="362">
        <v>-1666</v>
      </c>
      <c r="M53" s="363">
        <v>-1847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AIJF8vdBOOeiMzpqfqVUW46UjveSL+nxF6HAkhHb6ojfrJXePEx5XEvMTg0S40fgPgFaXNIQDQJUdG4CXXPnQ==" saltValue="d5+nAP5siToaKUO79xg7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1518</v>
      </c>
      <c r="G55" s="122">
        <v>1687</v>
      </c>
      <c r="H55" s="123">
        <v>1700</v>
      </c>
    </row>
    <row r="56" spans="2:8" ht="52.5" customHeight="1" x14ac:dyDescent="0.15">
      <c r="B56" s="124"/>
      <c r="C56" s="1213" t="s">
        <v>47</v>
      </c>
      <c r="D56" s="1213"/>
      <c r="E56" s="1214"/>
      <c r="F56" s="125" t="s">
        <v>485</v>
      </c>
      <c r="G56" s="125" t="s">
        <v>485</v>
      </c>
      <c r="H56" s="126" t="s">
        <v>485</v>
      </c>
    </row>
    <row r="57" spans="2:8" ht="53.25" customHeight="1" x14ac:dyDescent="0.15">
      <c r="B57" s="124"/>
      <c r="C57" s="1215" t="s">
        <v>48</v>
      </c>
      <c r="D57" s="1215"/>
      <c r="E57" s="1216"/>
      <c r="F57" s="127">
        <v>1388</v>
      </c>
      <c r="G57" s="127">
        <v>1364</v>
      </c>
      <c r="H57" s="128">
        <v>1395</v>
      </c>
    </row>
    <row r="58" spans="2:8" ht="45.75" customHeight="1" x14ac:dyDescent="0.15">
      <c r="B58" s="129"/>
      <c r="C58" s="1203" t="s">
        <v>556</v>
      </c>
      <c r="D58" s="1204"/>
      <c r="E58" s="1205"/>
      <c r="F58" s="130">
        <v>450</v>
      </c>
      <c r="G58" s="130">
        <v>443</v>
      </c>
      <c r="H58" s="131">
        <v>509</v>
      </c>
    </row>
    <row r="59" spans="2:8" ht="45.75" customHeight="1" x14ac:dyDescent="0.15">
      <c r="B59" s="129"/>
      <c r="C59" s="1203" t="s">
        <v>557</v>
      </c>
      <c r="D59" s="1204"/>
      <c r="E59" s="1205"/>
      <c r="F59" s="130">
        <v>332</v>
      </c>
      <c r="G59" s="130">
        <v>332</v>
      </c>
      <c r="H59" s="131">
        <v>336</v>
      </c>
    </row>
    <row r="60" spans="2:8" ht="45.75" customHeight="1" x14ac:dyDescent="0.15">
      <c r="B60" s="129"/>
      <c r="C60" s="1203" t="s">
        <v>558</v>
      </c>
      <c r="D60" s="1204"/>
      <c r="E60" s="1205"/>
      <c r="F60" s="130">
        <v>288</v>
      </c>
      <c r="G60" s="130">
        <v>288</v>
      </c>
      <c r="H60" s="131">
        <v>285</v>
      </c>
    </row>
    <row r="61" spans="2:8" ht="45.75" customHeight="1" x14ac:dyDescent="0.15">
      <c r="B61" s="129"/>
      <c r="C61" s="1203" t="s">
        <v>559</v>
      </c>
      <c r="D61" s="1204"/>
      <c r="E61" s="1205"/>
      <c r="F61" s="130">
        <v>126</v>
      </c>
      <c r="G61" s="130">
        <v>134</v>
      </c>
      <c r="H61" s="131">
        <v>114</v>
      </c>
    </row>
    <row r="62" spans="2:8" ht="45.75" customHeight="1" thickBot="1" x14ac:dyDescent="0.2">
      <c r="B62" s="132"/>
      <c r="C62" s="1206" t="s">
        <v>560</v>
      </c>
      <c r="D62" s="1207"/>
      <c r="E62" s="1208"/>
      <c r="F62" s="133">
        <v>96</v>
      </c>
      <c r="G62" s="133">
        <v>89</v>
      </c>
      <c r="H62" s="134">
        <v>81</v>
      </c>
    </row>
    <row r="63" spans="2:8" ht="52.5" customHeight="1" thickBot="1" x14ac:dyDescent="0.2">
      <c r="B63" s="135"/>
      <c r="C63" s="1209" t="s">
        <v>49</v>
      </c>
      <c r="D63" s="1209"/>
      <c r="E63" s="1210"/>
      <c r="F63" s="136">
        <v>2906</v>
      </c>
      <c r="G63" s="136">
        <v>3051</v>
      </c>
      <c r="H63" s="137">
        <v>3095</v>
      </c>
    </row>
    <row r="64" spans="2:8" x14ac:dyDescent="0.15"/>
  </sheetData>
  <sheetProtection algorithmName="SHA-512" hashValue="cAmSLatTTbjACKzIdPXmUru8bxh1h33lGelE0EQQrssmooYhaz/UidtSDvSuFDF8Tx916q/rM9A/Xnz6GBZQ0A==" saltValue="AqedW8IE0aZdlo/r55il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ADC2A-FA64-4418-95BC-34F5131B65BA}">
  <sheetPr>
    <pageSetUpPr fitToPage="1"/>
  </sheetPr>
  <dimension ref="A1:DE85"/>
  <sheetViews>
    <sheetView showGridLines="0" topLeftCell="A43" zoomScale="55" zoomScaleNormal="55" zoomScaleSheetLayoutView="55" workbookViewId="0">
      <selection activeCell="AN48" sqref="AN48"/>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564</v>
      </c>
      <c r="AO51" s="1254"/>
      <c r="AP51" s="1254"/>
      <c r="AQ51" s="1254"/>
      <c r="AR51" s="1254"/>
      <c r="AS51" s="1254"/>
      <c r="AT51" s="1254"/>
      <c r="AU51" s="1254"/>
      <c r="AV51" s="1254"/>
      <c r="AW51" s="1254"/>
      <c r="AX51" s="1254"/>
      <c r="AY51" s="1254"/>
      <c r="AZ51" s="1254"/>
      <c r="BA51" s="1254"/>
      <c r="BB51" s="1254" t="s">
        <v>565</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5"/>
      <c r="BY51" s="1256"/>
      <c r="BZ51" s="1256"/>
      <c r="CA51" s="1256"/>
      <c r="CB51" s="1256"/>
      <c r="CC51" s="1256"/>
      <c r="CD51" s="1256"/>
      <c r="CE51" s="1256"/>
      <c r="CF51" s="1255"/>
      <c r="CG51" s="1256"/>
      <c r="CH51" s="1256"/>
      <c r="CI51" s="1256"/>
      <c r="CJ51" s="1256"/>
      <c r="CK51" s="1256"/>
      <c r="CL51" s="1256"/>
      <c r="CM51" s="1256"/>
      <c r="CN51" s="1255"/>
      <c r="CO51" s="1256"/>
      <c r="CP51" s="1256"/>
      <c r="CQ51" s="1256"/>
      <c r="CR51" s="1256"/>
      <c r="CS51" s="1256"/>
      <c r="CT51" s="1256"/>
      <c r="CU51" s="1256"/>
      <c r="CV51" s="1255"/>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566</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5"/>
      <c r="BY53" s="1256"/>
      <c r="BZ53" s="1256"/>
      <c r="CA53" s="1256"/>
      <c r="CB53" s="1256"/>
      <c r="CC53" s="1256"/>
      <c r="CD53" s="1256"/>
      <c r="CE53" s="1256"/>
      <c r="CF53" s="1255"/>
      <c r="CG53" s="1256"/>
      <c r="CH53" s="1256"/>
      <c r="CI53" s="1256"/>
      <c r="CJ53" s="1256"/>
      <c r="CK53" s="1256"/>
      <c r="CL53" s="1256"/>
      <c r="CM53" s="1256"/>
      <c r="CN53" s="1255"/>
      <c r="CO53" s="1256"/>
      <c r="CP53" s="1256"/>
      <c r="CQ53" s="1256"/>
      <c r="CR53" s="1256"/>
      <c r="CS53" s="1256"/>
      <c r="CT53" s="1256"/>
      <c r="CU53" s="1256"/>
      <c r="CV53" s="1255"/>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567</v>
      </c>
      <c r="AO55" s="1250"/>
      <c r="AP55" s="1250"/>
      <c r="AQ55" s="1250"/>
      <c r="AR55" s="1250"/>
      <c r="AS55" s="1250"/>
      <c r="AT55" s="1250"/>
      <c r="AU55" s="1250"/>
      <c r="AV55" s="1250"/>
      <c r="AW55" s="1250"/>
      <c r="AX55" s="1250"/>
      <c r="AY55" s="1250"/>
      <c r="AZ55" s="1250"/>
      <c r="BA55" s="1250"/>
      <c r="BB55" s="1254" t="s">
        <v>565</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5"/>
      <c r="BY55" s="1256"/>
      <c r="BZ55" s="1256"/>
      <c r="CA55" s="1256"/>
      <c r="CB55" s="1256"/>
      <c r="CC55" s="1256"/>
      <c r="CD55" s="1256"/>
      <c r="CE55" s="1256"/>
      <c r="CF55" s="1255"/>
      <c r="CG55" s="1256"/>
      <c r="CH55" s="1256"/>
      <c r="CI55" s="1256"/>
      <c r="CJ55" s="1256"/>
      <c r="CK55" s="1256"/>
      <c r="CL55" s="1256"/>
      <c r="CM55" s="1256"/>
      <c r="CN55" s="1255"/>
      <c r="CO55" s="1256"/>
      <c r="CP55" s="1256"/>
      <c r="CQ55" s="1256"/>
      <c r="CR55" s="1256"/>
      <c r="CS55" s="1256"/>
      <c r="CT55" s="1256"/>
      <c r="CU55" s="1256"/>
      <c r="CV55" s="1255"/>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566</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5"/>
      <c r="BY57" s="1256"/>
      <c r="BZ57" s="1256"/>
      <c r="CA57" s="1256"/>
      <c r="CB57" s="1256"/>
      <c r="CC57" s="1256"/>
      <c r="CD57" s="1256"/>
      <c r="CE57" s="1256"/>
      <c r="CF57" s="1255"/>
      <c r="CG57" s="1256"/>
      <c r="CH57" s="1256"/>
      <c r="CI57" s="1256"/>
      <c r="CJ57" s="1256"/>
      <c r="CK57" s="1256"/>
      <c r="CL57" s="1256"/>
      <c r="CM57" s="1256"/>
      <c r="CN57" s="1255"/>
      <c r="CO57" s="1256"/>
      <c r="CP57" s="1256"/>
      <c r="CQ57" s="1256"/>
      <c r="CR57" s="1256"/>
      <c r="CS57" s="1256"/>
      <c r="CT57" s="1256"/>
      <c r="CU57" s="1256"/>
      <c r="CV57" s="1255"/>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568</v>
      </c>
    </row>
    <row r="64" spans="1:109" x14ac:dyDescent="0.15">
      <c r="B64" s="1225"/>
      <c r="G64" s="1232"/>
      <c r="I64" s="1266"/>
      <c r="J64" s="1266"/>
      <c r="K64" s="1266"/>
      <c r="L64" s="1266"/>
      <c r="M64" s="1266"/>
      <c r="N64" s="1267"/>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563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564</v>
      </c>
      <c r="AO73" s="1254"/>
      <c r="AP73" s="1254"/>
      <c r="AQ73" s="1254"/>
      <c r="AR73" s="1254"/>
      <c r="AS73" s="1254"/>
      <c r="AT73" s="1254"/>
      <c r="AU73" s="1254"/>
      <c r="AV73" s="1254"/>
      <c r="AW73" s="1254"/>
      <c r="AX73" s="1254"/>
      <c r="AY73" s="1254"/>
      <c r="AZ73" s="1254"/>
      <c r="BA73" s="1254"/>
      <c r="BB73" s="1254" t="s">
        <v>565</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570</v>
      </c>
      <c r="BC75" s="1254"/>
      <c r="BD75" s="1254"/>
      <c r="BE75" s="1254"/>
      <c r="BF75" s="1254"/>
      <c r="BG75" s="1254"/>
      <c r="BH75" s="1254"/>
      <c r="BI75" s="1254"/>
      <c r="BJ75" s="1254"/>
      <c r="BK75" s="1254"/>
      <c r="BL75" s="1254"/>
      <c r="BM75" s="1254"/>
      <c r="BN75" s="1254"/>
      <c r="BO75" s="1254"/>
      <c r="BP75" s="1256">
        <v>6.3</v>
      </c>
      <c r="BQ75" s="1256"/>
      <c r="BR75" s="1256"/>
      <c r="BS75" s="1256"/>
      <c r="BT75" s="1256"/>
      <c r="BU75" s="1256"/>
      <c r="BV75" s="1256"/>
      <c r="BW75" s="1256"/>
      <c r="BX75" s="1256">
        <v>6.4</v>
      </c>
      <c r="BY75" s="1256"/>
      <c r="BZ75" s="1256"/>
      <c r="CA75" s="1256"/>
      <c r="CB75" s="1256"/>
      <c r="CC75" s="1256"/>
      <c r="CD75" s="1256"/>
      <c r="CE75" s="1256"/>
      <c r="CF75" s="1256">
        <v>6.5</v>
      </c>
      <c r="CG75" s="1256"/>
      <c r="CH75" s="1256"/>
      <c r="CI75" s="1256"/>
      <c r="CJ75" s="1256"/>
      <c r="CK75" s="1256"/>
      <c r="CL75" s="1256"/>
      <c r="CM75" s="1256"/>
      <c r="CN75" s="1256">
        <v>6.2</v>
      </c>
      <c r="CO75" s="1256"/>
      <c r="CP75" s="1256"/>
      <c r="CQ75" s="1256"/>
      <c r="CR75" s="1256"/>
      <c r="CS75" s="1256"/>
      <c r="CT75" s="1256"/>
      <c r="CU75" s="1256"/>
      <c r="CV75" s="1256">
        <v>6.1</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567</v>
      </c>
      <c r="AO77" s="1250"/>
      <c r="AP77" s="1250"/>
      <c r="AQ77" s="1250"/>
      <c r="AR77" s="1250"/>
      <c r="AS77" s="1250"/>
      <c r="AT77" s="1250"/>
      <c r="AU77" s="1250"/>
      <c r="AV77" s="1250"/>
      <c r="AW77" s="1250"/>
      <c r="AX77" s="1250"/>
      <c r="AY77" s="1250"/>
      <c r="AZ77" s="1250"/>
      <c r="BA77" s="1250"/>
      <c r="BB77" s="1254" t="s">
        <v>565</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570</v>
      </c>
      <c r="BC79" s="1254"/>
      <c r="BD79" s="1254"/>
      <c r="BE79" s="1254"/>
      <c r="BF79" s="1254"/>
      <c r="BG79" s="1254"/>
      <c r="BH79" s="1254"/>
      <c r="BI79" s="1254"/>
      <c r="BJ79" s="1254"/>
      <c r="BK79" s="1254"/>
      <c r="BL79" s="1254"/>
      <c r="BM79" s="1254"/>
      <c r="BN79" s="1254"/>
      <c r="BO79" s="1254"/>
      <c r="BP79" s="1256">
        <v>8.6</v>
      </c>
      <c r="BQ79" s="1256"/>
      <c r="BR79" s="1256"/>
      <c r="BS79" s="1256"/>
      <c r="BT79" s="1256"/>
      <c r="BU79" s="1256"/>
      <c r="BV79" s="1256"/>
      <c r="BW79" s="1256"/>
      <c r="BX79" s="1256">
        <v>8.9</v>
      </c>
      <c r="BY79" s="1256"/>
      <c r="BZ79" s="1256"/>
      <c r="CA79" s="1256"/>
      <c r="CB79" s="1256"/>
      <c r="CC79" s="1256"/>
      <c r="CD79" s="1256"/>
      <c r="CE79" s="1256"/>
      <c r="CF79" s="1256">
        <v>8</v>
      </c>
      <c r="CG79" s="1256"/>
      <c r="CH79" s="1256"/>
      <c r="CI79" s="1256"/>
      <c r="CJ79" s="1256"/>
      <c r="CK79" s="1256"/>
      <c r="CL79" s="1256"/>
      <c r="CM79" s="1256"/>
      <c r="CN79" s="1256">
        <v>8.3000000000000007</v>
      </c>
      <c r="CO79" s="1256"/>
      <c r="CP79" s="1256"/>
      <c r="CQ79" s="1256"/>
      <c r="CR79" s="1256"/>
      <c r="CS79" s="1256"/>
      <c r="CT79" s="1256"/>
      <c r="CU79" s="1256"/>
      <c r="CV79" s="1256">
        <v>8.4</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Dz9bSgI1uFVTnyVxoKwgTB0106KZTCsbsF0f9hAo79UtI+ktaB4Li3TOn3e0v+bFl+EzZ31rpGLUN5sXOEcjVw==" saltValue="yTEGdPGZMYwbrPJFLso5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68619-7266-48BE-85B3-2B75D71FC39F}">
  <sheetPr>
    <pageSetUpPr fitToPage="1"/>
  </sheetPr>
  <dimension ref="A1:DR125"/>
  <sheetViews>
    <sheetView showGridLines="0" topLeftCell="A55" zoomScale="25" zoomScaleNormal="25" zoomScaleSheetLayoutView="70"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Lf5wgfARr+vIxjiAlUI5xJHAQt2O4GTadgHT+hpXDDIH4xSVJcdqUYtBGT9seYJ072JXWTSyurZGcJc3NQ3Cww==" saltValue="+DVbxkvddu2WHksTmnaF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CEEFD-7B77-4D69-ACFD-D1EBA6F2ED0D}">
  <sheetPr>
    <pageSetUpPr fitToPage="1"/>
  </sheetPr>
  <dimension ref="A1:DR125"/>
  <sheetViews>
    <sheetView showGridLines="0" topLeftCell="A27" zoomScale="25" zoomScaleNormal="25" zoomScaleSheetLayoutView="55"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WeAYUsf0BEbALd0hnWLuiCl3Sm4NOV7p/NMvc9vjvf6J9/dH217tuHzABoDtqH8E3nEvV/wabW4WAZHDrEwnZA==" saltValue="mOWM24SGY+vrToWiILJP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156751</v>
      </c>
      <c r="E3" s="156"/>
      <c r="F3" s="157">
        <v>190274</v>
      </c>
      <c r="G3" s="158"/>
      <c r="H3" s="159"/>
    </row>
    <row r="4" spans="1:8" x14ac:dyDescent="0.15">
      <c r="A4" s="160"/>
      <c r="B4" s="161"/>
      <c r="C4" s="162"/>
      <c r="D4" s="163">
        <v>70139</v>
      </c>
      <c r="E4" s="164"/>
      <c r="F4" s="165">
        <v>88584</v>
      </c>
      <c r="G4" s="166"/>
      <c r="H4" s="167"/>
    </row>
    <row r="5" spans="1:8" x14ac:dyDescent="0.15">
      <c r="A5" s="148" t="s">
        <v>518</v>
      </c>
      <c r="B5" s="153"/>
      <c r="C5" s="154"/>
      <c r="D5" s="155">
        <v>188563</v>
      </c>
      <c r="E5" s="156"/>
      <c r="F5" s="157">
        <v>200194</v>
      </c>
      <c r="G5" s="158"/>
      <c r="H5" s="159"/>
    </row>
    <row r="6" spans="1:8" x14ac:dyDescent="0.15">
      <c r="A6" s="160"/>
      <c r="B6" s="161"/>
      <c r="C6" s="162"/>
      <c r="D6" s="163">
        <v>57624</v>
      </c>
      <c r="E6" s="164"/>
      <c r="F6" s="165">
        <v>106422</v>
      </c>
      <c r="G6" s="166"/>
      <c r="H6" s="167"/>
    </row>
    <row r="7" spans="1:8" x14ac:dyDescent="0.15">
      <c r="A7" s="148" t="s">
        <v>519</v>
      </c>
      <c r="B7" s="153"/>
      <c r="C7" s="154"/>
      <c r="D7" s="155">
        <v>129299</v>
      </c>
      <c r="E7" s="156"/>
      <c r="F7" s="157">
        <v>122054</v>
      </c>
      <c r="G7" s="158"/>
      <c r="H7" s="159"/>
    </row>
    <row r="8" spans="1:8" x14ac:dyDescent="0.15">
      <c r="A8" s="160"/>
      <c r="B8" s="161"/>
      <c r="C8" s="162"/>
      <c r="D8" s="163">
        <v>51593</v>
      </c>
      <c r="E8" s="164"/>
      <c r="F8" s="165">
        <v>68298</v>
      </c>
      <c r="G8" s="166"/>
      <c r="H8" s="167"/>
    </row>
    <row r="9" spans="1:8" x14ac:dyDescent="0.15">
      <c r="A9" s="148" t="s">
        <v>520</v>
      </c>
      <c r="B9" s="153"/>
      <c r="C9" s="154"/>
      <c r="D9" s="155">
        <v>144150</v>
      </c>
      <c r="E9" s="156"/>
      <c r="F9" s="157">
        <v>111644</v>
      </c>
      <c r="G9" s="158"/>
      <c r="H9" s="159"/>
    </row>
    <row r="10" spans="1:8" x14ac:dyDescent="0.15">
      <c r="A10" s="160"/>
      <c r="B10" s="161"/>
      <c r="C10" s="162"/>
      <c r="D10" s="163">
        <v>75656</v>
      </c>
      <c r="E10" s="164"/>
      <c r="F10" s="165">
        <v>66606</v>
      </c>
      <c r="G10" s="166"/>
      <c r="H10" s="167"/>
    </row>
    <row r="11" spans="1:8" x14ac:dyDescent="0.15">
      <c r="A11" s="148" t="s">
        <v>521</v>
      </c>
      <c r="B11" s="153"/>
      <c r="C11" s="154"/>
      <c r="D11" s="155">
        <v>117233</v>
      </c>
      <c r="E11" s="156"/>
      <c r="F11" s="157">
        <v>127917</v>
      </c>
      <c r="G11" s="158"/>
      <c r="H11" s="159"/>
    </row>
    <row r="12" spans="1:8" x14ac:dyDescent="0.15">
      <c r="A12" s="160"/>
      <c r="B12" s="161"/>
      <c r="C12" s="168"/>
      <c r="D12" s="163">
        <v>63919</v>
      </c>
      <c r="E12" s="164"/>
      <c r="F12" s="165">
        <v>69746</v>
      </c>
      <c r="G12" s="166"/>
      <c r="H12" s="167"/>
    </row>
    <row r="13" spans="1:8" x14ac:dyDescent="0.15">
      <c r="A13" s="148"/>
      <c r="B13" s="153"/>
      <c r="C13" s="169"/>
      <c r="D13" s="170">
        <v>147199</v>
      </c>
      <c r="E13" s="171"/>
      <c r="F13" s="172">
        <v>150417</v>
      </c>
      <c r="G13" s="173"/>
      <c r="H13" s="159"/>
    </row>
    <row r="14" spans="1:8" x14ac:dyDescent="0.15">
      <c r="A14" s="160"/>
      <c r="B14" s="161"/>
      <c r="C14" s="162"/>
      <c r="D14" s="163">
        <v>63786</v>
      </c>
      <c r="E14" s="164"/>
      <c r="F14" s="165">
        <v>79931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9.0299999999999994</v>
      </c>
      <c r="C19" s="174">
        <f>ROUND(VALUE(SUBSTITUTE(実質収支比率等に係る経年分析!G$48,"▲","-")),2)</f>
        <v>13.61</v>
      </c>
      <c r="D19" s="174">
        <f>ROUND(VALUE(SUBSTITUTE(実質収支比率等に係る経年分析!H$48,"▲","-")),2)</f>
        <v>10.01</v>
      </c>
      <c r="E19" s="174">
        <f>ROUND(VALUE(SUBSTITUTE(実質収支比率等に係る経年分析!I$48,"▲","-")),2)</f>
        <v>11.03</v>
      </c>
      <c r="F19" s="174">
        <f>ROUND(VALUE(SUBSTITUTE(実質収支比率等に係る経年分析!J$48,"▲","-")),2)</f>
        <v>13.51</v>
      </c>
    </row>
    <row r="20" spans="1:11" x14ac:dyDescent="0.15">
      <c r="A20" s="174" t="s">
        <v>53</v>
      </c>
      <c r="B20" s="174">
        <f>ROUND(VALUE(SUBSTITUTE(実質収支比率等に係る経年分析!F$47,"▲","-")),2)</f>
        <v>44.48</v>
      </c>
      <c r="C20" s="174">
        <f>ROUND(VALUE(SUBSTITUTE(実質収支比率等に係る経年分析!G$47,"▲","-")),2)</f>
        <v>42.26</v>
      </c>
      <c r="D20" s="174">
        <f>ROUND(VALUE(SUBSTITUTE(実質収支比率等に係る経年分析!H$47,"▲","-")),2)</f>
        <v>44.8</v>
      </c>
      <c r="E20" s="174">
        <f>ROUND(VALUE(SUBSTITUTE(実質収支比率等に係る経年分析!I$47,"▲","-")),2)</f>
        <v>51.32</v>
      </c>
      <c r="F20" s="174">
        <f>ROUND(VALUE(SUBSTITUTE(実質収支比率等に係る経年分析!J$47,"▲","-")),2)</f>
        <v>51.7</v>
      </c>
    </row>
    <row r="21" spans="1:11" x14ac:dyDescent="0.15">
      <c r="A21" s="174" t="s">
        <v>54</v>
      </c>
      <c r="B21" s="174">
        <f>IF(ISNUMBER(VALUE(SUBSTITUTE(実質収支比率等に係る経年分析!F$49,"▲","-"))),ROUND(VALUE(SUBSTITUTE(実質収支比率等に係る経年分析!F$49,"▲","-")),2),NA())</f>
        <v>-10.61</v>
      </c>
      <c r="C21" s="174">
        <f>IF(ISNUMBER(VALUE(SUBSTITUTE(実質収支比率等に係る経年分析!G$49,"▲","-"))),ROUND(VALUE(SUBSTITUTE(実質収支比率等に係る経年分析!G$49,"▲","-")),2),NA())</f>
        <v>0.96</v>
      </c>
      <c r="D21" s="174">
        <f>IF(ISNUMBER(VALUE(SUBSTITUTE(実質収支比率等に係る経年分析!H$49,"▲","-"))),ROUND(VALUE(SUBSTITUTE(実質収支比率等に係る経年分析!H$49,"▲","-")),2),NA())</f>
        <v>-3.73</v>
      </c>
      <c r="E21" s="174">
        <f>IF(ISNUMBER(VALUE(SUBSTITUTE(実質収支比率等に係る経年分析!I$49,"▲","-"))),ROUND(VALUE(SUBSTITUTE(実質収支比率等に係る経年分析!I$49,"▲","-")),2),NA())</f>
        <v>0.72</v>
      </c>
      <c r="F21" s="174">
        <f>IF(ISNUMBER(VALUE(SUBSTITUTE(実質収支比率等に係る経年分析!J$49,"▲","-"))),ROUND(VALUE(SUBSTITUTE(実質収支比率等に係る経年分析!J$49,"▲","-")),2),NA())</f>
        <v>-2.66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2.4700000000000002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1.66</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9.0299999999999994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13.51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341</v>
      </c>
      <c r="E42" s="176"/>
      <c r="F42" s="176"/>
      <c r="G42" s="176">
        <f>'実質公債費比率（分子）の構造'!L$52</f>
        <v>343</v>
      </c>
      <c r="H42" s="176"/>
      <c r="I42" s="176"/>
      <c r="J42" s="176">
        <f>'実質公債費比率（分子）の構造'!M$52</f>
        <v>346</v>
      </c>
      <c r="K42" s="176"/>
      <c r="L42" s="176"/>
      <c r="M42" s="176">
        <f>'実質公債費比率（分子）の構造'!N$52</f>
        <v>344</v>
      </c>
      <c r="N42" s="176"/>
      <c r="O42" s="176"/>
      <c r="P42" s="176">
        <f>'実質公債費比率（分子）の構造'!O$52</f>
        <v>340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v>
      </c>
      <c r="C45" s="176"/>
      <c r="D45" s="176"/>
      <c r="E45" s="176">
        <f>'実質公債費比率（分子）の構造'!L$49</f>
        <v>3</v>
      </c>
      <c r="F45" s="176"/>
      <c r="G45" s="176"/>
      <c r="H45" s="176">
        <f>'実質公債費比率（分子）の構造'!M$49</f>
        <v>0</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91</v>
      </c>
      <c r="C46" s="176"/>
      <c r="D46" s="176"/>
      <c r="E46" s="176">
        <f>'実質公債費比率（分子）の構造'!L$48</f>
        <v>91</v>
      </c>
      <c r="F46" s="176"/>
      <c r="G46" s="176"/>
      <c r="H46" s="176">
        <f>'実質公債費比率（分子）の構造'!M$48</f>
        <v>99</v>
      </c>
      <c r="I46" s="176"/>
      <c r="J46" s="176"/>
      <c r="K46" s="176">
        <f>'実質公債費比率（分子）の構造'!N$48</f>
        <v>101</v>
      </c>
      <c r="L46" s="176"/>
      <c r="M46" s="176"/>
      <c r="N46" s="176">
        <f>'実質公債費比率（分子）の構造'!O$48</f>
        <v>101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426</v>
      </c>
      <c r="C49" s="176"/>
      <c r="D49" s="176"/>
      <c r="E49" s="176">
        <f>'実質公債費比率（分子）の構造'!L$45</f>
        <v>428</v>
      </c>
      <c r="F49" s="176"/>
      <c r="G49" s="176"/>
      <c r="H49" s="176">
        <f>'実質公債費比率（分子）の構造'!M$45</f>
        <v>439</v>
      </c>
      <c r="I49" s="176"/>
      <c r="J49" s="176"/>
      <c r="K49" s="176">
        <f>'実質公債費比率（分子）の構造'!N$45</f>
        <v>418</v>
      </c>
      <c r="L49" s="176"/>
      <c r="M49" s="176"/>
      <c r="N49" s="176">
        <f>'実質公債費比率（分子）の構造'!O$45</f>
        <v>420</v>
      </c>
      <c r="O49" s="176"/>
      <c r="P49" s="176"/>
    </row>
    <row r="50" spans="1:16" x14ac:dyDescent="0.15">
      <c r="A50" s="176" t="s">
        <v>67</v>
      </c>
      <c r="B50" s="176" t="e">
        <f>NA()</f>
        <v>#N/A</v>
      </c>
      <c r="C50" s="176">
        <f>IF(ISNUMBER('実質公債費比率（分子）の構造'!K$53),'実質公債費比率（分子）の構造'!K$53,NA())</f>
        <v>181</v>
      </c>
      <c r="D50" s="176" t="e">
        <f>NA()</f>
        <v>#N/A</v>
      </c>
      <c r="E50" s="176" t="e">
        <f>NA()</f>
        <v>#N/A</v>
      </c>
      <c r="F50" s="176">
        <f>IF(ISNUMBER('実質公債費比率（分子）の構造'!L$53),'実質公債費比率（分子）の構造'!L$53,NA())</f>
        <v>179</v>
      </c>
      <c r="G50" s="176" t="e">
        <f>NA()</f>
        <v>#N/A</v>
      </c>
      <c r="H50" s="176" t="e">
        <f>NA()</f>
        <v>#N/A</v>
      </c>
      <c r="I50" s="176">
        <f>IF(ISNUMBER('実質公債費比率（分子）の構造'!M$53),'実質公債費比率（分子）の構造'!M$53,NA())</f>
        <v>192</v>
      </c>
      <c r="J50" s="176" t="e">
        <f>NA()</f>
        <v>#N/A</v>
      </c>
      <c r="K50" s="176" t="e">
        <f>NA()</f>
        <v>#N/A</v>
      </c>
      <c r="L50" s="176">
        <f>IF(ISNUMBER('実質公債費比率（分子）の構造'!N$53),'実質公債費比率（分子）の構造'!N$53,NA())</f>
        <v>175</v>
      </c>
      <c r="M50" s="176" t="e">
        <f>NA()</f>
        <v>#N/A</v>
      </c>
      <c r="N50" s="176" t="e">
        <f>NA()</f>
        <v>#N/A</v>
      </c>
      <c r="O50" s="176">
        <f>IF(ISNUMBER('実質公債費比率（分子）の構造'!O$53),'実質公債費比率（分子）の構造'!O$53,NA())</f>
        <v>181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3476</v>
      </c>
      <c r="E56" s="175"/>
      <c r="F56" s="175"/>
      <c r="G56" s="175">
        <f>'将来負担比率（分子）の構造'!J$52</f>
        <v>3455</v>
      </c>
      <c r="H56" s="175"/>
      <c r="I56" s="175"/>
      <c r="J56" s="175">
        <f>'将来負担比率（分子）の構造'!K$52</f>
        <v>3371</v>
      </c>
      <c r="K56" s="175"/>
      <c r="L56" s="175"/>
      <c r="M56" s="175">
        <f>'将来負担比率（分子）の構造'!L$52</f>
        <v>3229</v>
      </c>
      <c r="N56" s="175"/>
      <c r="O56" s="175"/>
      <c r="P56" s="175">
        <f>'将来負担比率（分子）の構造'!M$52</f>
        <v>3143</v>
      </c>
    </row>
    <row r="57" spans="1:16" x14ac:dyDescent="0.15">
      <c r="A57" s="175" t="s">
        <v>42</v>
      </c>
      <c r="B57" s="175"/>
      <c r="C57" s="175"/>
      <c r="D57" s="175">
        <f>'将来負担比率（分子）の構造'!I$51</f>
        <v>80</v>
      </c>
      <c r="E57" s="175"/>
      <c r="F57" s="175"/>
      <c r="G57" s="175">
        <f>'将来負担比率（分子）の構造'!J$51</f>
        <v>142</v>
      </c>
      <c r="H57" s="175"/>
      <c r="I57" s="175"/>
      <c r="J57" s="175">
        <f>'将来負担比率（分子）の構造'!K$51</f>
        <v>165</v>
      </c>
      <c r="K57" s="175"/>
      <c r="L57" s="175"/>
      <c r="M57" s="175">
        <f>'将来負担比率（分子）の構造'!L$51</f>
        <v>184</v>
      </c>
      <c r="N57" s="175"/>
      <c r="O57" s="175"/>
      <c r="P57" s="175">
        <f>'将来負担比率（分子）の構造'!M$51</f>
        <v>208</v>
      </c>
    </row>
    <row r="58" spans="1:16" x14ac:dyDescent="0.15">
      <c r="A58" s="175" t="s">
        <v>41</v>
      </c>
      <c r="B58" s="175"/>
      <c r="C58" s="175"/>
      <c r="D58" s="175">
        <f>'将来負担比率（分子）の構造'!I$50</f>
        <v>2483</v>
      </c>
      <c r="E58" s="175"/>
      <c r="F58" s="175"/>
      <c r="G58" s="175">
        <f>'将来負担比率（分子）の構造'!J$50</f>
        <v>2430</v>
      </c>
      <c r="H58" s="175"/>
      <c r="I58" s="175"/>
      <c r="J58" s="175">
        <f>'将来負担比率（分子）の構造'!K$50</f>
        <v>2945</v>
      </c>
      <c r="K58" s="175"/>
      <c r="L58" s="175"/>
      <c r="M58" s="175">
        <f>'将来負担比率（分子）の構造'!L$50</f>
        <v>3097</v>
      </c>
      <c r="N58" s="175"/>
      <c r="O58" s="175"/>
      <c r="P58" s="175">
        <f>'将来負担比率（分子）の構造'!M$50</f>
        <v>3214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614</v>
      </c>
      <c r="C62" s="175"/>
      <c r="D62" s="175"/>
      <c r="E62" s="175">
        <f>'将来負担比率（分子）の構造'!J$45</f>
        <v>584</v>
      </c>
      <c r="F62" s="175"/>
      <c r="G62" s="175"/>
      <c r="H62" s="175">
        <f>'将来負担比率（分子）の構造'!K$45</f>
        <v>548</v>
      </c>
      <c r="I62" s="175"/>
      <c r="J62" s="175"/>
      <c r="K62" s="175">
        <f>'将来負担比率（分子）の構造'!L$45</f>
        <v>536</v>
      </c>
      <c r="L62" s="175"/>
      <c r="M62" s="175"/>
      <c r="N62" s="175">
        <f>'将来負担比率（分子）の構造'!M$45</f>
        <v>526</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739</v>
      </c>
      <c r="C64" s="175"/>
      <c r="D64" s="175"/>
      <c r="E64" s="175">
        <f>'将来負担比率（分子）の構造'!J$43</f>
        <v>652</v>
      </c>
      <c r="F64" s="175"/>
      <c r="G64" s="175"/>
      <c r="H64" s="175">
        <f>'将来負担比率（分子）の構造'!K$43</f>
        <v>593</v>
      </c>
      <c r="I64" s="175"/>
      <c r="J64" s="175"/>
      <c r="K64" s="175">
        <f>'将来負担比率（分子）の構造'!L$43</f>
        <v>530</v>
      </c>
      <c r="L64" s="175"/>
      <c r="M64" s="175"/>
      <c r="N64" s="175">
        <f>'将来負担比率（分子）の構造'!M$43</f>
        <v>461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3920</v>
      </c>
      <c r="C66" s="175"/>
      <c r="D66" s="175"/>
      <c r="E66" s="175">
        <f>'将来負担比率（分子）の構造'!J$41</f>
        <v>3975</v>
      </c>
      <c r="F66" s="175"/>
      <c r="G66" s="175"/>
      <c r="H66" s="175">
        <f>'将来負担比率（分子）の構造'!K$41</f>
        <v>3898</v>
      </c>
      <c r="I66" s="175"/>
      <c r="J66" s="175"/>
      <c r="K66" s="175">
        <f>'将来負担比率（分子）の構造'!L$41</f>
        <v>3778</v>
      </c>
      <c r="L66" s="175"/>
      <c r="M66" s="175"/>
      <c r="N66" s="175">
        <f>'将来負担比率（分子）の構造'!M$41</f>
        <v>3731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1518</v>
      </c>
      <c r="C72" s="179">
        <f>基金残高に係る経年分析!G55</f>
        <v>1687</v>
      </c>
      <c r="D72" s="179">
        <f>基金残高に係る経年分析!H55</f>
        <v>1700</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1388</v>
      </c>
      <c r="C74" s="179">
        <f>基金残高に係る経年分析!G57</f>
        <v>1364</v>
      </c>
      <c r="D74" s="179">
        <f>基金残高に係る経年分析!H57</f>
        <v>1395</v>
      </c>
    </row>
  </sheetData>
  <sheetProtection algorithmName="SHA-512" hashValue="NLi8iMg+Wu+l7GCQX0uieN64Y8p1777gu/0wcM9ZuBeAsAyvWQypnCModylGnVyktGyFNauz1USBs/x2WOffcA==" saltValue="5cvGuRXSmTeUOK7Nyrby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Z16" workbookViewId="0">
      <selection activeCell="B29" sqref="B29:Q2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982820</v>
      </c>
      <c r="S5" s="677"/>
      <c r="T5" s="677"/>
      <c r="U5" s="677"/>
      <c r="V5" s="677"/>
      <c r="W5" s="677"/>
      <c r="X5" s="677"/>
      <c r="Y5" s="702"/>
      <c r="Z5" s="715">
        <v>19</v>
      </c>
      <c r="AA5" s="715"/>
      <c r="AB5" s="715"/>
      <c r="AC5" s="715"/>
      <c r="AD5" s="716">
        <v>982820</v>
      </c>
      <c r="AE5" s="716"/>
      <c r="AF5" s="716"/>
      <c r="AG5" s="716"/>
      <c r="AH5" s="716"/>
      <c r="AI5" s="716"/>
      <c r="AJ5" s="716"/>
      <c r="AK5" s="716"/>
      <c r="AL5" s="703">
        <v>29.7</v>
      </c>
      <c r="AM5" s="685"/>
      <c r="AN5" s="685"/>
      <c r="AO5" s="704"/>
      <c r="AP5" s="679" t="s">
        <v>216</v>
      </c>
      <c r="AQ5" s="680"/>
      <c r="AR5" s="680"/>
      <c r="AS5" s="680"/>
      <c r="AT5" s="680"/>
      <c r="AU5" s="680"/>
      <c r="AV5" s="680"/>
      <c r="AW5" s="680"/>
      <c r="AX5" s="680"/>
      <c r="AY5" s="680"/>
      <c r="AZ5" s="680"/>
      <c r="BA5" s="680"/>
      <c r="BB5" s="680"/>
      <c r="BC5" s="680"/>
      <c r="BD5" s="680"/>
      <c r="BE5" s="680"/>
      <c r="BF5" s="681"/>
      <c r="BG5" s="621">
        <v>978561</v>
      </c>
      <c r="BH5" s="622"/>
      <c r="BI5" s="622"/>
      <c r="BJ5" s="622"/>
      <c r="BK5" s="622"/>
      <c r="BL5" s="622"/>
      <c r="BM5" s="622"/>
      <c r="BN5" s="623"/>
      <c r="BO5" s="659">
        <v>99.6</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100426</v>
      </c>
      <c r="S6" s="622"/>
      <c r="T6" s="622"/>
      <c r="U6" s="622"/>
      <c r="V6" s="622"/>
      <c r="W6" s="622"/>
      <c r="X6" s="622"/>
      <c r="Y6" s="623"/>
      <c r="Z6" s="659">
        <v>1.9</v>
      </c>
      <c r="AA6" s="659"/>
      <c r="AB6" s="659"/>
      <c r="AC6" s="659"/>
      <c r="AD6" s="660">
        <v>100426</v>
      </c>
      <c r="AE6" s="660"/>
      <c r="AF6" s="660"/>
      <c r="AG6" s="660"/>
      <c r="AH6" s="660"/>
      <c r="AI6" s="660"/>
      <c r="AJ6" s="660"/>
      <c r="AK6" s="660"/>
      <c r="AL6" s="624">
        <v>3</v>
      </c>
      <c r="AM6" s="625"/>
      <c r="AN6" s="625"/>
      <c r="AO6" s="661"/>
      <c r="AP6" s="618" t="s">
        <v>221</v>
      </c>
      <c r="AQ6" s="619"/>
      <c r="AR6" s="619"/>
      <c r="AS6" s="619"/>
      <c r="AT6" s="619"/>
      <c r="AU6" s="619"/>
      <c r="AV6" s="619"/>
      <c r="AW6" s="619"/>
      <c r="AX6" s="619"/>
      <c r="AY6" s="619"/>
      <c r="AZ6" s="619"/>
      <c r="BA6" s="619"/>
      <c r="BB6" s="619"/>
      <c r="BC6" s="619"/>
      <c r="BD6" s="619"/>
      <c r="BE6" s="619"/>
      <c r="BF6" s="620"/>
      <c r="BG6" s="621">
        <v>978561</v>
      </c>
      <c r="BH6" s="622"/>
      <c r="BI6" s="622"/>
      <c r="BJ6" s="622"/>
      <c r="BK6" s="622"/>
      <c r="BL6" s="622"/>
      <c r="BM6" s="622"/>
      <c r="BN6" s="623"/>
      <c r="BO6" s="659">
        <v>99.6</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73802</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73802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141</v>
      </c>
      <c r="S7" s="622"/>
      <c r="T7" s="622"/>
      <c r="U7" s="622"/>
      <c r="V7" s="622"/>
      <c r="W7" s="622"/>
      <c r="X7" s="622"/>
      <c r="Y7" s="623"/>
      <c r="Z7" s="659">
        <v>0</v>
      </c>
      <c r="AA7" s="659"/>
      <c r="AB7" s="659"/>
      <c r="AC7" s="659"/>
      <c r="AD7" s="660">
        <v>141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210212</v>
      </c>
      <c r="BH7" s="622"/>
      <c r="BI7" s="622"/>
      <c r="BJ7" s="622"/>
      <c r="BK7" s="622"/>
      <c r="BL7" s="622"/>
      <c r="BM7" s="622"/>
      <c r="BN7" s="623"/>
      <c r="BO7" s="659">
        <v>21.4</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706814</v>
      </c>
      <c r="CS7" s="622"/>
      <c r="CT7" s="622"/>
      <c r="CU7" s="622"/>
      <c r="CV7" s="622"/>
      <c r="CW7" s="622"/>
      <c r="CX7" s="622"/>
      <c r="CY7" s="623"/>
      <c r="CZ7" s="659">
        <v>15</v>
      </c>
      <c r="DA7" s="659"/>
      <c r="DB7" s="659"/>
      <c r="DC7" s="659"/>
      <c r="DD7" s="627">
        <v>54000</v>
      </c>
      <c r="DE7" s="622"/>
      <c r="DF7" s="622"/>
      <c r="DG7" s="622"/>
      <c r="DH7" s="622"/>
      <c r="DI7" s="622"/>
      <c r="DJ7" s="622"/>
      <c r="DK7" s="622"/>
      <c r="DL7" s="622"/>
      <c r="DM7" s="622"/>
      <c r="DN7" s="622"/>
      <c r="DO7" s="622"/>
      <c r="DP7" s="623"/>
      <c r="DQ7" s="627">
        <v>524175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1879</v>
      </c>
      <c r="S8" s="622"/>
      <c r="T8" s="622"/>
      <c r="U8" s="622"/>
      <c r="V8" s="622"/>
      <c r="W8" s="622"/>
      <c r="X8" s="622"/>
      <c r="Y8" s="623"/>
      <c r="Z8" s="659">
        <v>0</v>
      </c>
      <c r="AA8" s="659"/>
      <c r="AB8" s="659"/>
      <c r="AC8" s="659"/>
      <c r="AD8" s="660">
        <v>1879</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8241</v>
      </c>
      <c r="BH8" s="622"/>
      <c r="BI8" s="622"/>
      <c r="BJ8" s="622"/>
      <c r="BK8" s="622"/>
      <c r="BL8" s="622"/>
      <c r="BM8" s="622"/>
      <c r="BN8" s="623"/>
      <c r="BO8" s="659">
        <v>0.8</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964749</v>
      </c>
      <c r="CS8" s="622"/>
      <c r="CT8" s="622"/>
      <c r="CU8" s="622"/>
      <c r="CV8" s="622"/>
      <c r="CW8" s="622"/>
      <c r="CX8" s="622"/>
      <c r="CY8" s="623"/>
      <c r="CZ8" s="659">
        <v>20.5</v>
      </c>
      <c r="DA8" s="659"/>
      <c r="DB8" s="659"/>
      <c r="DC8" s="659"/>
      <c r="DD8" s="627">
        <v>12408</v>
      </c>
      <c r="DE8" s="622"/>
      <c r="DF8" s="622"/>
      <c r="DG8" s="622"/>
      <c r="DH8" s="622"/>
      <c r="DI8" s="622"/>
      <c r="DJ8" s="622"/>
      <c r="DK8" s="622"/>
      <c r="DL8" s="622"/>
      <c r="DM8" s="622"/>
      <c r="DN8" s="622"/>
      <c r="DO8" s="622"/>
      <c r="DP8" s="623"/>
      <c r="DQ8" s="627">
        <v>704837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2033</v>
      </c>
      <c r="S9" s="622"/>
      <c r="T9" s="622"/>
      <c r="U9" s="622"/>
      <c r="V9" s="622"/>
      <c r="W9" s="622"/>
      <c r="X9" s="622"/>
      <c r="Y9" s="623"/>
      <c r="Z9" s="659">
        <v>0</v>
      </c>
      <c r="AA9" s="659"/>
      <c r="AB9" s="659"/>
      <c r="AC9" s="659"/>
      <c r="AD9" s="660">
        <v>2033</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173278</v>
      </c>
      <c r="BH9" s="622"/>
      <c r="BI9" s="622"/>
      <c r="BJ9" s="622"/>
      <c r="BK9" s="622"/>
      <c r="BL9" s="622"/>
      <c r="BM9" s="622"/>
      <c r="BN9" s="623"/>
      <c r="BO9" s="659">
        <v>17.600000000000001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445911</v>
      </c>
      <c r="CS9" s="622"/>
      <c r="CT9" s="622"/>
      <c r="CU9" s="622"/>
      <c r="CV9" s="622"/>
      <c r="CW9" s="622"/>
      <c r="CX9" s="622"/>
      <c r="CY9" s="623"/>
      <c r="CZ9" s="659">
        <v>9.5</v>
      </c>
      <c r="DA9" s="659"/>
      <c r="DB9" s="659"/>
      <c r="DC9" s="659"/>
      <c r="DD9" s="627">
        <v>7059</v>
      </c>
      <c r="DE9" s="622"/>
      <c r="DF9" s="622"/>
      <c r="DG9" s="622"/>
      <c r="DH9" s="622"/>
      <c r="DI9" s="622"/>
      <c r="DJ9" s="622"/>
      <c r="DK9" s="622"/>
      <c r="DL9" s="622"/>
      <c r="DM9" s="622"/>
      <c r="DN9" s="622"/>
      <c r="DO9" s="622"/>
      <c r="DP9" s="623"/>
      <c r="DQ9" s="627">
        <v>393898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14486</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4584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4584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134995</v>
      </c>
      <c r="S11" s="622"/>
      <c r="T11" s="622"/>
      <c r="U11" s="622"/>
      <c r="V11" s="622"/>
      <c r="W11" s="622"/>
      <c r="X11" s="622"/>
      <c r="Y11" s="623"/>
      <c r="Z11" s="624">
        <v>2.6</v>
      </c>
      <c r="AA11" s="625"/>
      <c r="AB11" s="625"/>
      <c r="AC11" s="626"/>
      <c r="AD11" s="627">
        <v>134995</v>
      </c>
      <c r="AE11" s="622"/>
      <c r="AF11" s="622"/>
      <c r="AG11" s="622"/>
      <c r="AH11" s="622"/>
      <c r="AI11" s="622"/>
      <c r="AJ11" s="622"/>
      <c r="AK11" s="623"/>
      <c r="AL11" s="624">
        <v>4.0999999999999996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14207</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502519</v>
      </c>
      <c r="CS11" s="622"/>
      <c r="CT11" s="622"/>
      <c r="CU11" s="622"/>
      <c r="CV11" s="622"/>
      <c r="CW11" s="622"/>
      <c r="CX11" s="622"/>
      <c r="CY11" s="623"/>
      <c r="CZ11" s="659">
        <v>10.7</v>
      </c>
      <c r="DA11" s="659"/>
      <c r="DB11" s="659"/>
      <c r="DC11" s="659"/>
      <c r="DD11" s="627">
        <v>153993</v>
      </c>
      <c r="DE11" s="622"/>
      <c r="DF11" s="622"/>
      <c r="DG11" s="622"/>
      <c r="DH11" s="622"/>
      <c r="DI11" s="622"/>
      <c r="DJ11" s="622"/>
      <c r="DK11" s="622"/>
      <c r="DL11" s="622"/>
      <c r="DM11" s="622"/>
      <c r="DN11" s="622"/>
      <c r="DO11" s="622"/>
      <c r="DP11" s="623"/>
      <c r="DQ11" s="627">
        <v>229149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703108</v>
      </c>
      <c r="BH12" s="622"/>
      <c r="BI12" s="622"/>
      <c r="BJ12" s="622"/>
      <c r="BK12" s="622"/>
      <c r="BL12" s="622"/>
      <c r="BM12" s="622"/>
      <c r="BN12" s="623"/>
      <c r="BO12" s="659">
        <v>71.5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232679</v>
      </c>
      <c r="CS12" s="622"/>
      <c r="CT12" s="622"/>
      <c r="CU12" s="622"/>
      <c r="CV12" s="622"/>
      <c r="CW12" s="622"/>
      <c r="CX12" s="622"/>
      <c r="CY12" s="623"/>
      <c r="CZ12" s="659">
        <v>4.9000000000000004</v>
      </c>
      <c r="DA12" s="659"/>
      <c r="DB12" s="659"/>
      <c r="DC12" s="659"/>
      <c r="DD12" s="627">
        <v>3509</v>
      </c>
      <c r="DE12" s="622"/>
      <c r="DF12" s="622"/>
      <c r="DG12" s="622"/>
      <c r="DH12" s="622"/>
      <c r="DI12" s="622"/>
      <c r="DJ12" s="622"/>
      <c r="DK12" s="622"/>
      <c r="DL12" s="622"/>
      <c r="DM12" s="622"/>
      <c r="DN12" s="622"/>
      <c r="DO12" s="622"/>
      <c r="DP12" s="623"/>
      <c r="DQ12" s="627">
        <v>187471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659171</v>
      </c>
      <c r="BH13" s="622"/>
      <c r="BI13" s="622"/>
      <c r="BJ13" s="622"/>
      <c r="BK13" s="622"/>
      <c r="BL13" s="622"/>
      <c r="BM13" s="622"/>
      <c r="BN13" s="623"/>
      <c r="BO13" s="659">
        <v>67.099999999999994</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580839</v>
      </c>
      <c r="CS13" s="622"/>
      <c r="CT13" s="622"/>
      <c r="CU13" s="622"/>
      <c r="CV13" s="622"/>
      <c r="CW13" s="622"/>
      <c r="CX13" s="622"/>
      <c r="CY13" s="623"/>
      <c r="CZ13" s="659">
        <v>12.3</v>
      </c>
      <c r="DA13" s="659"/>
      <c r="DB13" s="659"/>
      <c r="DC13" s="659"/>
      <c r="DD13" s="627">
        <v>312527</v>
      </c>
      <c r="DE13" s="622"/>
      <c r="DF13" s="622"/>
      <c r="DG13" s="622"/>
      <c r="DH13" s="622"/>
      <c r="DI13" s="622"/>
      <c r="DJ13" s="622"/>
      <c r="DK13" s="622"/>
      <c r="DL13" s="622"/>
      <c r="DM13" s="622"/>
      <c r="DN13" s="622"/>
      <c r="DO13" s="622"/>
      <c r="DP13" s="623"/>
      <c r="DQ13" s="627">
        <v>367710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986</v>
      </c>
      <c r="S14" s="622"/>
      <c r="T14" s="622"/>
      <c r="U14" s="622"/>
      <c r="V14" s="622"/>
      <c r="W14" s="622"/>
      <c r="X14" s="622"/>
      <c r="Y14" s="623"/>
      <c r="Z14" s="659">
        <v>0</v>
      </c>
      <c r="AA14" s="659"/>
      <c r="AB14" s="659"/>
      <c r="AC14" s="659"/>
      <c r="AD14" s="660">
        <v>986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21226</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319340</v>
      </c>
      <c r="CS14" s="622"/>
      <c r="CT14" s="622"/>
      <c r="CU14" s="622"/>
      <c r="CV14" s="622"/>
      <c r="CW14" s="622"/>
      <c r="CX14" s="622"/>
      <c r="CY14" s="623"/>
      <c r="CZ14" s="659">
        <v>6.8</v>
      </c>
      <c r="DA14" s="659"/>
      <c r="DB14" s="659"/>
      <c r="DC14" s="659"/>
      <c r="DD14" s="627">
        <v>13715</v>
      </c>
      <c r="DE14" s="622"/>
      <c r="DF14" s="622"/>
      <c r="DG14" s="622"/>
      <c r="DH14" s="622"/>
      <c r="DI14" s="622"/>
      <c r="DJ14" s="622"/>
      <c r="DK14" s="622"/>
      <c r="DL14" s="622"/>
      <c r="DM14" s="622"/>
      <c r="DN14" s="622"/>
      <c r="DO14" s="622"/>
      <c r="DP14" s="623"/>
      <c r="DQ14" s="627">
        <v>215062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44015</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461406</v>
      </c>
      <c r="CS15" s="622"/>
      <c r="CT15" s="622"/>
      <c r="CU15" s="622"/>
      <c r="CV15" s="622"/>
      <c r="CW15" s="622"/>
      <c r="CX15" s="622"/>
      <c r="CY15" s="623"/>
      <c r="CZ15" s="659">
        <v>9.8000000000000007</v>
      </c>
      <c r="DA15" s="659"/>
      <c r="DB15" s="659"/>
      <c r="DC15" s="659"/>
      <c r="DD15" s="627">
        <v>27313</v>
      </c>
      <c r="DE15" s="622"/>
      <c r="DF15" s="622"/>
      <c r="DG15" s="622"/>
      <c r="DH15" s="622"/>
      <c r="DI15" s="622"/>
      <c r="DJ15" s="622"/>
      <c r="DK15" s="622"/>
      <c r="DL15" s="622"/>
      <c r="DM15" s="622"/>
      <c r="DN15" s="622"/>
      <c r="DO15" s="622"/>
      <c r="DP15" s="623"/>
      <c r="DQ15" s="627">
        <v>423121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7249</v>
      </c>
      <c r="S16" s="622"/>
      <c r="T16" s="622"/>
      <c r="U16" s="622"/>
      <c r="V16" s="622"/>
      <c r="W16" s="622"/>
      <c r="X16" s="622"/>
      <c r="Y16" s="623"/>
      <c r="Z16" s="659">
        <v>0.1</v>
      </c>
      <c r="AA16" s="659"/>
      <c r="AB16" s="659"/>
      <c r="AC16" s="659"/>
      <c r="AD16" s="660">
        <v>7249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3143</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3143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12607</v>
      </c>
      <c r="S17" s="622"/>
      <c r="T17" s="622"/>
      <c r="U17" s="622"/>
      <c r="V17" s="622"/>
      <c r="W17" s="622"/>
      <c r="X17" s="622"/>
      <c r="Y17" s="623"/>
      <c r="Z17" s="659">
        <v>0.2</v>
      </c>
      <c r="AA17" s="659"/>
      <c r="AB17" s="659"/>
      <c r="AC17" s="659"/>
      <c r="AD17" s="660">
        <v>12607</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419802</v>
      </c>
      <c r="CS17" s="622"/>
      <c r="CT17" s="622"/>
      <c r="CU17" s="622"/>
      <c r="CV17" s="622"/>
      <c r="CW17" s="622"/>
      <c r="CX17" s="622"/>
      <c r="CY17" s="623"/>
      <c r="CZ17" s="659">
        <v>8.9</v>
      </c>
      <c r="DA17" s="659"/>
      <c r="DB17" s="659"/>
      <c r="DC17" s="659"/>
      <c r="DD17" s="627" t="s">
        <v>122</v>
      </c>
      <c r="DE17" s="622"/>
      <c r="DF17" s="622"/>
      <c r="DG17" s="622"/>
      <c r="DH17" s="622"/>
      <c r="DI17" s="622"/>
      <c r="DJ17" s="622"/>
      <c r="DK17" s="622"/>
      <c r="DL17" s="622"/>
      <c r="DM17" s="622"/>
      <c r="DN17" s="622"/>
      <c r="DO17" s="622"/>
      <c r="DP17" s="623"/>
      <c r="DQ17" s="627">
        <v>415645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1813</v>
      </c>
      <c r="S18" s="622"/>
      <c r="T18" s="622"/>
      <c r="U18" s="622"/>
      <c r="V18" s="622"/>
      <c r="W18" s="622"/>
      <c r="X18" s="622"/>
      <c r="Y18" s="623"/>
      <c r="Z18" s="659">
        <v>0</v>
      </c>
      <c r="AA18" s="659"/>
      <c r="AB18" s="659"/>
      <c r="AC18" s="659"/>
      <c r="AD18" s="660">
        <v>1813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1637</v>
      </c>
      <c r="S19" s="622"/>
      <c r="T19" s="622"/>
      <c r="U19" s="622"/>
      <c r="V19" s="622"/>
      <c r="W19" s="622"/>
      <c r="X19" s="622"/>
      <c r="Y19" s="623"/>
      <c r="Z19" s="659">
        <v>0</v>
      </c>
      <c r="AA19" s="659"/>
      <c r="AB19" s="659"/>
      <c r="AC19" s="659"/>
      <c r="AD19" s="660">
        <v>1637</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4259</v>
      </c>
      <c r="BH19" s="622"/>
      <c r="BI19" s="622"/>
      <c r="BJ19" s="622"/>
      <c r="BK19" s="622"/>
      <c r="BL19" s="622"/>
      <c r="BM19" s="622"/>
      <c r="BN19" s="623"/>
      <c r="BO19" s="659">
        <v>0.4</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176</v>
      </c>
      <c r="S20" s="622"/>
      <c r="T20" s="622"/>
      <c r="U20" s="622"/>
      <c r="V20" s="622"/>
      <c r="W20" s="622"/>
      <c r="X20" s="622"/>
      <c r="Y20" s="623"/>
      <c r="Z20" s="659">
        <v>0</v>
      </c>
      <c r="AA20" s="659"/>
      <c r="AB20" s="659"/>
      <c r="AC20" s="659"/>
      <c r="AD20" s="660">
        <v>176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4259</v>
      </c>
      <c r="BH20" s="622"/>
      <c r="BI20" s="622"/>
      <c r="BJ20" s="622"/>
      <c r="BK20" s="622"/>
      <c r="BL20" s="622"/>
      <c r="BM20" s="622"/>
      <c r="BN20" s="623"/>
      <c r="BO20" s="659">
        <v>0.4</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4715588</v>
      </c>
      <c r="CS20" s="622"/>
      <c r="CT20" s="622"/>
      <c r="CU20" s="622"/>
      <c r="CV20" s="622"/>
      <c r="CW20" s="622"/>
      <c r="CX20" s="622"/>
      <c r="CY20" s="623"/>
      <c r="CZ20" s="659">
        <v>100</v>
      </c>
      <c r="DA20" s="659"/>
      <c r="DB20" s="659"/>
      <c r="DC20" s="659"/>
      <c r="DD20" s="627">
        <v>584524</v>
      </c>
      <c r="DE20" s="622"/>
      <c r="DF20" s="622"/>
      <c r="DG20" s="622"/>
      <c r="DH20" s="622"/>
      <c r="DI20" s="622"/>
      <c r="DJ20" s="622"/>
      <c r="DK20" s="622"/>
      <c r="DL20" s="622"/>
      <c r="DM20" s="622"/>
      <c r="DN20" s="622"/>
      <c r="DO20" s="622"/>
      <c r="DP20" s="623"/>
      <c r="DQ20" s="627">
        <v>3542597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2220897</v>
      </c>
      <c r="S21" s="622"/>
      <c r="T21" s="622"/>
      <c r="U21" s="622"/>
      <c r="V21" s="622"/>
      <c r="W21" s="622"/>
      <c r="X21" s="622"/>
      <c r="Y21" s="623"/>
      <c r="Z21" s="659">
        <v>42.9</v>
      </c>
      <c r="AA21" s="659"/>
      <c r="AB21" s="659"/>
      <c r="AC21" s="659"/>
      <c r="AD21" s="660">
        <v>2042112</v>
      </c>
      <c r="AE21" s="660"/>
      <c r="AF21" s="660"/>
      <c r="AG21" s="660"/>
      <c r="AH21" s="660"/>
      <c r="AI21" s="660"/>
      <c r="AJ21" s="660"/>
      <c r="AK21" s="660"/>
      <c r="AL21" s="624">
        <v>61.8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4259</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2042112</v>
      </c>
      <c r="S22" s="622"/>
      <c r="T22" s="622"/>
      <c r="U22" s="622"/>
      <c r="V22" s="622"/>
      <c r="W22" s="622"/>
      <c r="X22" s="622"/>
      <c r="Y22" s="623"/>
      <c r="Z22" s="659">
        <v>39.4</v>
      </c>
      <c r="AA22" s="659"/>
      <c r="AB22" s="659"/>
      <c r="AC22" s="659"/>
      <c r="AD22" s="660">
        <v>2042112</v>
      </c>
      <c r="AE22" s="660"/>
      <c r="AF22" s="660"/>
      <c r="AG22" s="660"/>
      <c r="AH22" s="660"/>
      <c r="AI22" s="660"/>
      <c r="AJ22" s="660"/>
      <c r="AK22" s="660"/>
      <c r="AL22" s="624">
        <v>61.8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164985</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13800</v>
      </c>
      <c r="S24" s="622"/>
      <c r="T24" s="622"/>
      <c r="U24" s="622"/>
      <c r="V24" s="622"/>
      <c r="W24" s="622"/>
      <c r="X24" s="622"/>
      <c r="Y24" s="623"/>
      <c r="Z24" s="659">
        <v>0.3</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1651852</v>
      </c>
      <c r="CS24" s="677"/>
      <c r="CT24" s="677"/>
      <c r="CU24" s="677"/>
      <c r="CV24" s="677"/>
      <c r="CW24" s="677"/>
      <c r="CX24" s="677"/>
      <c r="CY24" s="702"/>
      <c r="CZ24" s="703">
        <v>35</v>
      </c>
      <c r="DA24" s="685"/>
      <c r="DB24" s="685"/>
      <c r="DC24" s="705"/>
      <c r="DD24" s="701">
        <v>1443764</v>
      </c>
      <c r="DE24" s="677"/>
      <c r="DF24" s="677"/>
      <c r="DG24" s="677"/>
      <c r="DH24" s="677"/>
      <c r="DI24" s="677"/>
      <c r="DJ24" s="677"/>
      <c r="DK24" s="702"/>
      <c r="DL24" s="701">
        <v>1343200</v>
      </c>
      <c r="DM24" s="677"/>
      <c r="DN24" s="677"/>
      <c r="DO24" s="677"/>
      <c r="DP24" s="677"/>
      <c r="DQ24" s="677"/>
      <c r="DR24" s="677"/>
      <c r="DS24" s="677"/>
      <c r="DT24" s="677"/>
      <c r="DU24" s="677"/>
      <c r="DV24" s="702"/>
      <c r="DW24" s="703">
        <v>40.6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3465846</v>
      </c>
      <c r="S25" s="622"/>
      <c r="T25" s="622"/>
      <c r="U25" s="622"/>
      <c r="V25" s="622"/>
      <c r="W25" s="622"/>
      <c r="X25" s="622"/>
      <c r="Y25" s="623"/>
      <c r="Z25" s="659">
        <v>66.900000000000006</v>
      </c>
      <c r="AA25" s="659"/>
      <c r="AB25" s="659"/>
      <c r="AC25" s="659"/>
      <c r="AD25" s="660">
        <v>3287061</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906447</v>
      </c>
      <c r="CS25" s="634"/>
      <c r="CT25" s="634"/>
      <c r="CU25" s="634"/>
      <c r="CV25" s="634"/>
      <c r="CW25" s="634"/>
      <c r="CX25" s="634"/>
      <c r="CY25" s="635"/>
      <c r="CZ25" s="624">
        <v>19.2</v>
      </c>
      <c r="DA25" s="636"/>
      <c r="DB25" s="636"/>
      <c r="DC25" s="637"/>
      <c r="DD25" s="627">
        <v>863035</v>
      </c>
      <c r="DE25" s="634"/>
      <c r="DF25" s="634"/>
      <c r="DG25" s="634"/>
      <c r="DH25" s="634"/>
      <c r="DI25" s="634"/>
      <c r="DJ25" s="634"/>
      <c r="DK25" s="635"/>
      <c r="DL25" s="627">
        <v>844545</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479</v>
      </c>
      <c r="S26" s="622"/>
      <c r="T26" s="622"/>
      <c r="U26" s="622"/>
      <c r="V26" s="622"/>
      <c r="W26" s="622"/>
      <c r="X26" s="622"/>
      <c r="Y26" s="623"/>
      <c r="Z26" s="659">
        <v>0</v>
      </c>
      <c r="AA26" s="659"/>
      <c r="AB26" s="659"/>
      <c r="AC26" s="659"/>
      <c r="AD26" s="660">
        <v>479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482184</v>
      </c>
      <c r="CS26" s="622"/>
      <c r="CT26" s="622"/>
      <c r="CU26" s="622"/>
      <c r="CV26" s="622"/>
      <c r="CW26" s="622"/>
      <c r="CX26" s="622"/>
      <c r="CY26" s="623"/>
      <c r="CZ26" s="624">
        <v>10.199999999999999</v>
      </c>
      <c r="DA26" s="636"/>
      <c r="DB26" s="636"/>
      <c r="DC26" s="637"/>
      <c r="DD26" s="627">
        <v>462646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3103</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982820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325603</v>
      </c>
      <c r="CS27" s="634"/>
      <c r="CT27" s="634"/>
      <c r="CU27" s="634"/>
      <c r="CV27" s="634"/>
      <c r="CW27" s="634"/>
      <c r="CX27" s="634"/>
      <c r="CY27" s="635"/>
      <c r="CZ27" s="624">
        <v>6.9</v>
      </c>
      <c r="DA27" s="636"/>
      <c r="DB27" s="636"/>
      <c r="DC27" s="637"/>
      <c r="DD27" s="627">
        <v>165084</v>
      </c>
      <c r="DE27" s="634"/>
      <c r="DF27" s="634"/>
      <c r="DG27" s="634"/>
      <c r="DH27" s="634"/>
      <c r="DI27" s="634"/>
      <c r="DJ27" s="634"/>
      <c r="DK27" s="635"/>
      <c r="DL27" s="627">
        <v>83010</v>
      </c>
      <c r="DM27" s="634"/>
      <c r="DN27" s="634"/>
      <c r="DO27" s="634"/>
      <c r="DP27" s="634"/>
      <c r="DQ27" s="634"/>
      <c r="DR27" s="634"/>
      <c r="DS27" s="634"/>
      <c r="DT27" s="634"/>
      <c r="DU27" s="634"/>
      <c r="DV27" s="635"/>
      <c r="DW27" s="624">
        <v>2.5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46560</v>
      </c>
      <c r="S28" s="622"/>
      <c r="T28" s="622"/>
      <c r="U28" s="622"/>
      <c r="V28" s="622"/>
      <c r="W28" s="622"/>
      <c r="X28" s="622"/>
      <c r="Y28" s="623"/>
      <c r="Z28" s="659">
        <v>0.9</v>
      </c>
      <c r="AA28" s="659"/>
      <c r="AB28" s="659"/>
      <c r="AC28" s="659"/>
      <c r="AD28" s="660">
        <v>12152</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419802</v>
      </c>
      <c r="CS28" s="622"/>
      <c r="CT28" s="622"/>
      <c r="CU28" s="622"/>
      <c r="CV28" s="622"/>
      <c r="CW28" s="622"/>
      <c r="CX28" s="622"/>
      <c r="CY28" s="623"/>
      <c r="CZ28" s="624">
        <v>8.9</v>
      </c>
      <c r="DA28" s="636"/>
      <c r="DB28" s="636"/>
      <c r="DC28" s="637"/>
      <c r="DD28" s="627">
        <v>415645</v>
      </c>
      <c r="DE28" s="622"/>
      <c r="DF28" s="622"/>
      <c r="DG28" s="622"/>
      <c r="DH28" s="622"/>
      <c r="DI28" s="622"/>
      <c r="DJ28" s="622"/>
      <c r="DK28" s="623"/>
      <c r="DL28" s="627">
        <v>415645</v>
      </c>
      <c r="DM28" s="622"/>
      <c r="DN28" s="622"/>
      <c r="DO28" s="622"/>
      <c r="DP28" s="622"/>
      <c r="DQ28" s="622"/>
      <c r="DR28" s="622"/>
      <c r="DS28" s="622"/>
      <c r="DT28" s="622"/>
      <c r="DU28" s="622"/>
      <c r="DV28" s="623"/>
      <c r="DW28" s="624">
        <v>12.6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4003</v>
      </c>
      <c r="S29" s="622"/>
      <c r="T29" s="622"/>
      <c r="U29" s="622"/>
      <c r="V29" s="622"/>
      <c r="W29" s="622"/>
      <c r="X29" s="622"/>
      <c r="Y29" s="623"/>
      <c r="Z29" s="659">
        <v>0.1</v>
      </c>
      <c r="AA29" s="659"/>
      <c r="AB29" s="659"/>
      <c r="AC29" s="659"/>
      <c r="AD29" s="660">
        <v>82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419802</v>
      </c>
      <c r="CS29" s="634"/>
      <c r="CT29" s="634"/>
      <c r="CU29" s="634"/>
      <c r="CV29" s="634"/>
      <c r="CW29" s="634"/>
      <c r="CX29" s="634"/>
      <c r="CY29" s="635"/>
      <c r="CZ29" s="624">
        <v>8.9</v>
      </c>
      <c r="DA29" s="636"/>
      <c r="DB29" s="636"/>
      <c r="DC29" s="637"/>
      <c r="DD29" s="627">
        <v>415645</v>
      </c>
      <c r="DE29" s="634"/>
      <c r="DF29" s="634"/>
      <c r="DG29" s="634"/>
      <c r="DH29" s="634"/>
      <c r="DI29" s="634"/>
      <c r="DJ29" s="634"/>
      <c r="DK29" s="635"/>
      <c r="DL29" s="627">
        <v>415645</v>
      </c>
      <c r="DM29" s="634"/>
      <c r="DN29" s="634"/>
      <c r="DO29" s="634"/>
      <c r="DP29" s="634"/>
      <c r="DQ29" s="634"/>
      <c r="DR29" s="634"/>
      <c r="DS29" s="634"/>
      <c r="DT29" s="634"/>
      <c r="DU29" s="634"/>
      <c r="DV29" s="635"/>
      <c r="DW29" s="624">
        <v>12.6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415993</v>
      </c>
      <c r="S30" s="622"/>
      <c r="T30" s="622"/>
      <c r="U30" s="622"/>
      <c r="V30" s="622"/>
      <c r="W30" s="622"/>
      <c r="X30" s="622"/>
      <c r="Y30" s="623"/>
      <c r="Z30" s="659">
        <v>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412567</v>
      </c>
      <c r="CS30" s="622"/>
      <c r="CT30" s="622"/>
      <c r="CU30" s="622"/>
      <c r="CV30" s="622"/>
      <c r="CW30" s="622"/>
      <c r="CX30" s="622"/>
      <c r="CY30" s="623"/>
      <c r="CZ30" s="624">
        <v>8.6999999999999993</v>
      </c>
      <c r="DA30" s="636"/>
      <c r="DB30" s="636"/>
      <c r="DC30" s="637"/>
      <c r="DD30" s="627">
        <v>408410</v>
      </c>
      <c r="DE30" s="622"/>
      <c r="DF30" s="622"/>
      <c r="DG30" s="622"/>
      <c r="DH30" s="622"/>
      <c r="DI30" s="622"/>
      <c r="DJ30" s="622"/>
      <c r="DK30" s="623"/>
      <c r="DL30" s="627">
        <v>408410</v>
      </c>
      <c r="DM30" s="622"/>
      <c r="DN30" s="622"/>
      <c r="DO30" s="622"/>
      <c r="DP30" s="622"/>
      <c r="DQ30" s="622"/>
      <c r="DR30" s="622"/>
      <c r="DS30" s="622"/>
      <c r="DT30" s="622"/>
      <c r="DU30" s="622"/>
      <c r="DV30" s="623"/>
      <c r="DW30" s="624">
        <v>12.3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95.1</v>
      </c>
      <c r="BN31" s="684"/>
      <c r="BO31" s="684"/>
      <c r="BP31" s="684"/>
      <c r="BQ31" s="686"/>
      <c r="BR31" s="683">
        <v>99.3</v>
      </c>
      <c r="BS31" s="684"/>
      <c r="BT31" s="684"/>
      <c r="BU31" s="684"/>
      <c r="BV31" s="684"/>
      <c r="BW31" s="684"/>
      <c r="BX31" s="685">
        <v>95.3</v>
      </c>
      <c r="BY31" s="684"/>
      <c r="BZ31" s="684"/>
      <c r="CA31" s="684"/>
      <c r="CB31" s="686"/>
      <c r="CD31" s="642"/>
      <c r="CE31" s="643"/>
      <c r="CF31" s="618" t="s">
        <v>300</v>
      </c>
      <c r="CG31" s="619"/>
      <c r="CH31" s="619"/>
      <c r="CI31" s="619"/>
      <c r="CJ31" s="619"/>
      <c r="CK31" s="619"/>
      <c r="CL31" s="619"/>
      <c r="CM31" s="619"/>
      <c r="CN31" s="619"/>
      <c r="CO31" s="619"/>
      <c r="CP31" s="619"/>
      <c r="CQ31" s="620"/>
      <c r="CR31" s="621">
        <v>7235</v>
      </c>
      <c r="CS31" s="634"/>
      <c r="CT31" s="634"/>
      <c r="CU31" s="634"/>
      <c r="CV31" s="634"/>
      <c r="CW31" s="634"/>
      <c r="CX31" s="634"/>
      <c r="CY31" s="635"/>
      <c r="CZ31" s="624">
        <v>0.2</v>
      </c>
      <c r="DA31" s="636"/>
      <c r="DB31" s="636"/>
      <c r="DC31" s="637"/>
      <c r="DD31" s="627">
        <v>7235</v>
      </c>
      <c r="DE31" s="634"/>
      <c r="DF31" s="634"/>
      <c r="DG31" s="634"/>
      <c r="DH31" s="634"/>
      <c r="DI31" s="634"/>
      <c r="DJ31" s="634"/>
      <c r="DK31" s="635"/>
      <c r="DL31" s="627">
        <v>7235</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293333</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98.7</v>
      </c>
      <c r="BN32" s="634"/>
      <c r="BO32" s="634"/>
      <c r="BP32" s="634"/>
      <c r="BQ32" s="657"/>
      <c r="BR32" s="687">
        <v>99.4</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4482</v>
      </c>
      <c r="S33" s="622"/>
      <c r="T33" s="622"/>
      <c r="U33" s="622"/>
      <c r="V33" s="622"/>
      <c r="W33" s="622"/>
      <c r="X33" s="622"/>
      <c r="Y33" s="623"/>
      <c r="Z33" s="659">
        <v>0.1</v>
      </c>
      <c r="AA33" s="659"/>
      <c r="AB33" s="659"/>
      <c r="AC33" s="659"/>
      <c r="AD33" s="660">
        <v>3749</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99.2</v>
      </c>
      <c r="BH33" s="606"/>
      <c r="BI33" s="606"/>
      <c r="BJ33" s="606"/>
      <c r="BK33" s="606"/>
      <c r="BL33" s="606"/>
      <c r="BM33" s="652">
        <v>93.5</v>
      </c>
      <c r="BN33" s="606"/>
      <c r="BO33" s="606"/>
      <c r="BP33" s="606"/>
      <c r="BQ33" s="669"/>
      <c r="BR33" s="682">
        <v>99.3</v>
      </c>
      <c r="BS33" s="606"/>
      <c r="BT33" s="606"/>
      <c r="BU33" s="606"/>
      <c r="BV33" s="606"/>
      <c r="BW33" s="606"/>
      <c r="BX33" s="652">
        <v>93.9</v>
      </c>
      <c r="BY33" s="606"/>
      <c r="BZ33" s="606"/>
      <c r="CA33" s="606"/>
      <c r="CB33" s="669"/>
      <c r="CD33" s="618" t="s">
        <v>307</v>
      </c>
      <c r="CE33" s="619"/>
      <c r="CF33" s="619"/>
      <c r="CG33" s="619"/>
      <c r="CH33" s="619"/>
      <c r="CI33" s="619"/>
      <c r="CJ33" s="619"/>
      <c r="CK33" s="619"/>
      <c r="CL33" s="619"/>
      <c r="CM33" s="619"/>
      <c r="CN33" s="619"/>
      <c r="CO33" s="619"/>
      <c r="CP33" s="619"/>
      <c r="CQ33" s="620"/>
      <c r="CR33" s="621">
        <v>2476069</v>
      </c>
      <c r="CS33" s="634"/>
      <c r="CT33" s="634"/>
      <c r="CU33" s="634"/>
      <c r="CV33" s="634"/>
      <c r="CW33" s="634"/>
      <c r="CX33" s="634"/>
      <c r="CY33" s="635"/>
      <c r="CZ33" s="624">
        <v>52.5</v>
      </c>
      <c r="DA33" s="636"/>
      <c r="DB33" s="636"/>
      <c r="DC33" s="637"/>
      <c r="DD33" s="627">
        <v>1882175</v>
      </c>
      <c r="DE33" s="634"/>
      <c r="DF33" s="634"/>
      <c r="DG33" s="634"/>
      <c r="DH33" s="634"/>
      <c r="DI33" s="634"/>
      <c r="DJ33" s="634"/>
      <c r="DK33" s="635"/>
      <c r="DL33" s="627">
        <v>1391098</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4535</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686968</v>
      </c>
      <c r="CS34" s="622"/>
      <c r="CT34" s="622"/>
      <c r="CU34" s="622"/>
      <c r="CV34" s="622"/>
      <c r="CW34" s="622"/>
      <c r="CX34" s="622"/>
      <c r="CY34" s="623"/>
      <c r="CZ34" s="624">
        <v>14.6</v>
      </c>
      <c r="DA34" s="636"/>
      <c r="DB34" s="636"/>
      <c r="DC34" s="637"/>
      <c r="DD34" s="627">
        <v>502202</v>
      </c>
      <c r="DE34" s="622"/>
      <c r="DF34" s="622"/>
      <c r="DG34" s="622"/>
      <c r="DH34" s="622"/>
      <c r="DI34" s="622"/>
      <c r="DJ34" s="622"/>
      <c r="DK34" s="623"/>
      <c r="DL34" s="627">
        <v>415413</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330883</v>
      </c>
      <c r="S35" s="622"/>
      <c r="T35" s="622"/>
      <c r="U35" s="622"/>
      <c r="V35" s="622"/>
      <c r="W35" s="622"/>
      <c r="X35" s="622"/>
      <c r="Y35" s="623"/>
      <c r="Z35" s="659">
        <v>6.4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148037</v>
      </c>
      <c r="CS35" s="634"/>
      <c r="CT35" s="634"/>
      <c r="CU35" s="634"/>
      <c r="CV35" s="634"/>
      <c r="CW35" s="634"/>
      <c r="CX35" s="634"/>
      <c r="CY35" s="635"/>
      <c r="CZ35" s="624">
        <v>3.1</v>
      </c>
      <c r="DA35" s="636"/>
      <c r="DB35" s="636"/>
      <c r="DC35" s="637"/>
      <c r="DD35" s="627">
        <v>115873</v>
      </c>
      <c r="DE35" s="634"/>
      <c r="DF35" s="634"/>
      <c r="DG35" s="634"/>
      <c r="DH35" s="634"/>
      <c r="DI35" s="634"/>
      <c r="DJ35" s="634"/>
      <c r="DK35" s="635"/>
      <c r="DL35" s="627">
        <v>64920</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189787</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462209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54716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963282</v>
      </c>
      <c r="CS36" s="622"/>
      <c r="CT36" s="622"/>
      <c r="CU36" s="622"/>
      <c r="CV36" s="622"/>
      <c r="CW36" s="622"/>
      <c r="CX36" s="622"/>
      <c r="CY36" s="623"/>
      <c r="CZ36" s="624">
        <v>20.399999999999999</v>
      </c>
      <c r="DA36" s="636"/>
      <c r="DB36" s="636"/>
      <c r="DC36" s="637"/>
      <c r="DD36" s="627">
        <v>705844</v>
      </c>
      <c r="DE36" s="622"/>
      <c r="DF36" s="622"/>
      <c r="DG36" s="622"/>
      <c r="DH36" s="622"/>
      <c r="DI36" s="622"/>
      <c r="DJ36" s="622"/>
      <c r="DK36" s="623"/>
      <c r="DL36" s="627">
        <v>546311</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56937</v>
      </c>
      <c r="S37" s="622"/>
      <c r="T37" s="622"/>
      <c r="U37" s="622"/>
      <c r="V37" s="622"/>
      <c r="W37" s="622"/>
      <c r="X37" s="622"/>
      <c r="Y37" s="623"/>
      <c r="Z37" s="659">
        <v>1.1000000000000001</v>
      </c>
      <c r="AA37" s="659"/>
      <c r="AB37" s="659"/>
      <c r="AC37" s="659"/>
      <c r="AD37" s="660">
        <v>1707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94614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44154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544151</v>
      </c>
      <c r="CS37" s="634"/>
      <c r="CT37" s="634"/>
      <c r="CU37" s="634"/>
      <c r="CV37" s="634"/>
      <c r="CW37" s="634"/>
      <c r="CX37" s="634"/>
      <c r="CY37" s="635"/>
      <c r="CZ37" s="624">
        <v>11.5</v>
      </c>
      <c r="DA37" s="636"/>
      <c r="DB37" s="636"/>
      <c r="DC37" s="637"/>
      <c r="DD37" s="627">
        <v>420884</v>
      </c>
      <c r="DE37" s="634"/>
      <c r="DF37" s="634"/>
      <c r="DG37" s="634"/>
      <c r="DH37" s="634"/>
      <c r="DI37" s="634"/>
      <c r="DJ37" s="634"/>
      <c r="DK37" s="635"/>
      <c r="DL37" s="627">
        <v>412348</v>
      </c>
      <c r="DM37" s="634"/>
      <c r="DN37" s="634"/>
      <c r="DO37" s="634"/>
      <c r="DP37" s="634"/>
      <c r="DQ37" s="634"/>
      <c r="DR37" s="634"/>
      <c r="DS37" s="634"/>
      <c r="DT37" s="634"/>
      <c r="DU37" s="634"/>
      <c r="DV37" s="635"/>
      <c r="DW37" s="624">
        <v>12.5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365266</v>
      </c>
      <c r="S38" s="622"/>
      <c r="T38" s="622"/>
      <c r="U38" s="622"/>
      <c r="V38" s="622"/>
      <c r="W38" s="622"/>
      <c r="X38" s="622"/>
      <c r="Y38" s="623"/>
      <c r="Z38" s="659">
        <v>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20564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761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462209</v>
      </c>
      <c r="CS38" s="622"/>
      <c r="CT38" s="622"/>
      <c r="CU38" s="622"/>
      <c r="CV38" s="622"/>
      <c r="CW38" s="622"/>
      <c r="CX38" s="622"/>
      <c r="CY38" s="623"/>
      <c r="CZ38" s="624">
        <v>9.8000000000000007</v>
      </c>
      <c r="DA38" s="636"/>
      <c r="DB38" s="636"/>
      <c r="DC38" s="637"/>
      <c r="DD38" s="627">
        <v>404756</v>
      </c>
      <c r="DE38" s="622"/>
      <c r="DF38" s="622"/>
      <c r="DG38" s="622"/>
      <c r="DH38" s="622"/>
      <c r="DI38" s="622"/>
      <c r="DJ38" s="622"/>
      <c r="DK38" s="623"/>
      <c r="DL38" s="627">
        <v>364454</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1103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190573</v>
      </c>
      <c r="CS39" s="634"/>
      <c r="CT39" s="634"/>
      <c r="CU39" s="634"/>
      <c r="CV39" s="634"/>
      <c r="CW39" s="634"/>
      <c r="CX39" s="634"/>
      <c r="CY39" s="635"/>
      <c r="CZ39" s="624">
        <v>4</v>
      </c>
      <c r="DA39" s="636"/>
      <c r="DB39" s="636"/>
      <c r="DC39" s="637"/>
      <c r="DD39" s="627">
        <v>153500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3966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25000</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5181207</v>
      </c>
      <c r="S41" s="646"/>
      <c r="T41" s="646"/>
      <c r="U41" s="646"/>
      <c r="V41" s="646"/>
      <c r="W41" s="646"/>
      <c r="X41" s="646"/>
      <c r="Y41" s="649"/>
      <c r="Z41" s="650">
        <v>100</v>
      </c>
      <c r="AA41" s="650"/>
      <c r="AB41" s="650"/>
      <c r="AC41" s="650"/>
      <c r="AD41" s="651">
        <v>3305230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79959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267072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587667</v>
      </c>
      <c r="CS42" s="634"/>
      <c r="CT42" s="634"/>
      <c r="CU42" s="634"/>
      <c r="CV42" s="634"/>
      <c r="CW42" s="634"/>
      <c r="CX42" s="634"/>
      <c r="CY42" s="635"/>
      <c r="CZ42" s="624">
        <v>12.5</v>
      </c>
      <c r="DA42" s="636"/>
      <c r="DB42" s="636"/>
      <c r="DC42" s="637"/>
      <c r="DD42" s="627">
        <v>216658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16762</v>
      </c>
      <c r="CS43" s="634"/>
      <c r="CT43" s="634"/>
      <c r="CU43" s="634"/>
      <c r="CV43" s="634"/>
      <c r="CW43" s="634"/>
      <c r="CX43" s="634"/>
      <c r="CY43" s="635"/>
      <c r="CZ43" s="624">
        <v>0.4</v>
      </c>
      <c r="DA43" s="636"/>
      <c r="DB43" s="636"/>
      <c r="DC43" s="637"/>
      <c r="DD43" s="627">
        <v>16762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584524</v>
      </c>
      <c r="CS44" s="622"/>
      <c r="CT44" s="622"/>
      <c r="CU44" s="622"/>
      <c r="CV44" s="622"/>
      <c r="CW44" s="622"/>
      <c r="CX44" s="622"/>
      <c r="CY44" s="623"/>
      <c r="CZ44" s="624">
        <v>12.4</v>
      </c>
      <c r="DA44" s="625"/>
      <c r="DB44" s="625"/>
      <c r="DC44" s="626"/>
      <c r="DD44" s="627">
        <v>213515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232822</v>
      </c>
      <c r="CS45" s="634"/>
      <c r="CT45" s="634"/>
      <c r="CU45" s="634"/>
      <c r="CV45" s="634"/>
      <c r="CW45" s="634"/>
      <c r="CX45" s="634"/>
      <c r="CY45" s="635"/>
      <c r="CZ45" s="624">
        <v>4.9000000000000004</v>
      </c>
      <c r="DA45" s="636"/>
      <c r="DB45" s="636"/>
      <c r="DC45" s="637"/>
      <c r="DD45" s="627">
        <v>25563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318702</v>
      </c>
      <c r="CS46" s="622"/>
      <c r="CT46" s="622"/>
      <c r="CU46" s="622"/>
      <c r="CV46" s="622"/>
      <c r="CW46" s="622"/>
      <c r="CX46" s="622"/>
      <c r="CY46" s="623"/>
      <c r="CZ46" s="624">
        <v>6.8</v>
      </c>
      <c r="DA46" s="625"/>
      <c r="DB46" s="625"/>
      <c r="DC46" s="626"/>
      <c r="DD46" s="627">
        <v>184576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3143</v>
      </c>
      <c r="CS47" s="634"/>
      <c r="CT47" s="634"/>
      <c r="CU47" s="634"/>
      <c r="CV47" s="634"/>
      <c r="CW47" s="634"/>
      <c r="CX47" s="634"/>
      <c r="CY47" s="635"/>
      <c r="CZ47" s="624">
        <v>0.1</v>
      </c>
      <c r="DA47" s="636"/>
      <c r="DB47" s="636"/>
      <c r="DC47" s="637"/>
      <c r="DD47" s="627">
        <v>3143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4715588</v>
      </c>
      <c r="CS49" s="606"/>
      <c r="CT49" s="606"/>
      <c r="CU49" s="606"/>
      <c r="CV49" s="606"/>
      <c r="CW49" s="606"/>
      <c r="CX49" s="606"/>
      <c r="CY49" s="607"/>
      <c r="CZ49" s="608">
        <v>100</v>
      </c>
      <c r="DA49" s="609"/>
      <c r="DB49" s="609"/>
      <c r="DC49" s="610"/>
      <c r="DD49" s="611">
        <v>3542597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T8WfD0okmeJO/epfRpX+8ZfvtuYXkuj/7AMZim6wAiXKbQiX98LNn9y8XvsBWwPgh5Va9yFCUMV5z/31N+ayg==" saltValue="g7GxZjLGkFIamp0m0z8C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25" zoomScaleSheetLayoutView="70" workbookViewId="0">
      <selection activeCell="B77" sqref="B77:P7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5182</v>
      </c>
      <c r="R7" s="1103"/>
      <c r="S7" s="1103"/>
      <c r="T7" s="1103"/>
      <c r="U7" s="1103"/>
      <c r="V7" s="1103">
        <v>4716</v>
      </c>
      <c r="W7" s="1103"/>
      <c r="X7" s="1103"/>
      <c r="Y7" s="1103"/>
      <c r="Z7" s="1103"/>
      <c r="AA7" s="1103">
        <f>Q7-V7</f>
        <v>466</v>
      </c>
      <c r="AB7" s="1103"/>
      <c r="AC7" s="1103"/>
      <c r="AD7" s="1103"/>
      <c r="AE7" s="1104"/>
      <c r="AF7" s="1105">
        <v>444</v>
      </c>
      <c r="AG7" s="1106"/>
      <c r="AH7" s="1106"/>
      <c r="AI7" s="1106"/>
      <c r="AJ7" s="1107"/>
      <c r="AK7" s="1108">
        <v>211</v>
      </c>
      <c r="AL7" s="1109"/>
      <c r="AM7" s="1109"/>
      <c r="AN7" s="1109"/>
      <c r="AO7" s="1109"/>
      <c r="AP7" s="1109">
        <v>3731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545</v>
      </c>
      <c r="BT7" s="1100"/>
      <c r="BU7" s="1100"/>
      <c r="BV7" s="1100"/>
      <c r="BW7" s="1100"/>
      <c r="BX7" s="1100"/>
      <c r="BY7" s="1100"/>
      <c r="BZ7" s="1100"/>
      <c r="CA7" s="1100"/>
      <c r="CB7" s="1100"/>
      <c r="CC7" s="1100"/>
      <c r="CD7" s="1100"/>
      <c r="CE7" s="1100"/>
      <c r="CF7" s="1100"/>
      <c r="CG7" s="1112"/>
      <c r="CH7" s="1096">
        <v>1</v>
      </c>
      <c r="CI7" s="1097"/>
      <c r="CJ7" s="1097"/>
      <c r="CK7" s="1097"/>
      <c r="CL7" s="1098"/>
      <c r="CM7" s="1096">
        <v>56</v>
      </c>
      <c r="CN7" s="1097"/>
      <c r="CO7" s="1097"/>
      <c r="CP7" s="1097"/>
      <c r="CQ7" s="1098"/>
      <c r="CR7" s="1096">
        <v>40</v>
      </c>
      <c r="CS7" s="1097"/>
      <c r="CT7" s="1097"/>
      <c r="CU7" s="1097"/>
      <c r="CV7" s="1098"/>
      <c r="CW7" s="1096">
        <v>39</v>
      </c>
      <c r="CX7" s="1097"/>
      <c r="CY7" s="1097"/>
      <c r="CZ7" s="1097"/>
      <c r="DA7" s="1098"/>
      <c r="DB7" s="1096">
        <f>-DG7</f>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546</v>
      </c>
      <c r="BT8" s="993"/>
      <c r="BU8" s="993"/>
      <c r="BV8" s="993"/>
      <c r="BW8" s="993"/>
      <c r="BX8" s="993"/>
      <c r="BY8" s="993"/>
      <c r="BZ8" s="993"/>
      <c r="CA8" s="993"/>
      <c r="CB8" s="993"/>
      <c r="CC8" s="993"/>
      <c r="CD8" s="993"/>
      <c r="CE8" s="993"/>
      <c r="CF8" s="993"/>
      <c r="CG8" s="1014"/>
      <c r="CH8" s="989">
        <v>-12</v>
      </c>
      <c r="CI8" s="990"/>
      <c r="CJ8" s="990"/>
      <c r="CK8" s="990"/>
      <c r="CL8" s="991"/>
      <c r="CM8" s="989">
        <v>32</v>
      </c>
      <c r="CN8" s="990"/>
      <c r="CO8" s="990"/>
      <c r="CP8" s="990"/>
      <c r="CQ8" s="991"/>
      <c r="CR8" s="989">
        <v>4</v>
      </c>
      <c r="CS8" s="990"/>
      <c r="CT8" s="990"/>
      <c r="CU8" s="990"/>
      <c r="CV8" s="991"/>
      <c r="CW8" s="989">
        <v>0</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51" t="s">
        <v>377</v>
      </c>
      <c r="C23" s="952"/>
      <c r="D23" s="952"/>
      <c r="E23" s="952"/>
      <c r="F23" s="952"/>
      <c r="G23" s="952"/>
      <c r="H23" s="952"/>
      <c r="I23" s="952"/>
      <c r="J23" s="952"/>
      <c r="K23" s="952"/>
      <c r="L23" s="952"/>
      <c r="M23" s="952"/>
      <c r="N23" s="952"/>
      <c r="O23" s="952"/>
      <c r="P23" s="962"/>
      <c r="Q23" s="1067"/>
      <c r="R23" s="1061"/>
      <c r="S23" s="1061"/>
      <c r="T23" s="1061"/>
      <c r="U23" s="1061"/>
      <c r="V23" s="1061"/>
      <c r="W23" s="1061"/>
      <c r="X23" s="1061"/>
      <c r="Y23" s="1061"/>
      <c r="Z23" s="1061"/>
      <c r="AA23" s="1061"/>
      <c r="AB23" s="1061"/>
      <c r="AC23" s="1061"/>
      <c r="AD23" s="1061"/>
      <c r="AE23" s="1068"/>
      <c r="AF23" s="1069">
        <v>444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722</v>
      </c>
      <c r="R28" s="1051"/>
      <c r="S28" s="1051"/>
      <c r="T28" s="1051"/>
      <c r="U28" s="1051"/>
      <c r="V28" s="1051"/>
      <c r="W28" s="1051"/>
      <c r="X28" s="1051"/>
      <c r="Y28" s="1051"/>
      <c r="Z28" s="1051"/>
      <c r="AA28" s="1051"/>
      <c r="AB28" s="1051"/>
      <c r="AC28" s="1051"/>
      <c r="AD28" s="1051"/>
      <c r="AE28" s="1052"/>
      <c r="AF28" s="1053">
        <v>55</v>
      </c>
      <c r="AG28" s="1051"/>
      <c r="AH28" s="1051"/>
      <c r="AI28" s="1051"/>
      <c r="AJ28" s="1054"/>
      <c r="AK28" s="1042">
        <v>83</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90</v>
      </c>
      <c r="R29" s="1039"/>
      <c r="S29" s="1039"/>
      <c r="T29" s="1039"/>
      <c r="U29" s="1039"/>
      <c r="V29" s="1039"/>
      <c r="W29" s="1039"/>
      <c r="X29" s="1039"/>
      <c r="Y29" s="1039"/>
      <c r="Z29" s="1039"/>
      <c r="AA29" s="1039"/>
      <c r="AB29" s="1039"/>
      <c r="AC29" s="1039"/>
      <c r="AD29" s="1039"/>
      <c r="AE29" s="1040"/>
      <c r="AF29" s="1035">
        <v>0</v>
      </c>
      <c r="AG29" s="1036"/>
      <c r="AH29" s="1036"/>
      <c r="AI29" s="1036"/>
      <c r="AJ29" s="1037"/>
      <c r="AK29" s="723">
        <v>29</v>
      </c>
      <c r="AL29" s="766"/>
      <c r="AM29" s="766"/>
      <c r="AN29" s="766"/>
      <c r="AO29" s="766"/>
      <c r="AP29" s="766"/>
      <c r="AQ29" s="766"/>
      <c r="AR29" s="766"/>
      <c r="AS29" s="766"/>
      <c r="AT29" s="766"/>
      <c r="AU29" s="766"/>
      <c r="AV29" s="766"/>
      <c r="AW29" s="766"/>
      <c r="AX29" s="766"/>
      <c r="AY29" s="766"/>
      <c r="AZ29" s="1041"/>
      <c r="BA29" s="1041"/>
      <c r="BB29" s="1041"/>
      <c r="BC29" s="1041"/>
      <c r="BD29" s="1041"/>
      <c r="BE29" s="982"/>
      <c r="BF29" s="982"/>
      <c r="BG29" s="982"/>
      <c r="BH29" s="982"/>
      <c r="BI29" s="98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978</v>
      </c>
      <c r="R30" s="1039"/>
      <c r="S30" s="1039"/>
      <c r="T30" s="1039"/>
      <c r="U30" s="1039"/>
      <c r="V30" s="1039"/>
      <c r="W30" s="1039"/>
      <c r="X30" s="1039"/>
      <c r="Y30" s="1039"/>
      <c r="Z30" s="1039"/>
      <c r="AA30" s="1039"/>
      <c r="AB30" s="1039"/>
      <c r="AC30" s="1039"/>
      <c r="AD30" s="1039"/>
      <c r="AE30" s="1040"/>
      <c r="AF30" s="1035">
        <v>79</v>
      </c>
      <c r="AG30" s="1036"/>
      <c r="AH30" s="1036"/>
      <c r="AI30" s="1036"/>
      <c r="AJ30" s="1037"/>
      <c r="AK30" s="723">
        <v>145</v>
      </c>
      <c r="AL30" s="766"/>
      <c r="AM30" s="766"/>
      <c r="AN30" s="766"/>
      <c r="AO30" s="766"/>
      <c r="AP30" s="766"/>
      <c r="AQ30" s="766"/>
      <c r="AR30" s="766"/>
      <c r="AS30" s="766"/>
      <c r="AT30" s="766"/>
      <c r="AU30" s="766"/>
      <c r="AV30" s="766"/>
      <c r="AW30" s="766"/>
      <c r="AX30" s="766"/>
      <c r="AY30" s="766"/>
      <c r="AZ30" s="1041"/>
      <c r="BA30" s="1041"/>
      <c r="BB30" s="1041"/>
      <c r="BC30" s="1041"/>
      <c r="BD30" s="1041"/>
      <c r="BE30" s="982"/>
      <c r="BF30" s="982"/>
      <c r="BG30" s="982"/>
      <c r="BH30" s="982"/>
      <c r="BI30" s="98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212</v>
      </c>
      <c r="R31" s="1039"/>
      <c r="S31" s="1039"/>
      <c r="T31" s="1039"/>
      <c r="U31" s="1039"/>
      <c r="V31" s="1039"/>
      <c r="W31" s="1039"/>
      <c r="X31" s="1039"/>
      <c r="Y31" s="1039"/>
      <c r="Z31" s="1039"/>
      <c r="AA31" s="1039"/>
      <c r="AB31" s="1039"/>
      <c r="AC31" s="1039"/>
      <c r="AD31" s="1039"/>
      <c r="AE31" s="1040"/>
      <c r="AF31" s="1035">
        <v>2</v>
      </c>
      <c r="AG31" s="1036"/>
      <c r="AH31" s="1036"/>
      <c r="AI31" s="1036"/>
      <c r="AJ31" s="1037"/>
      <c r="AK31" s="723">
        <v>95</v>
      </c>
      <c r="AL31" s="766"/>
      <c r="AM31" s="766"/>
      <c r="AN31" s="766"/>
      <c r="AO31" s="766"/>
      <c r="AP31" s="766">
        <v>614</v>
      </c>
      <c r="AQ31" s="766"/>
      <c r="AR31" s="766"/>
      <c r="AS31" s="766"/>
      <c r="AT31" s="766"/>
      <c r="AU31" s="766">
        <v>307</v>
      </c>
      <c r="AV31" s="766"/>
      <c r="AW31" s="766"/>
      <c r="AX31" s="766"/>
      <c r="AY31" s="766"/>
      <c r="AZ31" s="1041"/>
      <c r="BA31" s="1041"/>
      <c r="BB31" s="1041"/>
      <c r="BC31" s="1041"/>
      <c r="BD31" s="1041"/>
      <c r="BE31" s="982" t="s">
        <v>392</v>
      </c>
      <c r="BF31" s="982"/>
      <c r="BG31" s="982"/>
      <c r="BH31" s="982"/>
      <c r="BI31" s="98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26</v>
      </c>
      <c r="R32" s="1039"/>
      <c r="S32" s="1039"/>
      <c r="T32" s="1039"/>
      <c r="U32" s="1039"/>
      <c r="V32" s="1039"/>
      <c r="W32" s="1039"/>
      <c r="X32" s="1039"/>
      <c r="Y32" s="1039"/>
      <c r="Z32" s="1039"/>
      <c r="AA32" s="1039"/>
      <c r="AB32" s="1039"/>
      <c r="AC32" s="1039"/>
      <c r="AD32" s="1039"/>
      <c r="AE32" s="1040"/>
      <c r="AF32" s="1035">
        <v>1</v>
      </c>
      <c r="AG32" s="1036"/>
      <c r="AH32" s="1036"/>
      <c r="AI32" s="1036"/>
      <c r="AJ32" s="1037"/>
      <c r="AK32" s="723">
        <v>21</v>
      </c>
      <c r="AL32" s="766"/>
      <c r="AM32" s="766"/>
      <c r="AN32" s="766"/>
      <c r="AO32" s="766"/>
      <c r="AP32" s="766">
        <v>40</v>
      </c>
      <c r="AQ32" s="766"/>
      <c r="AR32" s="766"/>
      <c r="AS32" s="766"/>
      <c r="AT32" s="766"/>
      <c r="AU32" s="766">
        <v>20</v>
      </c>
      <c r="AV32" s="766"/>
      <c r="AW32" s="766"/>
      <c r="AX32" s="766"/>
      <c r="AY32" s="766"/>
      <c r="AZ32" s="1041"/>
      <c r="BA32" s="1041"/>
      <c r="BB32" s="1041"/>
      <c r="BC32" s="1041"/>
      <c r="BD32" s="1041"/>
      <c r="BE32" s="982" t="s">
        <v>392</v>
      </c>
      <c r="BF32" s="982"/>
      <c r="BG32" s="982"/>
      <c r="BH32" s="982"/>
      <c r="BI32" s="98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723"/>
      <c r="AL33" s="766"/>
      <c r="AM33" s="766"/>
      <c r="AN33" s="766"/>
      <c r="AO33" s="766"/>
      <c r="AP33" s="766"/>
      <c r="AQ33" s="766"/>
      <c r="AR33" s="766"/>
      <c r="AS33" s="766"/>
      <c r="AT33" s="766"/>
      <c r="AU33" s="766"/>
      <c r="AV33" s="766"/>
      <c r="AW33" s="766"/>
      <c r="AX33" s="766"/>
      <c r="AY33" s="766"/>
      <c r="AZ33" s="1041"/>
      <c r="BA33" s="1041"/>
      <c r="BB33" s="1041"/>
      <c r="BC33" s="1041"/>
      <c r="BD33" s="1041"/>
      <c r="BE33" s="982"/>
      <c r="BF33" s="982"/>
      <c r="BG33" s="982"/>
      <c r="BH33" s="982"/>
      <c r="BI33" s="98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723"/>
      <c r="AL34" s="766"/>
      <c r="AM34" s="766"/>
      <c r="AN34" s="766"/>
      <c r="AO34" s="766"/>
      <c r="AP34" s="766"/>
      <c r="AQ34" s="766"/>
      <c r="AR34" s="766"/>
      <c r="AS34" s="766"/>
      <c r="AT34" s="766"/>
      <c r="AU34" s="766"/>
      <c r="AV34" s="766"/>
      <c r="AW34" s="766"/>
      <c r="AX34" s="766"/>
      <c r="AY34" s="766"/>
      <c r="AZ34" s="1041"/>
      <c r="BA34" s="1041"/>
      <c r="BB34" s="1041"/>
      <c r="BC34" s="1041"/>
      <c r="BD34" s="1041"/>
      <c r="BE34" s="982"/>
      <c r="BF34" s="982"/>
      <c r="BG34" s="982"/>
      <c r="BH34" s="982"/>
      <c r="BI34" s="98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723"/>
      <c r="AL35" s="766"/>
      <c r="AM35" s="766"/>
      <c r="AN35" s="766"/>
      <c r="AO35" s="766"/>
      <c r="AP35" s="766"/>
      <c r="AQ35" s="766"/>
      <c r="AR35" s="766"/>
      <c r="AS35" s="766"/>
      <c r="AT35" s="766"/>
      <c r="AU35" s="766"/>
      <c r="AV35" s="766"/>
      <c r="AW35" s="766"/>
      <c r="AX35" s="766"/>
      <c r="AY35" s="766"/>
      <c r="AZ35" s="1041"/>
      <c r="BA35" s="1041"/>
      <c r="BB35" s="1041"/>
      <c r="BC35" s="1041"/>
      <c r="BD35" s="1041"/>
      <c r="BE35" s="982"/>
      <c r="BF35" s="982"/>
      <c r="BG35" s="982"/>
      <c r="BH35" s="982"/>
      <c r="BI35" s="98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723"/>
      <c r="AL36" s="766"/>
      <c r="AM36" s="766"/>
      <c r="AN36" s="766"/>
      <c r="AO36" s="766"/>
      <c r="AP36" s="766"/>
      <c r="AQ36" s="766"/>
      <c r="AR36" s="766"/>
      <c r="AS36" s="766"/>
      <c r="AT36" s="766"/>
      <c r="AU36" s="766"/>
      <c r="AV36" s="766"/>
      <c r="AW36" s="766"/>
      <c r="AX36" s="766"/>
      <c r="AY36" s="766"/>
      <c r="AZ36" s="1041"/>
      <c r="BA36" s="1041"/>
      <c r="BB36" s="1041"/>
      <c r="BC36" s="1041"/>
      <c r="BD36" s="1041"/>
      <c r="BE36" s="982"/>
      <c r="BF36" s="982"/>
      <c r="BG36" s="982"/>
      <c r="BH36" s="982"/>
      <c r="BI36" s="98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723"/>
      <c r="AL37" s="766"/>
      <c r="AM37" s="766"/>
      <c r="AN37" s="766"/>
      <c r="AO37" s="766"/>
      <c r="AP37" s="766"/>
      <c r="AQ37" s="766"/>
      <c r="AR37" s="766"/>
      <c r="AS37" s="766"/>
      <c r="AT37" s="766"/>
      <c r="AU37" s="766"/>
      <c r="AV37" s="766"/>
      <c r="AW37" s="766"/>
      <c r="AX37" s="766"/>
      <c r="AY37" s="766"/>
      <c r="AZ37" s="1041"/>
      <c r="BA37" s="1041"/>
      <c r="BB37" s="1041"/>
      <c r="BC37" s="1041"/>
      <c r="BD37" s="1041"/>
      <c r="BE37" s="982"/>
      <c r="BF37" s="982"/>
      <c r="BG37" s="982"/>
      <c r="BH37" s="982"/>
      <c r="BI37" s="98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723"/>
      <c r="AL38" s="766"/>
      <c r="AM38" s="766"/>
      <c r="AN38" s="766"/>
      <c r="AO38" s="766"/>
      <c r="AP38" s="766"/>
      <c r="AQ38" s="766"/>
      <c r="AR38" s="766"/>
      <c r="AS38" s="766"/>
      <c r="AT38" s="766"/>
      <c r="AU38" s="766"/>
      <c r="AV38" s="766"/>
      <c r="AW38" s="766"/>
      <c r="AX38" s="766"/>
      <c r="AY38" s="766"/>
      <c r="AZ38" s="1041"/>
      <c r="BA38" s="1041"/>
      <c r="BB38" s="1041"/>
      <c r="BC38" s="1041"/>
      <c r="BD38" s="1041"/>
      <c r="BE38" s="982"/>
      <c r="BF38" s="982"/>
      <c r="BG38" s="982"/>
      <c r="BH38" s="982"/>
      <c r="BI38" s="98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723"/>
      <c r="AL39" s="766"/>
      <c r="AM39" s="766"/>
      <c r="AN39" s="766"/>
      <c r="AO39" s="766"/>
      <c r="AP39" s="766"/>
      <c r="AQ39" s="766"/>
      <c r="AR39" s="766"/>
      <c r="AS39" s="766"/>
      <c r="AT39" s="766"/>
      <c r="AU39" s="766"/>
      <c r="AV39" s="766"/>
      <c r="AW39" s="766"/>
      <c r="AX39" s="766"/>
      <c r="AY39" s="766"/>
      <c r="AZ39" s="1041"/>
      <c r="BA39" s="1041"/>
      <c r="BB39" s="1041"/>
      <c r="BC39" s="1041"/>
      <c r="BD39" s="1041"/>
      <c r="BE39" s="982"/>
      <c r="BF39" s="982"/>
      <c r="BG39" s="982"/>
      <c r="BH39" s="982"/>
      <c r="BI39" s="98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723"/>
      <c r="AL40" s="766"/>
      <c r="AM40" s="766"/>
      <c r="AN40" s="766"/>
      <c r="AO40" s="766"/>
      <c r="AP40" s="766"/>
      <c r="AQ40" s="766"/>
      <c r="AR40" s="766"/>
      <c r="AS40" s="766"/>
      <c r="AT40" s="766"/>
      <c r="AU40" s="766"/>
      <c r="AV40" s="766"/>
      <c r="AW40" s="766"/>
      <c r="AX40" s="766"/>
      <c r="AY40" s="766"/>
      <c r="AZ40" s="1041"/>
      <c r="BA40" s="1041"/>
      <c r="BB40" s="1041"/>
      <c r="BC40" s="1041"/>
      <c r="BD40" s="1041"/>
      <c r="BE40" s="982"/>
      <c r="BF40" s="982"/>
      <c r="BG40" s="982"/>
      <c r="BH40" s="982"/>
      <c r="BI40" s="98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723"/>
      <c r="AL41" s="766"/>
      <c r="AM41" s="766"/>
      <c r="AN41" s="766"/>
      <c r="AO41" s="766"/>
      <c r="AP41" s="766"/>
      <c r="AQ41" s="766"/>
      <c r="AR41" s="766"/>
      <c r="AS41" s="766"/>
      <c r="AT41" s="766"/>
      <c r="AU41" s="766"/>
      <c r="AV41" s="766"/>
      <c r="AW41" s="766"/>
      <c r="AX41" s="766"/>
      <c r="AY41" s="766"/>
      <c r="AZ41" s="1041"/>
      <c r="BA41" s="1041"/>
      <c r="BB41" s="1041"/>
      <c r="BC41" s="1041"/>
      <c r="BD41" s="1041"/>
      <c r="BE41" s="982"/>
      <c r="BF41" s="982"/>
      <c r="BG41" s="982"/>
      <c r="BH41" s="982"/>
      <c r="BI41" s="98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723"/>
      <c r="AL42" s="766"/>
      <c r="AM42" s="766"/>
      <c r="AN42" s="766"/>
      <c r="AO42" s="766"/>
      <c r="AP42" s="766"/>
      <c r="AQ42" s="766"/>
      <c r="AR42" s="766"/>
      <c r="AS42" s="766"/>
      <c r="AT42" s="766"/>
      <c r="AU42" s="766"/>
      <c r="AV42" s="766"/>
      <c r="AW42" s="766"/>
      <c r="AX42" s="766"/>
      <c r="AY42" s="766"/>
      <c r="AZ42" s="1041"/>
      <c r="BA42" s="1041"/>
      <c r="BB42" s="1041"/>
      <c r="BC42" s="1041"/>
      <c r="BD42" s="1041"/>
      <c r="BE42" s="982"/>
      <c r="BF42" s="982"/>
      <c r="BG42" s="982"/>
      <c r="BH42" s="982"/>
      <c r="BI42" s="98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723"/>
      <c r="AL43" s="766"/>
      <c r="AM43" s="766"/>
      <c r="AN43" s="766"/>
      <c r="AO43" s="766"/>
      <c r="AP43" s="766"/>
      <c r="AQ43" s="766"/>
      <c r="AR43" s="766"/>
      <c r="AS43" s="766"/>
      <c r="AT43" s="766"/>
      <c r="AU43" s="766"/>
      <c r="AV43" s="766"/>
      <c r="AW43" s="766"/>
      <c r="AX43" s="766"/>
      <c r="AY43" s="766"/>
      <c r="AZ43" s="1041"/>
      <c r="BA43" s="1041"/>
      <c r="BB43" s="1041"/>
      <c r="BC43" s="1041"/>
      <c r="BD43" s="1041"/>
      <c r="BE43" s="982"/>
      <c r="BF43" s="982"/>
      <c r="BG43" s="982"/>
      <c r="BH43" s="982"/>
      <c r="BI43" s="98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723"/>
      <c r="AL44" s="766"/>
      <c r="AM44" s="766"/>
      <c r="AN44" s="766"/>
      <c r="AO44" s="766"/>
      <c r="AP44" s="766"/>
      <c r="AQ44" s="766"/>
      <c r="AR44" s="766"/>
      <c r="AS44" s="766"/>
      <c r="AT44" s="766"/>
      <c r="AU44" s="766"/>
      <c r="AV44" s="766"/>
      <c r="AW44" s="766"/>
      <c r="AX44" s="766"/>
      <c r="AY44" s="766"/>
      <c r="AZ44" s="1041"/>
      <c r="BA44" s="1041"/>
      <c r="BB44" s="1041"/>
      <c r="BC44" s="1041"/>
      <c r="BD44" s="1041"/>
      <c r="BE44" s="982"/>
      <c r="BF44" s="982"/>
      <c r="BG44" s="982"/>
      <c r="BH44" s="982"/>
      <c r="BI44" s="98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723"/>
      <c r="AL45" s="766"/>
      <c r="AM45" s="766"/>
      <c r="AN45" s="766"/>
      <c r="AO45" s="766"/>
      <c r="AP45" s="766"/>
      <c r="AQ45" s="766"/>
      <c r="AR45" s="766"/>
      <c r="AS45" s="766"/>
      <c r="AT45" s="766"/>
      <c r="AU45" s="766"/>
      <c r="AV45" s="766"/>
      <c r="AW45" s="766"/>
      <c r="AX45" s="766"/>
      <c r="AY45" s="766"/>
      <c r="AZ45" s="1041"/>
      <c r="BA45" s="1041"/>
      <c r="BB45" s="1041"/>
      <c r="BC45" s="1041"/>
      <c r="BD45" s="1041"/>
      <c r="BE45" s="982"/>
      <c r="BF45" s="982"/>
      <c r="BG45" s="982"/>
      <c r="BH45" s="982"/>
      <c r="BI45" s="98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723"/>
      <c r="AL46" s="766"/>
      <c r="AM46" s="766"/>
      <c r="AN46" s="766"/>
      <c r="AO46" s="766"/>
      <c r="AP46" s="766"/>
      <c r="AQ46" s="766"/>
      <c r="AR46" s="766"/>
      <c r="AS46" s="766"/>
      <c r="AT46" s="766"/>
      <c r="AU46" s="766"/>
      <c r="AV46" s="766"/>
      <c r="AW46" s="766"/>
      <c r="AX46" s="766"/>
      <c r="AY46" s="766"/>
      <c r="AZ46" s="1041"/>
      <c r="BA46" s="1041"/>
      <c r="BB46" s="1041"/>
      <c r="BC46" s="1041"/>
      <c r="BD46" s="1041"/>
      <c r="BE46" s="982"/>
      <c r="BF46" s="982"/>
      <c r="BG46" s="982"/>
      <c r="BH46" s="982"/>
      <c r="BI46" s="98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723"/>
      <c r="AL47" s="766"/>
      <c r="AM47" s="766"/>
      <c r="AN47" s="766"/>
      <c r="AO47" s="766"/>
      <c r="AP47" s="766"/>
      <c r="AQ47" s="766"/>
      <c r="AR47" s="766"/>
      <c r="AS47" s="766"/>
      <c r="AT47" s="766"/>
      <c r="AU47" s="766"/>
      <c r="AV47" s="766"/>
      <c r="AW47" s="766"/>
      <c r="AX47" s="766"/>
      <c r="AY47" s="766"/>
      <c r="AZ47" s="1041"/>
      <c r="BA47" s="1041"/>
      <c r="BB47" s="1041"/>
      <c r="BC47" s="1041"/>
      <c r="BD47" s="1041"/>
      <c r="BE47" s="982"/>
      <c r="BF47" s="982"/>
      <c r="BG47" s="982"/>
      <c r="BH47" s="982"/>
      <c r="BI47" s="98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723"/>
      <c r="AL48" s="766"/>
      <c r="AM48" s="766"/>
      <c r="AN48" s="766"/>
      <c r="AO48" s="766"/>
      <c r="AP48" s="766"/>
      <c r="AQ48" s="766"/>
      <c r="AR48" s="766"/>
      <c r="AS48" s="766"/>
      <c r="AT48" s="766"/>
      <c r="AU48" s="766"/>
      <c r="AV48" s="766"/>
      <c r="AW48" s="766"/>
      <c r="AX48" s="766"/>
      <c r="AY48" s="766"/>
      <c r="AZ48" s="1041"/>
      <c r="BA48" s="1041"/>
      <c r="BB48" s="1041"/>
      <c r="BC48" s="1041"/>
      <c r="BD48" s="1041"/>
      <c r="BE48" s="982"/>
      <c r="BF48" s="982"/>
      <c r="BG48" s="982"/>
      <c r="BH48" s="982"/>
      <c r="BI48" s="98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723"/>
      <c r="AL49" s="766"/>
      <c r="AM49" s="766"/>
      <c r="AN49" s="766"/>
      <c r="AO49" s="766"/>
      <c r="AP49" s="766"/>
      <c r="AQ49" s="766"/>
      <c r="AR49" s="766"/>
      <c r="AS49" s="766"/>
      <c r="AT49" s="766"/>
      <c r="AU49" s="766"/>
      <c r="AV49" s="766"/>
      <c r="AW49" s="766"/>
      <c r="AX49" s="766"/>
      <c r="AY49" s="766"/>
      <c r="AZ49" s="1041"/>
      <c r="BA49" s="1041"/>
      <c r="BB49" s="1041"/>
      <c r="BC49" s="1041"/>
      <c r="BD49" s="1041"/>
      <c r="BE49" s="982"/>
      <c r="BF49" s="982"/>
      <c r="BG49" s="982"/>
      <c r="BH49" s="982"/>
      <c r="BI49" s="98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82"/>
      <c r="BF50" s="982"/>
      <c r="BG50" s="982"/>
      <c r="BH50" s="982"/>
      <c r="BI50" s="98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82"/>
      <c r="BF51" s="982"/>
      <c r="BG51" s="982"/>
      <c r="BH51" s="982"/>
      <c r="BI51" s="98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82"/>
      <c r="BF52" s="982"/>
      <c r="BG52" s="982"/>
      <c r="BH52" s="982"/>
      <c r="BI52" s="98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82"/>
      <c r="BF53" s="982"/>
      <c r="BG53" s="982"/>
      <c r="BH53" s="982"/>
      <c r="BI53" s="98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82"/>
      <c r="BF54" s="982"/>
      <c r="BG54" s="982"/>
      <c r="BH54" s="982"/>
      <c r="BI54" s="98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82"/>
      <c r="BF55" s="982"/>
      <c r="BG55" s="982"/>
      <c r="BH55" s="982"/>
      <c r="BI55" s="98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82"/>
      <c r="BF56" s="982"/>
      <c r="BG56" s="982"/>
      <c r="BH56" s="982"/>
      <c r="BI56" s="98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82"/>
      <c r="BF57" s="982"/>
      <c r="BG57" s="982"/>
      <c r="BH57" s="982"/>
      <c r="BI57" s="98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82"/>
      <c r="BF58" s="982"/>
      <c r="BG58" s="982"/>
      <c r="BH58" s="982"/>
      <c r="BI58" s="98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82"/>
      <c r="BF59" s="982"/>
      <c r="BG59" s="982"/>
      <c r="BH59" s="982"/>
      <c r="BI59" s="98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82"/>
      <c r="BF60" s="982"/>
      <c r="BG60" s="982"/>
      <c r="BH60" s="982"/>
      <c r="BI60" s="98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82"/>
      <c r="BF61" s="982"/>
      <c r="BG61" s="982"/>
      <c r="BH61" s="982"/>
      <c r="BI61" s="98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82"/>
      <c r="BF62" s="982"/>
      <c r="BG62" s="982"/>
      <c r="BH62" s="982"/>
      <c r="BI62" s="98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51" t="s">
        <v>395</v>
      </c>
      <c r="C63" s="952"/>
      <c r="D63" s="952"/>
      <c r="E63" s="952"/>
      <c r="F63" s="952"/>
      <c r="G63" s="952"/>
      <c r="H63" s="952"/>
      <c r="I63" s="952"/>
      <c r="J63" s="952"/>
      <c r="K63" s="952"/>
      <c r="L63" s="952"/>
      <c r="M63" s="952"/>
      <c r="N63" s="952"/>
      <c r="O63" s="952"/>
      <c r="P63" s="962"/>
      <c r="Q63" s="973"/>
      <c r="R63" s="974"/>
      <c r="S63" s="974"/>
      <c r="T63" s="974"/>
      <c r="U63" s="974"/>
      <c r="V63" s="974"/>
      <c r="W63" s="974"/>
      <c r="X63" s="974"/>
      <c r="Y63" s="974"/>
      <c r="Z63" s="974"/>
      <c r="AA63" s="974"/>
      <c r="AB63" s="974"/>
      <c r="AC63" s="974"/>
      <c r="AD63" s="974"/>
      <c r="AE63" s="1020"/>
      <c r="AF63" s="1021">
        <v>137</v>
      </c>
      <c r="AG63" s="763"/>
      <c r="AH63" s="763"/>
      <c r="AI63" s="763"/>
      <c r="AJ63" s="1022"/>
      <c r="AK63" s="1023"/>
      <c r="AL63" s="974"/>
      <c r="AM63" s="974"/>
      <c r="AN63" s="974"/>
      <c r="AO63" s="974"/>
      <c r="AP63" s="763"/>
      <c r="AQ63" s="763"/>
      <c r="AR63" s="763"/>
      <c r="AS63" s="763"/>
      <c r="AT63" s="763"/>
      <c r="AU63" s="763"/>
      <c r="AV63" s="763"/>
      <c r="AW63" s="763"/>
      <c r="AX63" s="763"/>
      <c r="AY63" s="763"/>
      <c r="AZ63" s="1017"/>
      <c r="BA63" s="1017"/>
      <c r="BB63" s="1017"/>
      <c r="BC63" s="1017"/>
      <c r="BD63" s="1017"/>
      <c r="BE63" s="764"/>
      <c r="BF63" s="764"/>
      <c r="BG63" s="764"/>
      <c r="BH63" s="764"/>
      <c r="BI63" s="765"/>
      <c r="BJ63" s="1018" t="s">
        <v>122</v>
      </c>
      <c r="BK63" s="967"/>
      <c r="BL63" s="967"/>
      <c r="BM63" s="967"/>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59"/>
      <c r="BT66" s="960"/>
      <c r="BU66" s="960"/>
      <c r="BV66" s="960"/>
      <c r="BW66" s="960"/>
      <c r="BX66" s="960"/>
      <c r="BY66" s="960"/>
      <c r="BZ66" s="960"/>
      <c r="CA66" s="960"/>
      <c r="CB66" s="960"/>
      <c r="CC66" s="960"/>
      <c r="CD66" s="960"/>
      <c r="CE66" s="960"/>
      <c r="CF66" s="960"/>
      <c r="CG66" s="969"/>
      <c r="CH66" s="970"/>
      <c r="CI66" s="971"/>
      <c r="CJ66" s="971"/>
      <c r="CK66" s="971"/>
      <c r="CL66" s="972"/>
      <c r="CM66" s="970"/>
      <c r="CN66" s="971"/>
      <c r="CO66" s="971"/>
      <c r="CP66" s="971"/>
      <c r="CQ66" s="972"/>
      <c r="CR66" s="970"/>
      <c r="CS66" s="971"/>
      <c r="CT66" s="971"/>
      <c r="CU66" s="971"/>
      <c r="CV66" s="972"/>
      <c r="CW66" s="970"/>
      <c r="CX66" s="971"/>
      <c r="CY66" s="971"/>
      <c r="CZ66" s="971"/>
      <c r="DA66" s="972"/>
      <c r="DB66" s="970"/>
      <c r="DC66" s="971"/>
      <c r="DD66" s="971"/>
      <c r="DE66" s="971"/>
      <c r="DF66" s="972"/>
      <c r="DG66" s="970"/>
      <c r="DH66" s="971"/>
      <c r="DI66" s="971"/>
      <c r="DJ66" s="971"/>
      <c r="DK66" s="972"/>
      <c r="DL66" s="970"/>
      <c r="DM66" s="971"/>
      <c r="DN66" s="971"/>
      <c r="DO66" s="971"/>
      <c r="DP66" s="972"/>
      <c r="DQ66" s="970"/>
      <c r="DR66" s="971"/>
      <c r="DS66" s="971"/>
      <c r="DT66" s="971"/>
      <c r="DU66" s="972"/>
      <c r="DV66" s="959"/>
      <c r="DW66" s="960"/>
      <c r="DX66" s="960"/>
      <c r="DY66" s="960"/>
      <c r="DZ66" s="961"/>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59"/>
      <c r="BT67" s="960"/>
      <c r="BU67" s="960"/>
      <c r="BV67" s="960"/>
      <c r="BW67" s="960"/>
      <c r="BX67" s="960"/>
      <c r="BY67" s="960"/>
      <c r="BZ67" s="960"/>
      <c r="CA67" s="960"/>
      <c r="CB67" s="960"/>
      <c r="CC67" s="960"/>
      <c r="CD67" s="960"/>
      <c r="CE67" s="960"/>
      <c r="CF67" s="960"/>
      <c r="CG67" s="969"/>
      <c r="CH67" s="970"/>
      <c r="CI67" s="971"/>
      <c r="CJ67" s="971"/>
      <c r="CK67" s="971"/>
      <c r="CL67" s="972"/>
      <c r="CM67" s="970"/>
      <c r="CN67" s="971"/>
      <c r="CO67" s="971"/>
      <c r="CP67" s="971"/>
      <c r="CQ67" s="972"/>
      <c r="CR67" s="970"/>
      <c r="CS67" s="971"/>
      <c r="CT67" s="971"/>
      <c r="CU67" s="971"/>
      <c r="CV67" s="972"/>
      <c r="CW67" s="970"/>
      <c r="CX67" s="971"/>
      <c r="CY67" s="971"/>
      <c r="CZ67" s="971"/>
      <c r="DA67" s="972"/>
      <c r="DB67" s="970"/>
      <c r="DC67" s="971"/>
      <c r="DD67" s="971"/>
      <c r="DE67" s="971"/>
      <c r="DF67" s="972"/>
      <c r="DG67" s="970"/>
      <c r="DH67" s="971"/>
      <c r="DI67" s="971"/>
      <c r="DJ67" s="971"/>
      <c r="DK67" s="972"/>
      <c r="DL67" s="970"/>
      <c r="DM67" s="971"/>
      <c r="DN67" s="971"/>
      <c r="DO67" s="971"/>
      <c r="DP67" s="972"/>
      <c r="DQ67" s="970"/>
      <c r="DR67" s="971"/>
      <c r="DS67" s="971"/>
      <c r="DT67" s="971"/>
      <c r="DU67" s="972"/>
      <c r="DV67" s="959"/>
      <c r="DW67" s="960"/>
      <c r="DX67" s="960"/>
      <c r="DY67" s="960"/>
      <c r="DZ67" s="961"/>
      <c r="EA67" s="230"/>
    </row>
    <row r="68" spans="1:131" ht="26.25" customHeight="1" thickTop="1" x14ac:dyDescent="0.15">
      <c r="A68" s="236">
        <v>1</v>
      </c>
      <c r="B68" s="728" t="s">
        <v>547</v>
      </c>
      <c r="C68" s="729"/>
      <c r="D68" s="729"/>
      <c r="E68" s="729"/>
      <c r="F68" s="729"/>
      <c r="G68" s="729"/>
      <c r="H68" s="729"/>
      <c r="I68" s="729"/>
      <c r="J68" s="729"/>
      <c r="K68" s="729"/>
      <c r="L68" s="729"/>
      <c r="M68" s="729"/>
      <c r="N68" s="729"/>
      <c r="O68" s="729"/>
      <c r="P68" s="730"/>
      <c r="Q68" s="988">
        <v>1280</v>
      </c>
      <c r="R68" s="985"/>
      <c r="S68" s="985"/>
      <c r="T68" s="985"/>
      <c r="U68" s="985"/>
      <c r="V68" s="985">
        <v>1222</v>
      </c>
      <c r="W68" s="985"/>
      <c r="X68" s="985"/>
      <c r="Y68" s="985"/>
      <c r="Z68" s="985"/>
      <c r="AA68" s="985">
        <v>58</v>
      </c>
      <c r="AB68" s="985"/>
      <c r="AC68" s="985"/>
      <c r="AD68" s="985"/>
      <c r="AE68" s="985"/>
      <c r="AF68" s="985">
        <v>58</v>
      </c>
      <c r="AG68" s="985"/>
      <c r="AH68" s="985"/>
      <c r="AI68" s="985"/>
      <c r="AJ68" s="985"/>
      <c r="AK68" s="985">
        <v>0</v>
      </c>
      <c r="AL68" s="985"/>
      <c r="AM68" s="985"/>
      <c r="AN68" s="985"/>
      <c r="AO68" s="985"/>
      <c r="AP68" s="985">
        <v>0</v>
      </c>
      <c r="AQ68" s="985"/>
      <c r="AR68" s="985"/>
      <c r="AS68" s="985"/>
      <c r="AT68" s="985"/>
      <c r="AU68" s="985"/>
      <c r="AV68" s="985"/>
      <c r="AW68" s="985"/>
      <c r="AX68" s="985"/>
      <c r="AY68" s="985"/>
      <c r="AZ68" s="986"/>
      <c r="BA68" s="986"/>
      <c r="BB68" s="986"/>
      <c r="BC68" s="986"/>
      <c r="BD68" s="987"/>
      <c r="BE68" s="241"/>
      <c r="BF68" s="241"/>
      <c r="BG68" s="241"/>
      <c r="BH68" s="241"/>
      <c r="BI68" s="241"/>
      <c r="BJ68" s="241"/>
      <c r="BK68" s="241"/>
      <c r="BL68" s="241"/>
      <c r="BM68" s="241"/>
      <c r="BN68" s="241"/>
      <c r="BO68" s="241"/>
      <c r="BP68" s="241"/>
      <c r="BQ68" s="238">
        <v>62</v>
      </c>
      <c r="BR68" s="243"/>
      <c r="BS68" s="959"/>
      <c r="BT68" s="960"/>
      <c r="BU68" s="960"/>
      <c r="BV68" s="960"/>
      <c r="BW68" s="960"/>
      <c r="BX68" s="960"/>
      <c r="BY68" s="960"/>
      <c r="BZ68" s="960"/>
      <c r="CA68" s="960"/>
      <c r="CB68" s="960"/>
      <c r="CC68" s="960"/>
      <c r="CD68" s="960"/>
      <c r="CE68" s="960"/>
      <c r="CF68" s="960"/>
      <c r="CG68" s="969"/>
      <c r="CH68" s="970"/>
      <c r="CI68" s="971"/>
      <c r="CJ68" s="971"/>
      <c r="CK68" s="971"/>
      <c r="CL68" s="972"/>
      <c r="CM68" s="970"/>
      <c r="CN68" s="971"/>
      <c r="CO68" s="971"/>
      <c r="CP68" s="971"/>
      <c r="CQ68" s="972"/>
      <c r="CR68" s="970"/>
      <c r="CS68" s="971"/>
      <c r="CT68" s="971"/>
      <c r="CU68" s="971"/>
      <c r="CV68" s="972"/>
      <c r="CW68" s="970"/>
      <c r="CX68" s="971"/>
      <c r="CY68" s="971"/>
      <c r="CZ68" s="971"/>
      <c r="DA68" s="972"/>
      <c r="DB68" s="970"/>
      <c r="DC68" s="971"/>
      <c r="DD68" s="971"/>
      <c r="DE68" s="971"/>
      <c r="DF68" s="972"/>
      <c r="DG68" s="970"/>
      <c r="DH68" s="971"/>
      <c r="DI68" s="971"/>
      <c r="DJ68" s="971"/>
      <c r="DK68" s="972"/>
      <c r="DL68" s="970"/>
      <c r="DM68" s="971"/>
      <c r="DN68" s="971"/>
      <c r="DO68" s="971"/>
      <c r="DP68" s="972"/>
      <c r="DQ68" s="970"/>
      <c r="DR68" s="971"/>
      <c r="DS68" s="971"/>
      <c r="DT68" s="971"/>
      <c r="DU68" s="972"/>
      <c r="DV68" s="959"/>
      <c r="DW68" s="960"/>
      <c r="DX68" s="960"/>
      <c r="DY68" s="960"/>
      <c r="DZ68" s="961"/>
      <c r="EA68" s="230"/>
    </row>
    <row r="69" spans="1:131" ht="26.25" customHeight="1" x14ac:dyDescent="0.15">
      <c r="A69" s="238">
        <v>2</v>
      </c>
      <c r="B69" s="725" t="s">
        <v>548</v>
      </c>
      <c r="C69" s="726"/>
      <c r="D69" s="726"/>
      <c r="E69" s="726"/>
      <c r="F69" s="726"/>
      <c r="G69" s="726"/>
      <c r="H69" s="726"/>
      <c r="I69" s="726"/>
      <c r="J69" s="726"/>
      <c r="K69" s="726"/>
      <c r="L69" s="726"/>
      <c r="M69" s="726"/>
      <c r="N69" s="726"/>
      <c r="O69" s="726"/>
      <c r="P69" s="727"/>
      <c r="Q69" s="984">
        <v>261159</v>
      </c>
      <c r="R69" s="766"/>
      <c r="S69" s="766"/>
      <c r="T69" s="766"/>
      <c r="U69" s="766"/>
      <c r="V69" s="766">
        <v>254522</v>
      </c>
      <c r="W69" s="766"/>
      <c r="X69" s="766"/>
      <c r="Y69" s="766"/>
      <c r="Z69" s="766"/>
      <c r="AA69" s="766">
        <v>6637</v>
      </c>
      <c r="AB69" s="766"/>
      <c r="AC69" s="766"/>
      <c r="AD69" s="766"/>
      <c r="AE69" s="766"/>
      <c r="AF69" s="766">
        <v>6336</v>
      </c>
      <c r="AG69" s="766"/>
      <c r="AH69" s="766"/>
      <c r="AI69" s="766"/>
      <c r="AJ69" s="766"/>
      <c r="AK69" s="766">
        <v>983</v>
      </c>
      <c r="AL69" s="766"/>
      <c r="AM69" s="766"/>
      <c r="AN69" s="766"/>
      <c r="AO69" s="766"/>
      <c r="AP69" s="766">
        <v>0</v>
      </c>
      <c r="AQ69" s="766"/>
      <c r="AR69" s="766"/>
      <c r="AS69" s="766"/>
      <c r="AT69" s="766"/>
      <c r="AU69" s="766"/>
      <c r="AV69" s="766"/>
      <c r="AW69" s="766"/>
      <c r="AX69" s="766"/>
      <c r="AY69" s="766"/>
      <c r="AZ69" s="982"/>
      <c r="BA69" s="982"/>
      <c r="BB69" s="982"/>
      <c r="BC69" s="982"/>
      <c r="BD69" s="983"/>
      <c r="BE69" s="241"/>
      <c r="BF69" s="241"/>
      <c r="BG69" s="241"/>
      <c r="BH69" s="241"/>
      <c r="BI69" s="241"/>
      <c r="BJ69" s="241"/>
      <c r="BK69" s="241"/>
      <c r="BL69" s="241"/>
      <c r="BM69" s="241"/>
      <c r="BN69" s="241"/>
      <c r="BO69" s="241"/>
      <c r="BP69" s="241"/>
      <c r="BQ69" s="238">
        <v>63</v>
      </c>
      <c r="BR69" s="243"/>
      <c r="BS69" s="959"/>
      <c r="BT69" s="960"/>
      <c r="BU69" s="960"/>
      <c r="BV69" s="960"/>
      <c r="BW69" s="960"/>
      <c r="BX69" s="960"/>
      <c r="BY69" s="960"/>
      <c r="BZ69" s="960"/>
      <c r="CA69" s="960"/>
      <c r="CB69" s="960"/>
      <c r="CC69" s="960"/>
      <c r="CD69" s="960"/>
      <c r="CE69" s="960"/>
      <c r="CF69" s="960"/>
      <c r="CG69" s="969"/>
      <c r="CH69" s="970"/>
      <c r="CI69" s="971"/>
      <c r="CJ69" s="971"/>
      <c r="CK69" s="971"/>
      <c r="CL69" s="972"/>
      <c r="CM69" s="970"/>
      <c r="CN69" s="971"/>
      <c r="CO69" s="971"/>
      <c r="CP69" s="971"/>
      <c r="CQ69" s="972"/>
      <c r="CR69" s="970"/>
      <c r="CS69" s="971"/>
      <c r="CT69" s="971"/>
      <c r="CU69" s="971"/>
      <c r="CV69" s="972"/>
      <c r="CW69" s="970"/>
      <c r="CX69" s="971"/>
      <c r="CY69" s="971"/>
      <c r="CZ69" s="971"/>
      <c r="DA69" s="972"/>
      <c r="DB69" s="970"/>
      <c r="DC69" s="971"/>
      <c r="DD69" s="971"/>
      <c r="DE69" s="971"/>
      <c r="DF69" s="972"/>
      <c r="DG69" s="970"/>
      <c r="DH69" s="971"/>
      <c r="DI69" s="971"/>
      <c r="DJ69" s="971"/>
      <c r="DK69" s="972"/>
      <c r="DL69" s="970"/>
      <c r="DM69" s="971"/>
      <c r="DN69" s="971"/>
      <c r="DO69" s="971"/>
      <c r="DP69" s="972"/>
      <c r="DQ69" s="970"/>
      <c r="DR69" s="971"/>
      <c r="DS69" s="971"/>
      <c r="DT69" s="971"/>
      <c r="DU69" s="972"/>
      <c r="DV69" s="959"/>
      <c r="DW69" s="960"/>
      <c r="DX69" s="960"/>
      <c r="DY69" s="960"/>
      <c r="DZ69" s="961"/>
      <c r="EA69" s="230"/>
    </row>
    <row r="70" spans="1:131" ht="26.25" customHeight="1" x14ac:dyDescent="0.15">
      <c r="A70" s="238">
        <v>3</v>
      </c>
      <c r="B70" s="725" t="s">
        <v>549</v>
      </c>
      <c r="C70" s="726"/>
      <c r="D70" s="726"/>
      <c r="E70" s="726"/>
      <c r="F70" s="726"/>
      <c r="G70" s="726"/>
      <c r="H70" s="726"/>
      <c r="I70" s="726"/>
      <c r="J70" s="726"/>
      <c r="K70" s="726"/>
      <c r="L70" s="726"/>
      <c r="M70" s="726"/>
      <c r="N70" s="726"/>
      <c r="O70" s="726"/>
      <c r="P70" s="727"/>
      <c r="Q70" s="984">
        <v>7299</v>
      </c>
      <c r="R70" s="766"/>
      <c r="S70" s="766"/>
      <c r="T70" s="766"/>
      <c r="U70" s="766"/>
      <c r="V70" s="766">
        <v>4854</v>
      </c>
      <c r="W70" s="766"/>
      <c r="X70" s="766"/>
      <c r="Y70" s="766"/>
      <c r="Z70" s="766"/>
      <c r="AA70" s="766">
        <v>2345</v>
      </c>
      <c r="AB70" s="766"/>
      <c r="AC70" s="766"/>
      <c r="AD70" s="766"/>
      <c r="AE70" s="766"/>
      <c r="AF70" s="766"/>
      <c r="AG70" s="766"/>
      <c r="AH70" s="766"/>
      <c r="AI70" s="766"/>
      <c r="AJ70" s="766"/>
      <c r="AK70" s="766">
        <v>14</v>
      </c>
      <c r="AL70" s="766"/>
      <c r="AM70" s="766"/>
      <c r="AN70" s="766"/>
      <c r="AO70" s="766"/>
      <c r="AP70" s="766"/>
      <c r="AQ70" s="766"/>
      <c r="AR70" s="766"/>
      <c r="AS70" s="766"/>
      <c r="AT70" s="766"/>
      <c r="AU70" s="766"/>
      <c r="AV70" s="766"/>
      <c r="AW70" s="766"/>
      <c r="AX70" s="766"/>
      <c r="AY70" s="766"/>
      <c r="AZ70" s="982"/>
      <c r="BA70" s="982"/>
      <c r="BB70" s="982"/>
      <c r="BC70" s="982"/>
      <c r="BD70" s="983"/>
      <c r="BE70" s="241"/>
      <c r="BF70" s="241"/>
      <c r="BG70" s="241"/>
      <c r="BH70" s="241"/>
      <c r="BI70" s="241"/>
      <c r="BJ70" s="241"/>
      <c r="BK70" s="241"/>
      <c r="BL70" s="241"/>
      <c r="BM70" s="241"/>
      <c r="BN70" s="241"/>
      <c r="BO70" s="241"/>
      <c r="BP70" s="241"/>
      <c r="BQ70" s="238">
        <v>64</v>
      </c>
      <c r="BR70" s="243"/>
      <c r="BS70" s="959"/>
      <c r="BT70" s="960"/>
      <c r="BU70" s="960"/>
      <c r="BV70" s="960"/>
      <c r="BW70" s="960"/>
      <c r="BX70" s="960"/>
      <c r="BY70" s="960"/>
      <c r="BZ70" s="960"/>
      <c r="CA70" s="960"/>
      <c r="CB70" s="960"/>
      <c r="CC70" s="960"/>
      <c r="CD70" s="960"/>
      <c r="CE70" s="960"/>
      <c r="CF70" s="960"/>
      <c r="CG70" s="969"/>
      <c r="CH70" s="970"/>
      <c r="CI70" s="971"/>
      <c r="CJ70" s="971"/>
      <c r="CK70" s="971"/>
      <c r="CL70" s="972"/>
      <c r="CM70" s="970"/>
      <c r="CN70" s="971"/>
      <c r="CO70" s="971"/>
      <c r="CP70" s="971"/>
      <c r="CQ70" s="972"/>
      <c r="CR70" s="970"/>
      <c r="CS70" s="971"/>
      <c r="CT70" s="971"/>
      <c r="CU70" s="971"/>
      <c r="CV70" s="972"/>
      <c r="CW70" s="970"/>
      <c r="CX70" s="971"/>
      <c r="CY70" s="971"/>
      <c r="CZ70" s="971"/>
      <c r="DA70" s="972"/>
      <c r="DB70" s="970"/>
      <c r="DC70" s="971"/>
      <c r="DD70" s="971"/>
      <c r="DE70" s="971"/>
      <c r="DF70" s="972"/>
      <c r="DG70" s="970"/>
      <c r="DH70" s="971"/>
      <c r="DI70" s="971"/>
      <c r="DJ70" s="971"/>
      <c r="DK70" s="972"/>
      <c r="DL70" s="970"/>
      <c r="DM70" s="971"/>
      <c r="DN70" s="971"/>
      <c r="DO70" s="971"/>
      <c r="DP70" s="972"/>
      <c r="DQ70" s="970"/>
      <c r="DR70" s="971"/>
      <c r="DS70" s="971"/>
      <c r="DT70" s="971"/>
      <c r="DU70" s="972"/>
      <c r="DV70" s="959"/>
      <c r="DW70" s="960"/>
      <c r="DX70" s="960"/>
      <c r="DY70" s="960"/>
      <c r="DZ70" s="961"/>
      <c r="EA70" s="230"/>
    </row>
    <row r="71" spans="1:131" ht="26.25" customHeight="1" x14ac:dyDescent="0.15">
      <c r="A71" s="238">
        <v>4</v>
      </c>
      <c r="B71" s="725" t="s">
        <v>550</v>
      </c>
      <c r="C71" s="726"/>
      <c r="D71" s="726"/>
      <c r="E71" s="726"/>
      <c r="F71" s="726"/>
      <c r="G71" s="726"/>
      <c r="H71" s="726"/>
      <c r="I71" s="726"/>
      <c r="J71" s="726"/>
      <c r="K71" s="726"/>
      <c r="L71" s="726"/>
      <c r="M71" s="726"/>
      <c r="N71" s="726"/>
      <c r="O71" s="726"/>
      <c r="P71" s="727"/>
      <c r="Q71" s="984">
        <v>1438</v>
      </c>
      <c r="R71" s="766"/>
      <c r="S71" s="766"/>
      <c r="T71" s="766"/>
      <c r="U71" s="766"/>
      <c r="V71" s="766">
        <v>1437</v>
      </c>
      <c r="W71" s="766"/>
      <c r="X71" s="766"/>
      <c r="Y71" s="766"/>
      <c r="Z71" s="766"/>
      <c r="AA71" s="766">
        <v>1</v>
      </c>
      <c r="AB71" s="766"/>
      <c r="AC71" s="766"/>
      <c r="AD71" s="766"/>
      <c r="AE71" s="766"/>
      <c r="AF71" s="766"/>
      <c r="AG71" s="766"/>
      <c r="AH71" s="766"/>
      <c r="AI71" s="766"/>
      <c r="AJ71" s="766"/>
      <c r="AK71" s="766"/>
      <c r="AL71" s="766"/>
      <c r="AM71" s="766"/>
      <c r="AN71" s="766"/>
      <c r="AO71" s="766"/>
      <c r="AP71" s="766"/>
      <c r="AQ71" s="766"/>
      <c r="AR71" s="766"/>
      <c r="AS71" s="766"/>
      <c r="AT71" s="766"/>
      <c r="AU71" s="766"/>
      <c r="AV71" s="766"/>
      <c r="AW71" s="766"/>
      <c r="AX71" s="766"/>
      <c r="AY71" s="766"/>
      <c r="AZ71" s="982"/>
      <c r="BA71" s="982"/>
      <c r="BB71" s="982"/>
      <c r="BC71" s="982"/>
      <c r="BD71" s="983"/>
      <c r="BE71" s="241"/>
      <c r="BF71" s="241"/>
      <c r="BG71" s="241"/>
      <c r="BH71" s="241"/>
      <c r="BI71" s="241"/>
      <c r="BJ71" s="241"/>
      <c r="BK71" s="241"/>
      <c r="BL71" s="241"/>
      <c r="BM71" s="241"/>
      <c r="BN71" s="241"/>
      <c r="BO71" s="241"/>
      <c r="BP71" s="241"/>
      <c r="BQ71" s="238">
        <v>65</v>
      </c>
      <c r="BR71" s="243"/>
      <c r="BS71" s="959"/>
      <c r="BT71" s="960"/>
      <c r="BU71" s="960"/>
      <c r="BV71" s="960"/>
      <c r="BW71" s="960"/>
      <c r="BX71" s="960"/>
      <c r="BY71" s="960"/>
      <c r="BZ71" s="960"/>
      <c r="CA71" s="960"/>
      <c r="CB71" s="960"/>
      <c r="CC71" s="960"/>
      <c r="CD71" s="960"/>
      <c r="CE71" s="960"/>
      <c r="CF71" s="960"/>
      <c r="CG71" s="969"/>
      <c r="CH71" s="970"/>
      <c r="CI71" s="971"/>
      <c r="CJ71" s="971"/>
      <c r="CK71" s="971"/>
      <c r="CL71" s="972"/>
      <c r="CM71" s="970"/>
      <c r="CN71" s="971"/>
      <c r="CO71" s="971"/>
      <c r="CP71" s="971"/>
      <c r="CQ71" s="972"/>
      <c r="CR71" s="970"/>
      <c r="CS71" s="971"/>
      <c r="CT71" s="971"/>
      <c r="CU71" s="971"/>
      <c r="CV71" s="972"/>
      <c r="CW71" s="970"/>
      <c r="CX71" s="971"/>
      <c r="CY71" s="971"/>
      <c r="CZ71" s="971"/>
      <c r="DA71" s="972"/>
      <c r="DB71" s="970"/>
      <c r="DC71" s="971"/>
      <c r="DD71" s="971"/>
      <c r="DE71" s="971"/>
      <c r="DF71" s="972"/>
      <c r="DG71" s="970"/>
      <c r="DH71" s="971"/>
      <c r="DI71" s="971"/>
      <c r="DJ71" s="971"/>
      <c r="DK71" s="972"/>
      <c r="DL71" s="970"/>
      <c r="DM71" s="971"/>
      <c r="DN71" s="971"/>
      <c r="DO71" s="971"/>
      <c r="DP71" s="972"/>
      <c r="DQ71" s="970"/>
      <c r="DR71" s="971"/>
      <c r="DS71" s="971"/>
      <c r="DT71" s="971"/>
      <c r="DU71" s="972"/>
      <c r="DV71" s="959"/>
      <c r="DW71" s="960"/>
      <c r="DX71" s="960"/>
      <c r="DY71" s="960"/>
      <c r="DZ71" s="961"/>
      <c r="EA71" s="230"/>
    </row>
    <row r="72" spans="1:131" ht="26.25" customHeight="1" x14ac:dyDescent="0.15">
      <c r="A72" s="238">
        <v>5</v>
      </c>
      <c r="B72" s="725" t="s">
        <v>551</v>
      </c>
      <c r="C72" s="726"/>
      <c r="D72" s="726"/>
      <c r="E72" s="726"/>
      <c r="F72" s="726"/>
      <c r="G72" s="726"/>
      <c r="H72" s="726"/>
      <c r="I72" s="726"/>
      <c r="J72" s="726"/>
      <c r="K72" s="726"/>
      <c r="L72" s="726"/>
      <c r="M72" s="726"/>
      <c r="N72" s="726"/>
      <c r="O72" s="726"/>
      <c r="P72" s="727"/>
      <c r="Q72" s="984">
        <v>1</v>
      </c>
      <c r="R72" s="766"/>
      <c r="S72" s="766"/>
      <c r="T72" s="766"/>
      <c r="U72" s="766"/>
      <c r="V72" s="766">
        <v>0</v>
      </c>
      <c r="W72" s="766"/>
      <c r="X72" s="766"/>
      <c r="Y72" s="766"/>
      <c r="Z72" s="766"/>
      <c r="AA72" s="766">
        <v>1</v>
      </c>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6"/>
      <c r="AY72" s="766"/>
      <c r="AZ72" s="982"/>
      <c r="BA72" s="982"/>
      <c r="BB72" s="982"/>
      <c r="BC72" s="982"/>
      <c r="BD72" s="983"/>
      <c r="BE72" s="241"/>
      <c r="BF72" s="241"/>
      <c r="BG72" s="241"/>
      <c r="BH72" s="241"/>
      <c r="BI72" s="241"/>
      <c r="BJ72" s="241"/>
      <c r="BK72" s="241"/>
      <c r="BL72" s="241"/>
      <c r="BM72" s="241"/>
      <c r="BN72" s="241"/>
      <c r="BO72" s="241"/>
      <c r="BP72" s="241"/>
      <c r="BQ72" s="238">
        <v>66</v>
      </c>
      <c r="BR72" s="243"/>
      <c r="BS72" s="959"/>
      <c r="BT72" s="960"/>
      <c r="BU72" s="960"/>
      <c r="BV72" s="960"/>
      <c r="BW72" s="960"/>
      <c r="BX72" s="960"/>
      <c r="BY72" s="960"/>
      <c r="BZ72" s="960"/>
      <c r="CA72" s="960"/>
      <c r="CB72" s="960"/>
      <c r="CC72" s="960"/>
      <c r="CD72" s="960"/>
      <c r="CE72" s="960"/>
      <c r="CF72" s="960"/>
      <c r="CG72" s="969"/>
      <c r="CH72" s="970"/>
      <c r="CI72" s="971"/>
      <c r="CJ72" s="971"/>
      <c r="CK72" s="971"/>
      <c r="CL72" s="972"/>
      <c r="CM72" s="970"/>
      <c r="CN72" s="971"/>
      <c r="CO72" s="971"/>
      <c r="CP72" s="971"/>
      <c r="CQ72" s="972"/>
      <c r="CR72" s="970"/>
      <c r="CS72" s="971"/>
      <c r="CT72" s="971"/>
      <c r="CU72" s="971"/>
      <c r="CV72" s="972"/>
      <c r="CW72" s="970"/>
      <c r="CX72" s="971"/>
      <c r="CY72" s="971"/>
      <c r="CZ72" s="971"/>
      <c r="DA72" s="972"/>
      <c r="DB72" s="970"/>
      <c r="DC72" s="971"/>
      <c r="DD72" s="971"/>
      <c r="DE72" s="971"/>
      <c r="DF72" s="972"/>
      <c r="DG72" s="970"/>
      <c r="DH72" s="971"/>
      <c r="DI72" s="971"/>
      <c r="DJ72" s="971"/>
      <c r="DK72" s="972"/>
      <c r="DL72" s="970"/>
      <c r="DM72" s="971"/>
      <c r="DN72" s="971"/>
      <c r="DO72" s="971"/>
      <c r="DP72" s="972"/>
      <c r="DQ72" s="970"/>
      <c r="DR72" s="971"/>
      <c r="DS72" s="971"/>
      <c r="DT72" s="971"/>
      <c r="DU72" s="972"/>
      <c r="DV72" s="959"/>
      <c r="DW72" s="960"/>
      <c r="DX72" s="960"/>
      <c r="DY72" s="960"/>
      <c r="DZ72" s="961"/>
      <c r="EA72" s="230"/>
    </row>
    <row r="73" spans="1:131" ht="26.25" customHeight="1" x14ac:dyDescent="0.15">
      <c r="A73" s="238">
        <v>6</v>
      </c>
      <c r="B73" s="725" t="s">
        <v>552</v>
      </c>
      <c r="C73" s="726"/>
      <c r="D73" s="726"/>
      <c r="E73" s="726"/>
      <c r="F73" s="726"/>
      <c r="G73" s="726"/>
      <c r="H73" s="726"/>
      <c r="I73" s="726"/>
      <c r="J73" s="726"/>
      <c r="K73" s="726"/>
      <c r="L73" s="726"/>
      <c r="M73" s="726"/>
      <c r="N73" s="726"/>
      <c r="O73" s="726"/>
      <c r="P73" s="727"/>
      <c r="Q73" s="984">
        <v>49</v>
      </c>
      <c r="R73" s="766"/>
      <c r="S73" s="766"/>
      <c r="T73" s="766"/>
      <c r="U73" s="766"/>
      <c r="V73" s="766">
        <v>27</v>
      </c>
      <c r="W73" s="766"/>
      <c r="X73" s="766"/>
      <c r="Y73" s="766"/>
      <c r="Z73" s="766"/>
      <c r="AA73" s="766">
        <v>22</v>
      </c>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6"/>
      <c r="AY73" s="766"/>
      <c r="AZ73" s="982"/>
      <c r="BA73" s="982"/>
      <c r="BB73" s="982"/>
      <c r="BC73" s="982"/>
      <c r="BD73" s="983"/>
      <c r="BE73" s="241"/>
      <c r="BF73" s="241"/>
      <c r="BG73" s="241"/>
      <c r="BH73" s="241"/>
      <c r="BI73" s="241"/>
      <c r="BJ73" s="241"/>
      <c r="BK73" s="241"/>
      <c r="BL73" s="241"/>
      <c r="BM73" s="241"/>
      <c r="BN73" s="241"/>
      <c r="BO73" s="241"/>
      <c r="BP73" s="241"/>
      <c r="BQ73" s="238">
        <v>67</v>
      </c>
      <c r="BR73" s="243"/>
      <c r="BS73" s="959"/>
      <c r="BT73" s="960"/>
      <c r="BU73" s="960"/>
      <c r="BV73" s="960"/>
      <c r="BW73" s="960"/>
      <c r="BX73" s="960"/>
      <c r="BY73" s="960"/>
      <c r="BZ73" s="960"/>
      <c r="CA73" s="960"/>
      <c r="CB73" s="960"/>
      <c r="CC73" s="960"/>
      <c r="CD73" s="960"/>
      <c r="CE73" s="960"/>
      <c r="CF73" s="960"/>
      <c r="CG73" s="969"/>
      <c r="CH73" s="970"/>
      <c r="CI73" s="971"/>
      <c r="CJ73" s="971"/>
      <c r="CK73" s="971"/>
      <c r="CL73" s="972"/>
      <c r="CM73" s="970"/>
      <c r="CN73" s="971"/>
      <c r="CO73" s="971"/>
      <c r="CP73" s="971"/>
      <c r="CQ73" s="972"/>
      <c r="CR73" s="970"/>
      <c r="CS73" s="971"/>
      <c r="CT73" s="971"/>
      <c r="CU73" s="971"/>
      <c r="CV73" s="972"/>
      <c r="CW73" s="970"/>
      <c r="CX73" s="971"/>
      <c r="CY73" s="971"/>
      <c r="CZ73" s="971"/>
      <c r="DA73" s="972"/>
      <c r="DB73" s="970"/>
      <c r="DC73" s="971"/>
      <c r="DD73" s="971"/>
      <c r="DE73" s="971"/>
      <c r="DF73" s="972"/>
      <c r="DG73" s="970"/>
      <c r="DH73" s="971"/>
      <c r="DI73" s="971"/>
      <c r="DJ73" s="971"/>
      <c r="DK73" s="972"/>
      <c r="DL73" s="970"/>
      <c r="DM73" s="971"/>
      <c r="DN73" s="971"/>
      <c r="DO73" s="971"/>
      <c r="DP73" s="972"/>
      <c r="DQ73" s="970"/>
      <c r="DR73" s="971"/>
      <c r="DS73" s="971"/>
      <c r="DT73" s="971"/>
      <c r="DU73" s="972"/>
      <c r="DV73" s="959"/>
      <c r="DW73" s="960"/>
      <c r="DX73" s="960"/>
      <c r="DY73" s="960"/>
      <c r="DZ73" s="961"/>
      <c r="EA73" s="230"/>
    </row>
    <row r="74" spans="1:131" ht="26.25" customHeight="1" x14ac:dyDescent="0.15">
      <c r="A74" s="238">
        <v>7</v>
      </c>
      <c r="B74" s="725" t="s">
        <v>553</v>
      </c>
      <c r="C74" s="726"/>
      <c r="D74" s="726"/>
      <c r="E74" s="726"/>
      <c r="F74" s="726"/>
      <c r="G74" s="726"/>
      <c r="H74" s="726"/>
      <c r="I74" s="726"/>
      <c r="J74" s="726"/>
      <c r="K74" s="726"/>
      <c r="L74" s="726"/>
      <c r="M74" s="726"/>
      <c r="N74" s="726"/>
      <c r="O74" s="726"/>
      <c r="P74" s="727"/>
      <c r="Q74" s="984">
        <v>67</v>
      </c>
      <c r="R74" s="766"/>
      <c r="S74" s="766"/>
      <c r="T74" s="766"/>
      <c r="U74" s="766"/>
      <c r="V74" s="766">
        <v>66</v>
      </c>
      <c r="W74" s="766"/>
      <c r="X74" s="766"/>
      <c r="Y74" s="766"/>
      <c r="Z74" s="766"/>
      <c r="AA74" s="766">
        <v>1</v>
      </c>
      <c r="AB74" s="766"/>
      <c r="AC74" s="766"/>
      <c r="AD74" s="766"/>
      <c r="AE74" s="766"/>
      <c r="AF74" s="766"/>
      <c r="AG74" s="766"/>
      <c r="AH74" s="766"/>
      <c r="AI74" s="766"/>
      <c r="AJ74" s="766"/>
      <c r="AK74" s="766"/>
      <c r="AL74" s="766"/>
      <c r="AM74" s="766"/>
      <c r="AN74" s="766"/>
      <c r="AO74" s="766"/>
      <c r="AP74" s="766"/>
      <c r="AQ74" s="766"/>
      <c r="AR74" s="766"/>
      <c r="AS74" s="766"/>
      <c r="AT74" s="766"/>
      <c r="AU74" s="766"/>
      <c r="AV74" s="766"/>
      <c r="AW74" s="766"/>
      <c r="AX74" s="766"/>
      <c r="AY74" s="766"/>
      <c r="AZ74" s="982"/>
      <c r="BA74" s="982"/>
      <c r="BB74" s="982"/>
      <c r="BC74" s="982"/>
      <c r="BD74" s="983"/>
      <c r="BE74" s="241"/>
      <c r="BF74" s="241"/>
      <c r="BG74" s="241"/>
      <c r="BH74" s="241"/>
      <c r="BI74" s="241"/>
      <c r="BJ74" s="241"/>
      <c r="BK74" s="241"/>
      <c r="BL74" s="241"/>
      <c r="BM74" s="241"/>
      <c r="BN74" s="241"/>
      <c r="BO74" s="241"/>
      <c r="BP74" s="241"/>
      <c r="BQ74" s="238">
        <v>68</v>
      </c>
      <c r="BR74" s="243"/>
      <c r="BS74" s="959"/>
      <c r="BT74" s="960"/>
      <c r="BU74" s="960"/>
      <c r="BV74" s="960"/>
      <c r="BW74" s="960"/>
      <c r="BX74" s="960"/>
      <c r="BY74" s="960"/>
      <c r="BZ74" s="960"/>
      <c r="CA74" s="960"/>
      <c r="CB74" s="960"/>
      <c r="CC74" s="960"/>
      <c r="CD74" s="960"/>
      <c r="CE74" s="960"/>
      <c r="CF74" s="960"/>
      <c r="CG74" s="969"/>
      <c r="CH74" s="970"/>
      <c r="CI74" s="971"/>
      <c r="CJ74" s="971"/>
      <c r="CK74" s="971"/>
      <c r="CL74" s="972"/>
      <c r="CM74" s="970"/>
      <c r="CN74" s="971"/>
      <c r="CO74" s="971"/>
      <c r="CP74" s="971"/>
      <c r="CQ74" s="972"/>
      <c r="CR74" s="970"/>
      <c r="CS74" s="971"/>
      <c r="CT74" s="971"/>
      <c r="CU74" s="971"/>
      <c r="CV74" s="972"/>
      <c r="CW74" s="970"/>
      <c r="CX74" s="971"/>
      <c r="CY74" s="971"/>
      <c r="CZ74" s="971"/>
      <c r="DA74" s="972"/>
      <c r="DB74" s="970"/>
      <c r="DC74" s="971"/>
      <c r="DD74" s="971"/>
      <c r="DE74" s="971"/>
      <c r="DF74" s="972"/>
      <c r="DG74" s="970"/>
      <c r="DH74" s="971"/>
      <c r="DI74" s="971"/>
      <c r="DJ74" s="971"/>
      <c r="DK74" s="972"/>
      <c r="DL74" s="970"/>
      <c r="DM74" s="971"/>
      <c r="DN74" s="971"/>
      <c r="DO74" s="971"/>
      <c r="DP74" s="972"/>
      <c r="DQ74" s="970"/>
      <c r="DR74" s="971"/>
      <c r="DS74" s="971"/>
      <c r="DT74" s="971"/>
      <c r="DU74" s="972"/>
      <c r="DV74" s="959"/>
      <c r="DW74" s="960"/>
      <c r="DX74" s="960"/>
      <c r="DY74" s="960"/>
      <c r="DZ74" s="961"/>
      <c r="EA74" s="230"/>
    </row>
    <row r="75" spans="1:131" ht="26.25" customHeight="1" x14ac:dyDescent="0.15">
      <c r="A75" s="238">
        <v>8</v>
      </c>
      <c r="B75" s="725" t="s">
        <v>554</v>
      </c>
      <c r="C75" s="726"/>
      <c r="D75" s="726"/>
      <c r="E75" s="726"/>
      <c r="F75" s="726"/>
      <c r="G75" s="726"/>
      <c r="H75" s="726"/>
      <c r="I75" s="726"/>
      <c r="J75" s="726"/>
      <c r="K75" s="726"/>
      <c r="L75" s="726"/>
      <c r="M75" s="726"/>
      <c r="N75" s="726"/>
      <c r="O75" s="726"/>
      <c r="P75" s="727"/>
      <c r="Q75" s="721">
        <v>1394</v>
      </c>
      <c r="R75" s="722"/>
      <c r="S75" s="722"/>
      <c r="T75" s="722"/>
      <c r="U75" s="723"/>
      <c r="V75" s="724">
        <v>1377</v>
      </c>
      <c r="W75" s="722"/>
      <c r="X75" s="722"/>
      <c r="Y75" s="722"/>
      <c r="Z75" s="723"/>
      <c r="AA75" s="724">
        <v>17</v>
      </c>
      <c r="AB75" s="722"/>
      <c r="AC75" s="722"/>
      <c r="AD75" s="722"/>
      <c r="AE75" s="723"/>
      <c r="AF75" s="724"/>
      <c r="AG75" s="722"/>
      <c r="AH75" s="722"/>
      <c r="AI75" s="722"/>
      <c r="AJ75" s="723"/>
      <c r="AK75" s="724"/>
      <c r="AL75" s="722"/>
      <c r="AM75" s="722"/>
      <c r="AN75" s="722"/>
      <c r="AO75" s="723"/>
      <c r="AP75" s="724"/>
      <c r="AQ75" s="722"/>
      <c r="AR75" s="722"/>
      <c r="AS75" s="722"/>
      <c r="AT75" s="723"/>
      <c r="AU75" s="724"/>
      <c r="AV75" s="722"/>
      <c r="AW75" s="722"/>
      <c r="AX75" s="722"/>
      <c r="AY75" s="723"/>
      <c r="AZ75" s="982"/>
      <c r="BA75" s="982"/>
      <c r="BB75" s="982"/>
      <c r="BC75" s="982"/>
      <c r="BD75" s="983"/>
      <c r="BE75" s="241"/>
      <c r="BF75" s="241"/>
      <c r="BG75" s="241"/>
      <c r="BH75" s="241"/>
      <c r="BI75" s="241"/>
      <c r="BJ75" s="241"/>
      <c r="BK75" s="241"/>
      <c r="BL75" s="241"/>
      <c r="BM75" s="241"/>
      <c r="BN75" s="241"/>
      <c r="BO75" s="241"/>
      <c r="BP75" s="241"/>
      <c r="BQ75" s="238">
        <v>69</v>
      </c>
      <c r="BR75" s="243"/>
      <c r="BS75" s="959"/>
      <c r="BT75" s="960"/>
      <c r="BU75" s="960"/>
      <c r="BV75" s="960"/>
      <c r="BW75" s="960"/>
      <c r="BX75" s="960"/>
      <c r="BY75" s="960"/>
      <c r="BZ75" s="960"/>
      <c r="CA75" s="960"/>
      <c r="CB75" s="960"/>
      <c r="CC75" s="960"/>
      <c r="CD75" s="960"/>
      <c r="CE75" s="960"/>
      <c r="CF75" s="960"/>
      <c r="CG75" s="969"/>
      <c r="CH75" s="970"/>
      <c r="CI75" s="971"/>
      <c r="CJ75" s="971"/>
      <c r="CK75" s="971"/>
      <c r="CL75" s="972"/>
      <c r="CM75" s="970"/>
      <c r="CN75" s="971"/>
      <c r="CO75" s="971"/>
      <c r="CP75" s="971"/>
      <c r="CQ75" s="972"/>
      <c r="CR75" s="970"/>
      <c r="CS75" s="971"/>
      <c r="CT75" s="971"/>
      <c r="CU75" s="971"/>
      <c r="CV75" s="972"/>
      <c r="CW75" s="970"/>
      <c r="CX75" s="971"/>
      <c r="CY75" s="971"/>
      <c r="CZ75" s="971"/>
      <c r="DA75" s="972"/>
      <c r="DB75" s="970"/>
      <c r="DC75" s="971"/>
      <c r="DD75" s="971"/>
      <c r="DE75" s="971"/>
      <c r="DF75" s="972"/>
      <c r="DG75" s="970"/>
      <c r="DH75" s="971"/>
      <c r="DI75" s="971"/>
      <c r="DJ75" s="971"/>
      <c r="DK75" s="972"/>
      <c r="DL75" s="970"/>
      <c r="DM75" s="971"/>
      <c r="DN75" s="971"/>
      <c r="DO75" s="971"/>
      <c r="DP75" s="972"/>
      <c r="DQ75" s="970"/>
      <c r="DR75" s="971"/>
      <c r="DS75" s="971"/>
      <c r="DT75" s="971"/>
      <c r="DU75" s="972"/>
      <c r="DV75" s="959"/>
      <c r="DW75" s="960"/>
      <c r="DX75" s="960"/>
      <c r="DY75" s="960"/>
      <c r="DZ75" s="961"/>
      <c r="EA75" s="230"/>
    </row>
    <row r="76" spans="1:131" ht="26.25" customHeight="1" x14ac:dyDescent="0.15">
      <c r="A76" s="238">
        <v>9</v>
      </c>
      <c r="B76" s="725" t="s">
        <v>555</v>
      </c>
      <c r="C76" s="726"/>
      <c r="D76" s="726"/>
      <c r="E76" s="726"/>
      <c r="F76" s="726"/>
      <c r="G76" s="726"/>
      <c r="H76" s="726"/>
      <c r="I76" s="726"/>
      <c r="J76" s="726"/>
      <c r="K76" s="726"/>
      <c r="L76" s="726"/>
      <c r="M76" s="726"/>
      <c r="N76" s="726"/>
      <c r="O76" s="726"/>
      <c r="P76" s="727"/>
      <c r="Q76" s="721">
        <v>1136</v>
      </c>
      <c r="R76" s="722"/>
      <c r="S76" s="722"/>
      <c r="T76" s="722"/>
      <c r="U76" s="723"/>
      <c r="V76" s="724">
        <v>1092</v>
      </c>
      <c r="W76" s="722"/>
      <c r="X76" s="722"/>
      <c r="Y76" s="722"/>
      <c r="Z76" s="723"/>
      <c r="AA76" s="724">
        <v>44</v>
      </c>
      <c r="AB76" s="722"/>
      <c r="AC76" s="722"/>
      <c r="AD76" s="722"/>
      <c r="AE76" s="723"/>
      <c r="AF76" s="724"/>
      <c r="AG76" s="722"/>
      <c r="AH76" s="722"/>
      <c r="AI76" s="722"/>
      <c r="AJ76" s="723"/>
      <c r="AK76" s="724"/>
      <c r="AL76" s="722"/>
      <c r="AM76" s="722"/>
      <c r="AN76" s="722"/>
      <c r="AO76" s="723"/>
      <c r="AP76" s="724"/>
      <c r="AQ76" s="722"/>
      <c r="AR76" s="722"/>
      <c r="AS76" s="722"/>
      <c r="AT76" s="723"/>
      <c r="AU76" s="724"/>
      <c r="AV76" s="722"/>
      <c r="AW76" s="722"/>
      <c r="AX76" s="722"/>
      <c r="AY76" s="723"/>
      <c r="AZ76" s="982"/>
      <c r="BA76" s="982"/>
      <c r="BB76" s="982"/>
      <c r="BC76" s="982"/>
      <c r="BD76" s="983"/>
      <c r="BE76" s="241"/>
      <c r="BF76" s="241"/>
      <c r="BG76" s="241"/>
      <c r="BH76" s="241"/>
      <c r="BI76" s="241"/>
      <c r="BJ76" s="241"/>
      <c r="BK76" s="241"/>
      <c r="BL76" s="241"/>
      <c r="BM76" s="241"/>
      <c r="BN76" s="241"/>
      <c r="BO76" s="241"/>
      <c r="BP76" s="241"/>
      <c r="BQ76" s="238">
        <v>70</v>
      </c>
      <c r="BR76" s="243"/>
      <c r="BS76" s="959"/>
      <c r="BT76" s="960"/>
      <c r="BU76" s="960"/>
      <c r="BV76" s="960"/>
      <c r="BW76" s="960"/>
      <c r="BX76" s="960"/>
      <c r="BY76" s="960"/>
      <c r="BZ76" s="960"/>
      <c r="CA76" s="960"/>
      <c r="CB76" s="960"/>
      <c r="CC76" s="960"/>
      <c r="CD76" s="960"/>
      <c r="CE76" s="960"/>
      <c r="CF76" s="960"/>
      <c r="CG76" s="969"/>
      <c r="CH76" s="970"/>
      <c r="CI76" s="971"/>
      <c r="CJ76" s="971"/>
      <c r="CK76" s="971"/>
      <c r="CL76" s="972"/>
      <c r="CM76" s="970"/>
      <c r="CN76" s="971"/>
      <c r="CO76" s="971"/>
      <c r="CP76" s="971"/>
      <c r="CQ76" s="972"/>
      <c r="CR76" s="970"/>
      <c r="CS76" s="971"/>
      <c r="CT76" s="971"/>
      <c r="CU76" s="971"/>
      <c r="CV76" s="972"/>
      <c r="CW76" s="970"/>
      <c r="CX76" s="971"/>
      <c r="CY76" s="971"/>
      <c r="CZ76" s="971"/>
      <c r="DA76" s="972"/>
      <c r="DB76" s="970"/>
      <c r="DC76" s="971"/>
      <c r="DD76" s="971"/>
      <c r="DE76" s="971"/>
      <c r="DF76" s="972"/>
      <c r="DG76" s="970"/>
      <c r="DH76" s="971"/>
      <c r="DI76" s="971"/>
      <c r="DJ76" s="971"/>
      <c r="DK76" s="972"/>
      <c r="DL76" s="970"/>
      <c r="DM76" s="971"/>
      <c r="DN76" s="971"/>
      <c r="DO76" s="971"/>
      <c r="DP76" s="972"/>
      <c r="DQ76" s="970"/>
      <c r="DR76" s="971"/>
      <c r="DS76" s="971"/>
      <c r="DT76" s="971"/>
      <c r="DU76" s="972"/>
      <c r="DV76" s="959"/>
      <c r="DW76" s="960"/>
      <c r="DX76" s="960"/>
      <c r="DY76" s="960"/>
      <c r="DZ76" s="961"/>
      <c r="EA76" s="230"/>
    </row>
    <row r="77" spans="1:131" ht="26.25" customHeight="1" x14ac:dyDescent="0.15">
      <c r="A77" s="238">
        <v>10</v>
      </c>
      <c r="B77" s="725"/>
      <c r="C77" s="726"/>
      <c r="D77" s="726"/>
      <c r="E77" s="726"/>
      <c r="F77" s="726"/>
      <c r="G77" s="726"/>
      <c r="H77" s="726"/>
      <c r="I77" s="726"/>
      <c r="J77" s="726"/>
      <c r="K77" s="726"/>
      <c r="L77" s="726"/>
      <c r="M77" s="726"/>
      <c r="N77" s="726"/>
      <c r="O77" s="726"/>
      <c r="P77" s="727"/>
      <c r="Q77" s="721"/>
      <c r="R77" s="722"/>
      <c r="S77" s="722"/>
      <c r="T77" s="722"/>
      <c r="U77" s="723"/>
      <c r="V77" s="724"/>
      <c r="W77" s="722"/>
      <c r="X77" s="722"/>
      <c r="Y77" s="722"/>
      <c r="Z77" s="723"/>
      <c r="AA77" s="724"/>
      <c r="AB77" s="722"/>
      <c r="AC77" s="722"/>
      <c r="AD77" s="722"/>
      <c r="AE77" s="723"/>
      <c r="AF77" s="724"/>
      <c r="AG77" s="722"/>
      <c r="AH77" s="722"/>
      <c r="AI77" s="722"/>
      <c r="AJ77" s="723"/>
      <c r="AK77" s="724"/>
      <c r="AL77" s="722"/>
      <c r="AM77" s="722"/>
      <c r="AN77" s="722"/>
      <c r="AO77" s="723"/>
      <c r="AP77" s="724"/>
      <c r="AQ77" s="722"/>
      <c r="AR77" s="722"/>
      <c r="AS77" s="722"/>
      <c r="AT77" s="723"/>
      <c r="AU77" s="724"/>
      <c r="AV77" s="722"/>
      <c r="AW77" s="722"/>
      <c r="AX77" s="722"/>
      <c r="AY77" s="723"/>
      <c r="AZ77" s="982"/>
      <c r="BA77" s="982"/>
      <c r="BB77" s="982"/>
      <c r="BC77" s="982"/>
      <c r="BD77" s="983"/>
      <c r="BE77" s="241"/>
      <c r="BF77" s="241"/>
      <c r="BG77" s="241"/>
      <c r="BH77" s="241"/>
      <c r="BI77" s="241"/>
      <c r="BJ77" s="241"/>
      <c r="BK77" s="241"/>
      <c r="BL77" s="241"/>
      <c r="BM77" s="241"/>
      <c r="BN77" s="241"/>
      <c r="BO77" s="241"/>
      <c r="BP77" s="241"/>
      <c r="BQ77" s="238">
        <v>71</v>
      </c>
      <c r="BR77" s="243"/>
      <c r="BS77" s="959"/>
      <c r="BT77" s="960"/>
      <c r="BU77" s="960"/>
      <c r="BV77" s="960"/>
      <c r="BW77" s="960"/>
      <c r="BX77" s="960"/>
      <c r="BY77" s="960"/>
      <c r="BZ77" s="960"/>
      <c r="CA77" s="960"/>
      <c r="CB77" s="960"/>
      <c r="CC77" s="960"/>
      <c r="CD77" s="960"/>
      <c r="CE77" s="960"/>
      <c r="CF77" s="960"/>
      <c r="CG77" s="969"/>
      <c r="CH77" s="970"/>
      <c r="CI77" s="971"/>
      <c r="CJ77" s="971"/>
      <c r="CK77" s="971"/>
      <c r="CL77" s="972"/>
      <c r="CM77" s="970"/>
      <c r="CN77" s="971"/>
      <c r="CO77" s="971"/>
      <c r="CP77" s="971"/>
      <c r="CQ77" s="972"/>
      <c r="CR77" s="970"/>
      <c r="CS77" s="971"/>
      <c r="CT77" s="971"/>
      <c r="CU77" s="971"/>
      <c r="CV77" s="972"/>
      <c r="CW77" s="970"/>
      <c r="CX77" s="971"/>
      <c r="CY77" s="971"/>
      <c r="CZ77" s="971"/>
      <c r="DA77" s="972"/>
      <c r="DB77" s="970"/>
      <c r="DC77" s="971"/>
      <c r="DD77" s="971"/>
      <c r="DE77" s="971"/>
      <c r="DF77" s="972"/>
      <c r="DG77" s="970"/>
      <c r="DH77" s="971"/>
      <c r="DI77" s="971"/>
      <c r="DJ77" s="971"/>
      <c r="DK77" s="972"/>
      <c r="DL77" s="970"/>
      <c r="DM77" s="971"/>
      <c r="DN77" s="971"/>
      <c r="DO77" s="971"/>
      <c r="DP77" s="972"/>
      <c r="DQ77" s="970"/>
      <c r="DR77" s="971"/>
      <c r="DS77" s="971"/>
      <c r="DT77" s="971"/>
      <c r="DU77" s="972"/>
      <c r="DV77" s="959"/>
      <c r="DW77" s="960"/>
      <c r="DX77" s="960"/>
      <c r="DY77" s="960"/>
      <c r="DZ77" s="961"/>
      <c r="EA77" s="230"/>
    </row>
    <row r="78" spans="1:131" ht="26.25" customHeight="1" x14ac:dyDescent="0.15">
      <c r="A78" s="238">
        <v>11</v>
      </c>
      <c r="B78" s="725"/>
      <c r="C78" s="726"/>
      <c r="D78" s="726"/>
      <c r="E78" s="726"/>
      <c r="F78" s="726"/>
      <c r="G78" s="726"/>
      <c r="H78" s="726"/>
      <c r="I78" s="726"/>
      <c r="J78" s="726"/>
      <c r="K78" s="726"/>
      <c r="L78" s="726"/>
      <c r="M78" s="726"/>
      <c r="N78" s="726"/>
      <c r="O78" s="726"/>
      <c r="P78" s="727"/>
      <c r="Q78" s="984"/>
      <c r="R78" s="766"/>
      <c r="S78" s="766"/>
      <c r="T78" s="766"/>
      <c r="U78" s="766"/>
      <c r="V78" s="766"/>
      <c r="W78" s="766"/>
      <c r="X78" s="766"/>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6"/>
      <c r="AY78" s="766"/>
      <c r="AZ78" s="982"/>
      <c r="BA78" s="982"/>
      <c r="BB78" s="982"/>
      <c r="BC78" s="982"/>
      <c r="BD78" s="983"/>
      <c r="BE78" s="241"/>
      <c r="BF78" s="241"/>
      <c r="BG78" s="241"/>
      <c r="BH78" s="241"/>
      <c r="BI78" s="241"/>
      <c r="BJ78" s="230"/>
      <c r="BK78" s="230"/>
      <c r="BL78" s="230"/>
      <c r="BM78" s="230"/>
      <c r="BN78" s="230"/>
      <c r="BO78" s="241"/>
      <c r="BP78" s="241"/>
      <c r="BQ78" s="238">
        <v>72</v>
      </c>
      <c r="BR78" s="243"/>
      <c r="BS78" s="959"/>
      <c r="BT78" s="960"/>
      <c r="BU78" s="960"/>
      <c r="BV78" s="960"/>
      <c r="BW78" s="960"/>
      <c r="BX78" s="960"/>
      <c r="BY78" s="960"/>
      <c r="BZ78" s="960"/>
      <c r="CA78" s="960"/>
      <c r="CB78" s="960"/>
      <c r="CC78" s="960"/>
      <c r="CD78" s="960"/>
      <c r="CE78" s="960"/>
      <c r="CF78" s="960"/>
      <c r="CG78" s="969"/>
      <c r="CH78" s="970"/>
      <c r="CI78" s="971"/>
      <c r="CJ78" s="971"/>
      <c r="CK78" s="971"/>
      <c r="CL78" s="972"/>
      <c r="CM78" s="970"/>
      <c r="CN78" s="971"/>
      <c r="CO78" s="971"/>
      <c r="CP78" s="971"/>
      <c r="CQ78" s="972"/>
      <c r="CR78" s="970"/>
      <c r="CS78" s="971"/>
      <c r="CT78" s="971"/>
      <c r="CU78" s="971"/>
      <c r="CV78" s="972"/>
      <c r="CW78" s="970"/>
      <c r="CX78" s="971"/>
      <c r="CY78" s="971"/>
      <c r="CZ78" s="971"/>
      <c r="DA78" s="972"/>
      <c r="DB78" s="970"/>
      <c r="DC78" s="971"/>
      <c r="DD78" s="971"/>
      <c r="DE78" s="971"/>
      <c r="DF78" s="972"/>
      <c r="DG78" s="970"/>
      <c r="DH78" s="971"/>
      <c r="DI78" s="971"/>
      <c r="DJ78" s="971"/>
      <c r="DK78" s="972"/>
      <c r="DL78" s="970"/>
      <c r="DM78" s="971"/>
      <c r="DN78" s="971"/>
      <c r="DO78" s="971"/>
      <c r="DP78" s="972"/>
      <c r="DQ78" s="970"/>
      <c r="DR78" s="971"/>
      <c r="DS78" s="971"/>
      <c r="DT78" s="971"/>
      <c r="DU78" s="972"/>
      <c r="DV78" s="959"/>
      <c r="DW78" s="960"/>
      <c r="DX78" s="960"/>
      <c r="DY78" s="960"/>
      <c r="DZ78" s="961"/>
      <c r="EA78" s="230"/>
    </row>
    <row r="79" spans="1:131" ht="26.25" customHeight="1" x14ac:dyDescent="0.15">
      <c r="A79" s="238">
        <v>12</v>
      </c>
      <c r="B79" s="725"/>
      <c r="C79" s="726"/>
      <c r="D79" s="726"/>
      <c r="E79" s="726"/>
      <c r="F79" s="726"/>
      <c r="G79" s="726"/>
      <c r="H79" s="726"/>
      <c r="I79" s="726"/>
      <c r="J79" s="726"/>
      <c r="K79" s="726"/>
      <c r="L79" s="726"/>
      <c r="M79" s="726"/>
      <c r="N79" s="726"/>
      <c r="O79" s="726"/>
      <c r="P79" s="727"/>
      <c r="Q79" s="984"/>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6"/>
      <c r="AP79" s="766"/>
      <c r="AQ79" s="766"/>
      <c r="AR79" s="766"/>
      <c r="AS79" s="766"/>
      <c r="AT79" s="766"/>
      <c r="AU79" s="766"/>
      <c r="AV79" s="766"/>
      <c r="AW79" s="766"/>
      <c r="AX79" s="766"/>
      <c r="AY79" s="766"/>
      <c r="AZ79" s="982"/>
      <c r="BA79" s="982"/>
      <c r="BB79" s="982"/>
      <c r="BC79" s="982"/>
      <c r="BD79" s="983"/>
      <c r="BE79" s="241"/>
      <c r="BF79" s="241"/>
      <c r="BG79" s="241"/>
      <c r="BH79" s="241"/>
      <c r="BI79" s="241"/>
      <c r="BJ79" s="230"/>
      <c r="BK79" s="230"/>
      <c r="BL79" s="230"/>
      <c r="BM79" s="230"/>
      <c r="BN79" s="230"/>
      <c r="BO79" s="241"/>
      <c r="BP79" s="241"/>
      <c r="BQ79" s="238">
        <v>73</v>
      </c>
      <c r="BR79" s="243"/>
      <c r="BS79" s="959"/>
      <c r="BT79" s="960"/>
      <c r="BU79" s="960"/>
      <c r="BV79" s="960"/>
      <c r="BW79" s="960"/>
      <c r="BX79" s="960"/>
      <c r="BY79" s="960"/>
      <c r="BZ79" s="960"/>
      <c r="CA79" s="960"/>
      <c r="CB79" s="960"/>
      <c r="CC79" s="960"/>
      <c r="CD79" s="960"/>
      <c r="CE79" s="960"/>
      <c r="CF79" s="960"/>
      <c r="CG79" s="969"/>
      <c r="CH79" s="970"/>
      <c r="CI79" s="971"/>
      <c r="CJ79" s="971"/>
      <c r="CK79" s="971"/>
      <c r="CL79" s="972"/>
      <c r="CM79" s="970"/>
      <c r="CN79" s="971"/>
      <c r="CO79" s="971"/>
      <c r="CP79" s="971"/>
      <c r="CQ79" s="972"/>
      <c r="CR79" s="970"/>
      <c r="CS79" s="971"/>
      <c r="CT79" s="971"/>
      <c r="CU79" s="971"/>
      <c r="CV79" s="972"/>
      <c r="CW79" s="970"/>
      <c r="CX79" s="971"/>
      <c r="CY79" s="971"/>
      <c r="CZ79" s="971"/>
      <c r="DA79" s="972"/>
      <c r="DB79" s="970"/>
      <c r="DC79" s="971"/>
      <c r="DD79" s="971"/>
      <c r="DE79" s="971"/>
      <c r="DF79" s="972"/>
      <c r="DG79" s="970"/>
      <c r="DH79" s="971"/>
      <c r="DI79" s="971"/>
      <c r="DJ79" s="971"/>
      <c r="DK79" s="972"/>
      <c r="DL79" s="970"/>
      <c r="DM79" s="971"/>
      <c r="DN79" s="971"/>
      <c r="DO79" s="971"/>
      <c r="DP79" s="972"/>
      <c r="DQ79" s="970"/>
      <c r="DR79" s="971"/>
      <c r="DS79" s="971"/>
      <c r="DT79" s="971"/>
      <c r="DU79" s="972"/>
      <c r="DV79" s="959"/>
      <c r="DW79" s="960"/>
      <c r="DX79" s="960"/>
      <c r="DY79" s="960"/>
      <c r="DZ79" s="961"/>
      <c r="EA79" s="230"/>
    </row>
    <row r="80" spans="1:131" ht="26.25" customHeight="1" x14ac:dyDescent="0.15">
      <c r="A80" s="238">
        <v>13</v>
      </c>
      <c r="B80" s="725"/>
      <c r="C80" s="726"/>
      <c r="D80" s="726"/>
      <c r="E80" s="726"/>
      <c r="F80" s="726"/>
      <c r="G80" s="726"/>
      <c r="H80" s="726"/>
      <c r="I80" s="726"/>
      <c r="J80" s="726"/>
      <c r="K80" s="726"/>
      <c r="L80" s="726"/>
      <c r="M80" s="726"/>
      <c r="N80" s="726"/>
      <c r="O80" s="726"/>
      <c r="P80" s="727"/>
      <c r="Q80" s="984"/>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6"/>
      <c r="AY80" s="766"/>
      <c r="AZ80" s="982"/>
      <c r="BA80" s="982"/>
      <c r="BB80" s="982"/>
      <c r="BC80" s="982"/>
      <c r="BD80" s="983"/>
      <c r="BE80" s="241"/>
      <c r="BF80" s="241"/>
      <c r="BG80" s="241"/>
      <c r="BH80" s="241"/>
      <c r="BI80" s="241"/>
      <c r="BJ80" s="241"/>
      <c r="BK80" s="241"/>
      <c r="BL80" s="241"/>
      <c r="BM80" s="241"/>
      <c r="BN80" s="241"/>
      <c r="BO80" s="241"/>
      <c r="BP80" s="241"/>
      <c r="BQ80" s="238">
        <v>74</v>
      </c>
      <c r="BR80" s="243"/>
      <c r="BS80" s="959"/>
      <c r="BT80" s="960"/>
      <c r="BU80" s="960"/>
      <c r="BV80" s="960"/>
      <c r="BW80" s="960"/>
      <c r="BX80" s="960"/>
      <c r="BY80" s="960"/>
      <c r="BZ80" s="960"/>
      <c r="CA80" s="960"/>
      <c r="CB80" s="960"/>
      <c r="CC80" s="960"/>
      <c r="CD80" s="960"/>
      <c r="CE80" s="960"/>
      <c r="CF80" s="960"/>
      <c r="CG80" s="969"/>
      <c r="CH80" s="970"/>
      <c r="CI80" s="971"/>
      <c r="CJ80" s="971"/>
      <c r="CK80" s="971"/>
      <c r="CL80" s="972"/>
      <c r="CM80" s="970"/>
      <c r="CN80" s="971"/>
      <c r="CO80" s="971"/>
      <c r="CP80" s="971"/>
      <c r="CQ80" s="972"/>
      <c r="CR80" s="970"/>
      <c r="CS80" s="971"/>
      <c r="CT80" s="971"/>
      <c r="CU80" s="971"/>
      <c r="CV80" s="972"/>
      <c r="CW80" s="970"/>
      <c r="CX80" s="971"/>
      <c r="CY80" s="971"/>
      <c r="CZ80" s="971"/>
      <c r="DA80" s="972"/>
      <c r="DB80" s="970"/>
      <c r="DC80" s="971"/>
      <c r="DD80" s="971"/>
      <c r="DE80" s="971"/>
      <c r="DF80" s="972"/>
      <c r="DG80" s="970"/>
      <c r="DH80" s="971"/>
      <c r="DI80" s="971"/>
      <c r="DJ80" s="971"/>
      <c r="DK80" s="972"/>
      <c r="DL80" s="970"/>
      <c r="DM80" s="971"/>
      <c r="DN80" s="971"/>
      <c r="DO80" s="971"/>
      <c r="DP80" s="972"/>
      <c r="DQ80" s="970"/>
      <c r="DR80" s="971"/>
      <c r="DS80" s="971"/>
      <c r="DT80" s="971"/>
      <c r="DU80" s="972"/>
      <c r="DV80" s="959"/>
      <c r="DW80" s="960"/>
      <c r="DX80" s="960"/>
      <c r="DY80" s="960"/>
      <c r="DZ80" s="961"/>
      <c r="EA80" s="230"/>
    </row>
    <row r="81" spans="1:131" ht="26.25" customHeight="1" x14ac:dyDescent="0.15">
      <c r="A81" s="238">
        <v>14</v>
      </c>
      <c r="B81" s="725"/>
      <c r="C81" s="726"/>
      <c r="D81" s="726"/>
      <c r="E81" s="726"/>
      <c r="F81" s="726"/>
      <c r="G81" s="726"/>
      <c r="H81" s="726"/>
      <c r="I81" s="726"/>
      <c r="J81" s="726"/>
      <c r="K81" s="726"/>
      <c r="L81" s="726"/>
      <c r="M81" s="726"/>
      <c r="N81" s="726"/>
      <c r="O81" s="726"/>
      <c r="P81" s="727"/>
      <c r="Q81" s="984"/>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766"/>
      <c r="AP81" s="766"/>
      <c r="AQ81" s="766"/>
      <c r="AR81" s="766"/>
      <c r="AS81" s="766"/>
      <c r="AT81" s="766"/>
      <c r="AU81" s="766"/>
      <c r="AV81" s="766"/>
      <c r="AW81" s="766"/>
      <c r="AX81" s="766"/>
      <c r="AY81" s="766"/>
      <c r="AZ81" s="982"/>
      <c r="BA81" s="982"/>
      <c r="BB81" s="982"/>
      <c r="BC81" s="982"/>
      <c r="BD81" s="983"/>
      <c r="BE81" s="241"/>
      <c r="BF81" s="241"/>
      <c r="BG81" s="241"/>
      <c r="BH81" s="241"/>
      <c r="BI81" s="241"/>
      <c r="BJ81" s="241"/>
      <c r="BK81" s="241"/>
      <c r="BL81" s="241"/>
      <c r="BM81" s="241"/>
      <c r="BN81" s="241"/>
      <c r="BO81" s="241"/>
      <c r="BP81" s="241"/>
      <c r="BQ81" s="238">
        <v>75</v>
      </c>
      <c r="BR81" s="243"/>
      <c r="BS81" s="959"/>
      <c r="BT81" s="960"/>
      <c r="BU81" s="960"/>
      <c r="BV81" s="960"/>
      <c r="BW81" s="960"/>
      <c r="BX81" s="960"/>
      <c r="BY81" s="960"/>
      <c r="BZ81" s="960"/>
      <c r="CA81" s="960"/>
      <c r="CB81" s="960"/>
      <c r="CC81" s="960"/>
      <c r="CD81" s="960"/>
      <c r="CE81" s="960"/>
      <c r="CF81" s="960"/>
      <c r="CG81" s="969"/>
      <c r="CH81" s="970"/>
      <c r="CI81" s="971"/>
      <c r="CJ81" s="971"/>
      <c r="CK81" s="971"/>
      <c r="CL81" s="972"/>
      <c r="CM81" s="970"/>
      <c r="CN81" s="971"/>
      <c r="CO81" s="971"/>
      <c r="CP81" s="971"/>
      <c r="CQ81" s="972"/>
      <c r="CR81" s="970"/>
      <c r="CS81" s="971"/>
      <c r="CT81" s="971"/>
      <c r="CU81" s="971"/>
      <c r="CV81" s="972"/>
      <c r="CW81" s="970"/>
      <c r="CX81" s="971"/>
      <c r="CY81" s="971"/>
      <c r="CZ81" s="971"/>
      <c r="DA81" s="972"/>
      <c r="DB81" s="970"/>
      <c r="DC81" s="971"/>
      <c r="DD81" s="971"/>
      <c r="DE81" s="971"/>
      <c r="DF81" s="972"/>
      <c r="DG81" s="970"/>
      <c r="DH81" s="971"/>
      <c r="DI81" s="971"/>
      <c r="DJ81" s="971"/>
      <c r="DK81" s="972"/>
      <c r="DL81" s="970"/>
      <c r="DM81" s="971"/>
      <c r="DN81" s="971"/>
      <c r="DO81" s="971"/>
      <c r="DP81" s="972"/>
      <c r="DQ81" s="970"/>
      <c r="DR81" s="971"/>
      <c r="DS81" s="971"/>
      <c r="DT81" s="971"/>
      <c r="DU81" s="972"/>
      <c r="DV81" s="959"/>
      <c r="DW81" s="960"/>
      <c r="DX81" s="960"/>
      <c r="DY81" s="960"/>
      <c r="DZ81" s="961"/>
      <c r="EA81" s="230"/>
    </row>
    <row r="82" spans="1:131" ht="26.25" customHeight="1" x14ac:dyDescent="0.15">
      <c r="A82" s="238">
        <v>15</v>
      </c>
      <c r="B82" s="725"/>
      <c r="C82" s="726"/>
      <c r="D82" s="726"/>
      <c r="E82" s="726"/>
      <c r="F82" s="726"/>
      <c r="G82" s="726"/>
      <c r="H82" s="726"/>
      <c r="I82" s="726"/>
      <c r="J82" s="726"/>
      <c r="K82" s="726"/>
      <c r="L82" s="726"/>
      <c r="M82" s="726"/>
      <c r="N82" s="726"/>
      <c r="O82" s="726"/>
      <c r="P82" s="727"/>
      <c r="Q82" s="984"/>
      <c r="R82" s="766"/>
      <c r="S82" s="766"/>
      <c r="T82" s="766"/>
      <c r="U82" s="766"/>
      <c r="V82" s="766"/>
      <c r="W82" s="766"/>
      <c r="X82" s="766"/>
      <c r="Y82" s="766"/>
      <c r="Z82" s="766"/>
      <c r="AA82" s="766"/>
      <c r="AB82" s="766"/>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66"/>
      <c r="AY82" s="766"/>
      <c r="AZ82" s="982"/>
      <c r="BA82" s="982"/>
      <c r="BB82" s="982"/>
      <c r="BC82" s="982"/>
      <c r="BD82" s="983"/>
      <c r="BE82" s="241"/>
      <c r="BF82" s="241"/>
      <c r="BG82" s="241"/>
      <c r="BH82" s="241"/>
      <c r="BI82" s="241"/>
      <c r="BJ82" s="241"/>
      <c r="BK82" s="241"/>
      <c r="BL82" s="241"/>
      <c r="BM82" s="241"/>
      <c r="BN82" s="241"/>
      <c r="BO82" s="241"/>
      <c r="BP82" s="241"/>
      <c r="BQ82" s="238">
        <v>76</v>
      </c>
      <c r="BR82" s="243"/>
      <c r="BS82" s="959"/>
      <c r="BT82" s="960"/>
      <c r="BU82" s="960"/>
      <c r="BV82" s="960"/>
      <c r="BW82" s="960"/>
      <c r="BX82" s="960"/>
      <c r="BY82" s="960"/>
      <c r="BZ82" s="960"/>
      <c r="CA82" s="960"/>
      <c r="CB82" s="960"/>
      <c r="CC82" s="960"/>
      <c r="CD82" s="960"/>
      <c r="CE82" s="960"/>
      <c r="CF82" s="960"/>
      <c r="CG82" s="969"/>
      <c r="CH82" s="970"/>
      <c r="CI82" s="971"/>
      <c r="CJ82" s="971"/>
      <c r="CK82" s="971"/>
      <c r="CL82" s="972"/>
      <c r="CM82" s="970"/>
      <c r="CN82" s="971"/>
      <c r="CO82" s="971"/>
      <c r="CP82" s="971"/>
      <c r="CQ82" s="972"/>
      <c r="CR82" s="970"/>
      <c r="CS82" s="971"/>
      <c r="CT82" s="971"/>
      <c r="CU82" s="971"/>
      <c r="CV82" s="972"/>
      <c r="CW82" s="970"/>
      <c r="CX82" s="971"/>
      <c r="CY82" s="971"/>
      <c r="CZ82" s="971"/>
      <c r="DA82" s="972"/>
      <c r="DB82" s="970"/>
      <c r="DC82" s="971"/>
      <c r="DD82" s="971"/>
      <c r="DE82" s="971"/>
      <c r="DF82" s="972"/>
      <c r="DG82" s="970"/>
      <c r="DH82" s="971"/>
      <c r="DI82" s="971"/>
      <c r="DJ82" s="971"/>
      <c r="DK82" s="972"/>
      <c r="DL82" s="970"/>
      <c r="DM82" s="971"/>
      <c r="DN82" s="971"/>
      <c r="DO82" s="971"/>
      <c r="DP82" s="972"/>
      <c r="DQ82" s="970"/>
      <c r="DR82" s="971"/>
      <c r="DS82" s="971"/>
      <c r="DT82" s="971"/>
      <c r="DU82" s="972"/>
      <c r="DV82" s="959"/>
      <c r="DW82" s="960"/>
      <c r="DX82" s="960"/>
      <c r="DY82" s="960"/>
      <c r="DZ82" s="961"/>
      <c r="EA82" s="230"/>
    </row>
    <row r="83" spans="1:131" ht="26.25" customHeight="1" x14ac:dyDescent="0.15">
      <c r="A83" s="238">
        <v>16</v>
      </c>
      <c r="B83" s="725"/>
      <c r="C83" s="726"/>
      <c r="D83" s="726"/>
      <c r="E83" s="726"/>
      <c r="F83" s="726"/>
      <c r="G83" s="726"/>
      <c r="H83" s="726"/>
      <c r="I83" s="726"/>
      <c r="J83" s="726"/>
      <c r="K83" s="726"/>
      <c r="L83" s="726"/>
      <c r="M83" s="726"/>
      <c r="N83" s="726"/>
      <c r="O83" s="726"/>
      <c r="P83" s="727"/>
      <c r="Q83" s="984"/>
      <c r="R83" s="766"/>
      <c r="S83" s="766"/>
      <c r="T83" s="766"/>
      <c r="U83" s="766"/>
      <c r="V83" s="766"/>
      <c r="W83" s="766"/>
      <c r="X83" s="766"/>
      <c r="Y83" s="766"/>
      <c r="Z83" s="766"/>
      <c r="AA83" s="766"/>
      <c r="AB83" s="766"/>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66"/>
      <c r="AY83" s="766"/>
      <c r="AZ83" s="982"/>
      <c r="BA83" s="982"/>
      <c r="BB83" s="982"/>
      <c r="BC83" s="982"/>
      <c r="BD83" s="983"/>
      <c r="BE83" s="241"/>
      <c r="BF83" s="241"/>
      <c r="BG83" s="241"/>
      <c r="BH83" s="241"/>
      <c r="BI83" s="241"/>
      <c r="BJ83" s="241"/>
      <c r="BK83" s="241"/>
      <c r="BL83" s="241"/>
      <c r="BM83" s="241"/>
      <c r="BN83" s="241"/>
      <c r="BO83" s="241"/>
      <c r="BP83" s="241"/>
      <c r="BQ83" s="238">
        <v>77</v>
      </c>
      <c r="BR83" s="243"/>
      <c r="BS83" s="959"/>
      <c r="BT83" s="960"/>
      <c r="BU83" s="960"/>
      <c r="BV83" s="960"/>
      <c r="BW83" s="960"/>
      <c r="BX83" s="960"/>
      <c r="BY83" s="960"/>
      <c r="BZ83" s="960"/>
      <c r="CA83" s="960"/>
      <c r="CB83" s="960"/>
      <c r="CC83" s="960"/>
      <c r="CD83" s="960"/>
      <c r="CE83" s="960"/>
      <c r="CF83" s="960"/>
      <c r="CG83" s="969"/>
      <c r="CH83" s="970"/>
      <c r="CI83" s="971"/>
      <c r="CJ83" s="971"/>
      <c r="CK83" s="971"/>
      <c r="CL83" s="972"/>
      <c r="CM83" s="970"/>
      <c r="CN83" s="971"/>
      <c r="CO83" s="971"/>
      <c r="CP83" s="971"/>
      <c r="CQ83" s="972"/>
      <c r="CR83" s="970"/>
      <c r="CS83" s="971"/>
      <c r="CT83" s="971"/>
      <c r="CU83" s="971"/>
      <c r="CV83" s="972"/>
      <c r="CW83" s="970"/>
      <c r="CX83" s="971"/>
      <c r="CY83" s="971"/>
      <c r="CZ83" s="971"/>
      <c r="DA83" s="972"/>
      <c r="DB83" s="970"/>
      <c r="DC83" s="971"/>
      <c r="DD83" s="971"/>
      <c r="DE83" s="971"/>
      <c r="DF83" s="972"/>
      <c r="DG83" s="970"/>
      <c r="DH83" s="971"/>
      <c r="DI83" s="971"/>
      <c r="DJ83" s="971"/>
      <c r="DK83" s="972"/>
      <c r="DL83" s="970"/>
      <c r="DM83" s="971"/>
      <c r="DN83" s="971"/>
      <c r="DO83" s="971"/>
      <c r="DP83" s="972"/>
      <c r="DQ83" s="970"/>
      <c r="DR83" s="971"/>
      <c r="DS83" s="971"/>
      <c r="DT83" s="971"/>
      <c r="DU83" s="972"/>
      <c r="DV83" s="959"/>
      <c r="DW83" s="960"/>
      <c r="DX83" s="960"/>
      <c r="DY83" s="960"/>
      <c r="DZ83" s="961"/>
      <c r="EA83" s="230"/>
    </row>
    <row r="84" spans="1:131" ht="26.25" customHeight="1" x14ac:dyDescent="0.15">
      <c r="A84" s="238">
        <v>17</v>
      </c>
      <c r="B84" s="725"/>
      <c r="C84" s="726"/>
      <c r="D84" s="726"/>
      <c r="E84" s="726"/>
      <c r="F84" s="726"/>
      <c r="G84" s="726"/>
      <c r="H84" s="726"/>
      <c r="I84" s="726"/>
      <c r="J84" s="726"/>
      <c r="K84" s="726"/>
      <c r="L84" s="726"/>
      <c r="M84" s="726"/>
      <c r="N84" s="726"/>
      <c r="O84" s="726"/>
      <c r="P84" s="727"/>
      <c r="Q84" s="984"/>
      <c r="R84" s="766"/>
      <c r="S84" s="766"/>
      <c r="T84" s="766"/>
      <c r="U84" s="766"/>
      <c r="V84" s="766"/>
      <c r="W84" s="766"/>
      <c r="X84" s="766"/>
      <c r="Y84" s="766"/>
      <c r="Z84" s="766"/>
      <c r="AA84" s="766"/>
      <c r="AB84" s="766"/>
      <c r="AC84" s="766"/>
      <c r="AD84" s="766"/>
      <c r="AE84" s="766"/>
      <c r="AF84" s="766"/>
      <c r="AG84" s="766"/>
      <c r="AH84" s="766"/>
      <c r="AI84" s="766"/>
      <c r="AJ84" s="766"/>
      <c r="AK84" s="766"/>
      <c r="AL84" s="766"/>
      <c r="AM84" s="766"/>
      <c r="AN84" s="766"/>
      <c r="AO84" s="766"/>
      <c r="AP84" s="766"/>
      <c r="AQ84" s="766"/>
      <c r="AR84" s="766"/>
      <c r="AS84" s="766"/>
      <c r="AT84" s="766"/>
      <c r="AU84" s="766"/>
      <c r="AV84" s="766"/>
      <c r="AW84" s="766"/>
      <c r="AX84" s="766"/>
      <c r="AY84" s="766"/>
      <c r="AZ84" s="982"/>
      <c r="BA84" s="982"/>
      <c r="BB84" s="982"/>
      <c r="BC84" s="982"/>
      <c r="BD84" s="983"/>
      <c r="BE84" s="241"/>
      <c r="BF84" s="241"/>
      <c r="BG84" s="241"/>
      <c r="BH84" s="241"/>
      <c r="BI84" s="241"/>
      <c r="BJ84" s="241"/>
      <c r="BK84" s="241"/>
      <c r="BL84" s="241"/>
      <c r="BM84" s="241"/>
      <c r="BN84" s="241"/>
      <c r="BO84" s="241"/>
      <c r="BP84" s="241"/>
      <c r="BQ84" s="238">
        <v>78</v>
      </c>
      <c r="BR84" s="243"/>
      <c r="BS84" s="959"/>
      <c r="BT84" s="960"/>
      <c r="BU84" s="960"/>
      <c r="BV84" s="960"/>
      <c r="BW84" s="960"/>
      <c r="BX84" s="960"/>
      <c r="BY84" s="960"/>
      <c r="BZ84" s="960"/>
      <c r="CA84" s="960"/>
      <c r="CB84" s="960"/>
      <c r="CC84" s="960"/>
      <c r="CD84" s="960"/>
      <c r="CE84" s="960"/>
      <c r="CF84" s="960"/>
      <c r="CG84" s="969"/>
      <c r="CH84" s="970"/>
      <c r="CI84" s="971"/>
      <c r="CJ84" s="971"/>
      <c r="CK84" s="971"/>
      <c r="CL84" s="972"/>
      <c r="CM84" s="970"/>
      <c r="CN84" s="971"/>
      <c r="CO84" s="971"/>
      <c r="CP84" s="971"/>
      <c r="CQ84" s="972"/>
      <c r="CR84" s="970"/>
      <c r="CS84" s="971"/>
      <c r="CT84" s="971"/>
      <c r="CU84" s="971"/>
      <c r="CV84" s="972"/>
      <c r="CW84" s="970"/>
      <c r="CX84" s="971"/>
      <c r="CY84" s="971"/>
      <c r="CZ84" s="971"/>
      <c r="DA84" s="972"/>
      <c r="DB84" s="970"/>
      <c r="DC84" s="971"/>
      <c r="DD84" s="971"/>
      <c r="DE84" s="971"/>
      <c r="DF84" s="972"/>
      <c r="DG84" s="970"/>
      <c r="DH84" s="971"/>
      <c r="DI84" s="971"/>
      <c r="DJ84" s="971"/>
      <c r="DK84" s="972"/>
      <c r="DL84" s="970"/>
      <c r="DM84" s="971"/>
      <c r="DN84" s="971"/>
      <c r="DO84" s="971"/>
      <c r="DP84" s="972"/>
      <c r="DQ84" s="970"/>
      <c r="DR84" s="971"/>
      <c r="DS84" s="971"/>
      <c r="DT84" s="971"/>
      <c r="DU84" s="972"/>
      <c r="DV84" s="959"/>
      <c r="DW84" s="960"/>
      <c r="DX84" s="960"/>
      <c r="DY84" s="960"/>
      <c r="DZ84" s="961"/>
      <c r="EA84" s="230"/>
    </row>
    <row r="85" spans="1:131" ht="26.25" customHeight="1" x14ac:dyDescent="0.15">
      <c r="A85" s="238">
        <v>18</v>
      </c>
      <c r="B85" s="725"/>
      <c r="C85" s="726"/>
      <c r="D85" s="726"/>
      <c r="E85" s="726"/>
      <c r="F85" s="726"/>
      <c r="G85" s="726"/>
      <c r="H85" s="726"/>
      <c r="I85" s="726"/>
      <c r="J85" s="726"/>
      <c r="K85" s="726"/>
      <c r="L85" s="726"/>
      <c r="M85" s="726"/>
      <c r="N85" s="726"/>
      <c r="O85" s="726"/>
      <c r="P85" s="727"/>
      <c r="Q85" s="984"/>
      <c r="R85" s="766"/>
      <c r="S85" s="766"/>
      <c r="T85" s="766"/>
      <c r="U85" s="766"/>
      <c r="V85" s="766"/>
      <c r="W85" s="766"/>
      <c r="X85" s="766"/>
      <c r="Y85" s="766"/>
      <c r="Z85" s="766"/>
      <c r="AA85" s="766"/>
      <c r="AB85" s="766"/>
      <c r="AC85" s="766"/>
      <c r="AD85" s="766"/>
      <c r="AE85" s="766"/>
      <c r="AF85" s="766"/>
      <c r="AG85" s="766"/>
      <c r="AH85" s="766"/>
      <c r="AI85" s="766"/>
      <c r="AJ85" s="766"/>
      <c r="AK85" s="766"/>
      <c r="AL85" s="766"/>
      <c r="AM85" s="766"/>
      <c r="AN85" s="766"/>
      <c r="AO85" s="766"/>
      <c r="AP85" s="766"/>
      <c r="AQ85" s="766"/>
      <c r="AR85" s="766"/>
      <c r="AS85" s="766"/>
      <c r="AT85" s="766"/>
      <c r="AU85" s="766"/>
      <c r="AV85" s="766"/>
      <c r="AW85" s="766"/>
      <c r="AX85" s="766"/>
      <c r="AY85" s="766"/>
      <c r="AZ85" s="982"/>
      <c r="BA85" s="982"/>
      <c r="BB85" s="982"/>
      <c r="BC85" s="982"/>
      <c r="BD85" s="983"/>
      <c r="BE85" s="241"/>
      <c r="BF85" s="241"/>
      <c r="BG85" s="241"/>
      <c r="BH85" s="241"/>
      <c r="BI85" s="241"/>
      <c r="BJ85" s="241"/>
      <c r="BK85" s="241"/>
      <c r="BL85" s="241"/>
      <c r="BM85" s="241"/>
      <c r="BN85" s="241"/>
      <c r="BO85" s="241"/>
      <c r="BP85" s="241"/>
      <c r="BQ85" s="238">
        <v>79</v>
      </c>
      <c r="BR85" s="243"/>
      <c r="BS85" s="959"/>
      <c r="BT85" s="960"/>
      <c r="BU85" s="960"/>
      <c r="BV85" s="960"/>
      <c r="BW85" s="960"/>
      <c r="BX85" s="960"/>
      <c r="BY85" s="960"/>
      <c r="BZ85" s="960"/>
      <c r="CA85" s="960"/>
      <c r="CB85" s="960"/>
      <c r="CC85" s="960"/>
      <c r="CD85" s="960"/>
      <c r="CE85" s="960"/>
      <c r="CF85" s="960"/>
      <c r="CG85" s="969"/>
      <c r="CH85" s="970"/>
      <c r="CI85" s="971"/>
      <c r="CJ85" s="971"/>
      <c r="CK85" s="971"/>
      <c r="CL85" s="972"/>
      <c r="CM85" s="970"/>
      <c r="CN85" s="971"/>
      <c r="CO85" s="971"/>
      <c r="CP85" s="971"/>
      <c r="CQ85" s="972"/>
      <c r="CR85" s="970"/>
      <c r="CS85" s="971"/>
      <c r="CT85" s="971"/>
      <c r="CU85" s="971"/>
      <c r="CV85" s="972"/>
      <c r="CW85" s="970"/>
      <c r="CX85" s="971"/>
      <c r="CY85" s="971"/>
      <c r="CZ85" s="971"/>
      <c r="DA85" s="972"/>
      <c r="DB85" s="970"/>
      <c r="DC85" s="971"/>
      <c r="DD85" s="971"/>
      <c r="DE85" s="971"/>
      <c r="DF85" s="972"/>
      <c r="DG85" s="970"/>
      <c r="DH85" s="971"/>
      <c r="DI85" s="971"/>
      <c r="DJ85" s="971"/>
      <c r="DK85" s="972"/>
      <c r="DL85" s="970"/>
      <c r="DM85" s="971"/>
      <c r="DN85" s="971"/>
      <c r="DO85" s="971"/>
      <c r="DP85" s="972"/>
      <c r="DQ85" s="970"/>
      <c r="DR85" s="971"/>
      <c r="DS85" s="971"/>
      <c r="DT85" s="971"/>
      <c r="DU85" s="972"/>
      <c r="DV85" s="959"/>
      <c r="DW85" s="960"/>
      <c r="DX85" s="960"/>
      <c r="DY85" s="960"/>
      <c r="DZ85" s="961"/>
      <c r="EA85" s="230"/>
    </row>
    <row r="86" spans="1:131" ht="26.25" customHeight="1" x14ac:dyDescent="0.15">
      <c r="A86" s="238">
        <v>19</v>
      </c>
      <c r="B86" s="725"/>
      <c r="C86" s="726"/>
      <c r="D86" s="726"/>
      <c r="E86" s="726"/>
      <c r="F86" s="726"/>
      <c r="G86" s="726"/>
      <c r="H86" s="726"/>
      <c r="I86" s="726"/>
      <c r="J86" s="726"/>
      <c r="K86" s="726"/>
      <c r="L86" s="726"/>
      <c r="M86" s="726"/>
      <c r="N86" s="726"/>
      <c r="O86" s="726"/>
      <c r="P86" s="727"/>
      <c r="Q86" s="984"/>
      <c r="R86" s="766"/>
      <c r="S86" s="766"/>
      <c r="T86" s="766"/>
      <c r="U86" s="766"/>
      <c r="V86" s="766"/>
      <c r="W86" s="766"/>
      <c r="X86" s="766"/>
      <c r="Y86" s="766"/>
      <c r="Z86" s="766"/>
      <c r="AA86" s="766"/>
      <c r="AB86" s="766"/>
      <c r="AC86" s="766"/>
      <c r="AD86" s="766"/>
      <c r="AE86" s="766"/>
      <c r="AF86" s="766"/>
      <c r="AG86" s="766"/>
      <c r="AH86" s="766"/>
      <c r="AI86" s="766"/>
      <c r="AJ86" s="766"/>
      <c r="AK86" s="766"/>
      <c r="AL86" s="766"/>
      <c r="AM86" s="766"/>
      <c r="AN86" s="766"/>
      <c r="AO86" s="766"/>
      <c r="AP86" s="766"/>
      <c r="AQ86" s="766"/>
      <c r="AR86" s="766"/>
      <c r="AS86" s="766"/>
      <c r="AT86" s="766"/>
      <c r="AU86" s="766"/>
      <c r="AV86" s="766"/>
      <c r="AW86" s="766"/>
      <c r="AX86" s="766"/>
      <c r="AY86" s="766"/>
      <c r="AZ86" s="982"/>
      <c r="BA86" s="982"/>
      <c r="BB86" s="982"/>
      <c r="BC86" s="982"/>
      <c r="BD86" s="983"/>
      <c r="BE86" s="241"/>
      <c r="BF86" s="241"/>
      <c r="BG86" s="241"/>
      <c r="BH86" s="241"/>
      <c r="BI86" s="241"/>
      <c r="BJ86" s="241"/>
      <c r="BK86" s="241"/>
      <c r="BL86" s="241"/>
      <c r="BM86" s="241"/>
      <c r="BN86" s="241"/>
      <c r="BO86" s="241"/>
      <c r="BP86" s="241"/>
      <c r="BQ86" s="238">
        <v>80</v>
      </c>
      <c r="BR86" s="243"/>
      <c r="BS86" s="959"/>
      <c r="BT86" s="960"/>
      <c r="BU86" s="960"/>
      <c r="BV86" s="960"/>
      <c r="BW86" s="960"/>
      <c r="BX86" s="960"/>
      <c r="BY86" s="960"/>
      <c r="BZ86" s="960"/>
      <c r="CA86" s="960"/>
      <c r="CB86" s="960"/>
      <c r="CC86" s="960"/>
      <c r="CD86" s="960"/>
      <c r="CE86" s="960"/>
      <c r="CF86" s="960"/>
      <c r="CG86" s="969"/>
      <c r="CH86" s="970"/>
      <c r="CI86" s="971"/>
      <c r="CJ86" s="971"/>
      <c r="CK86" s="971"/>
      <c r="CL86" s="972"/>
      <c r="CM86" s="970"/>
      <c r="CN86" s="971"/>
      <c r="CO86" s="971"/>
      <c r="CP86" s="971"/>
      <c r="CQ86" s="972"/>
      <c r="CR86" s="970"/>
      <c r="CS86" s="971"/>
      <c r="CT86" s="971"/>
      <c r="CU86" s="971"/>
      <c r="CV86" s="972"/>
      <c r="CW86" s="970"/>
      <c r="CX86" s="971"/>
      <c r="CY86" s="971"/>
      <c r="CZ86" s="971"/>
      <c r="DA86" s="972"/>
      <c r="DB86" s="970"/>
      <c r="DC86" s="971"/>
      <c r="DD86" s="971"/>
      <c r="DE86" s="971"/>
      <c r="DF86" s="972"/>
      <c r="DG86" s="970"/>
      <c r="DH86" s="971"/>
      <c r="DI86" s="971"/>
      <c r="DJ86" s="971"/>
      <c r="DK86" s="972"/>
      <c r="DL86" s="970"/>
      <c r="DM86" s="971"/>
      <c r="DN86" s="971"/>
      <c r="DO86" s="971"/>
      <c r="DP86" s="972"/>
      <c r="DQ86" s="970"/>
      <c r="DR86" s="971"/>
      <c r="DS86" s="971"/>
      <c r="DT86" s="971"/>
      <c r="DU86" s="972"/>
      <c r="DV86" s="959"/>
      <c r="DW86" s="960"/>
      <c r="DX86" s="960"/>
      <c r="DY86" s="960"/>
      <c r="DZ86" s="961"/>
      <c r="EA86" s="230"/>
    </row>
    <row r="87" spans="1:131" ht="26.25" customHeight="1" x14ac:dyDescent="0.15">
      <c r="A87" s="244">
        <v>20</v>
      </c>
      <c r="B87" s="975"/>
      <c r="C87" s="976"/>
      <c r="D87" s="976"/>
      <c r="E87" s="976"/>
      <c r="F87" s="976"/>
      <c r="G87" s="976"/>
      <c r="H87" s="976"/>
      <c r="I87" s="976"/>
      <c r="J87" s="976"/>
      <c r="K87" s="976"/>
      <c r="L87" s="976"/>
      <c r="M87" s="976"/>
      <c r="N87" s="976"/>
      <c r="O87" s="976"/>
      <c r="P87" s="977"/>
      <c r="Q87" s="978"/>
      <c r="R87" s="979"/>
      <c r="S87" s="979"/>
      <c r="T87" s="979"/>
      <c r="U87" s="979"/>
      <c r="V87" s="979"/>
      <c r="W87" s="979"/>
      <c r="X87" s="979"/>
      <c r="Y87" s="979"/>
      <c r="Z87" s="979"/>
      <c r="AA87" s="979"/>
      <c r="AB87" s="979"/>
      <c r="AC87" s="979"/>
      <c r="AD87" s="979"/>
      <c r="AE87" s="979"/>
      <c r="AF87" s="979"/>
      <c r="AG87" s="979"/>
      <c r="AH87" s="979"/>
      <c r="AI87" s="979"/>
      <c r="AJ87" s="979"/>
      <c r="AK87" s="979"/>
      <c r="AL87" s="979"/>
      <c r="AM87" s="979"/>
      <c r="AN87" s="979"/>
      <c r="AO87" s="979"/>
      <c r="AP87" s="979"/>
      <c r="AQ87" s="979"/>
      <c r="AR87" s="979"/>
      <c r="AS87" s="979"/>
      <c r="AT87" s="979"/>
      <c r="AU87" s="979"/>
      <c r="AV87" s="979"/>
      <c r="AW87" s="979"/>
      <c r="AX87" s="979"/>
      <c r="AY87" s="979"/>
      <c r="AZ87" s="980"/>
      <c r="BA87" s="980"/>
      <c r="BB87" s="980"/>
      <c r="BC87" s="980"/>
      <c r="BD87" s="981"/>
      <c r="BE87" s="241"/>
      <c r="BF87" s="241"/>
      <c r="BG87" s="241"/>
      <c r="BH87" s="241"/>
      <c r="BI87" s="241"/>
      <c r="BJ87" s="241"/>
      <c r="BK87" s="241"/>
      <c r="BL87" s="241"/>
      <c r="BM87" s="241"/>
      <c r="BN87" s="241"/>
      <c r="BO87" s="241"/>
      <c r="BP87" s="241"/>
      <c r="BQ87" s="238">
        <v>81</v>
      </c>
      <c r="BR87" s="243"/>
      <c r="BS87" s="959"/>
      <c r="BT87" s="960"/>
      <c r="BU87" s="960"/>
      <c r="BV87" s="960"/>
      <c r="BW87" s="960"/>
      <c r="BX87" s="960"/>
      <c r="BY87" s="960"/>
      <c r="BZ87" s="960"/>
      <c r="CA87" s="960"/>
      <c r="CB87" s="960"/>
      <c r="CC87" s="960"/>
      <c r="CD87" s="960"/>
      <c r="CE87" s="960"/>
      <c r="CF87" s="960"/>
      <c r="CG87" s="969"/>
      <c r="CH87" s="970"/>
      <c r="CI87" s="971"/>
      <c r="CJ87" s="971"/>
      <c r="CK87" s="971"/>
      <c r="CL87" s="972"/>
      <c r="CM87" s="970"/>
      <c r="CN87" s="971"/>
      <c r="CO87" s="971"/>
      <c r="CP87" s="971"/>
      <c r="CQ87" s="972"/>
      <c r="CR87" s="970"/>
      <c r="CS87" s="971"/>
      <c r="CT87" s="971"/>
      <c r="CU87" s="971"/>
      <c r="CV87" s="972"/>
      <c r="CW87" s="970"/>
      <c r="CX87" s="971"/>
      <c r="CY87" s="971"/>
      <c r="CZ87" s="971"/>
      <c r="DA87" s="972"/>
      <c r="DB87" s="970"/>
      <c r="DC87" s="971"/>
      <c r="DD87" s="971"/>
      <c r="DE87" s="971"/>
      <c r="DF87" s="972"/>
      <c r="DG87" s="970"/>
      <c r="DH87" s="971"/>
      <c r="DI87" s="971"/>
      <c r="DJ87" s="971"/>
      <c r="DK87" s="972"/>
      <c r="DL87" s="970"/>
      <c r="DM87" s="971"/>
      <c r="DN87" s="971"/>
      <c r="DO87" s="971"/>
      <c r="DP87" s="972"/>
      <c r="DQ87" s="970"/>
      <c r="DR87" s="971"/>
      <c r="DS87" s="971"/>
      <c r="DT87" s="971"/>
      <c r="DU87" s="972"/>
      <c r="DV87" s="959"/>
      <c r="DW87" s="960"/>
      <c r="DX87" s="960"/>
      <c r="DY87" s="960"/>
      <c r="DZ87" s="961"/>
      <c r="EA87" s="230"/>
    </row>
    <row r="88" spans="1:131" ht="26.25" customHeight="1" thickBot="1" x14ac:dyDescent="0.2">
      <c r="A88" s="240" t="s">
        <v>376</v>
      </c>
      <c r="B88" s="951" t="s">
        <v>399</v>
      </c>
      <c r="C88" s="952"/>
      <c r="D88" s="952"/>
      <c r="E88" s="952"/>
      <c r="F88" s="952"/>
      <c r="G88" s="952"/>
      <c r="H88" s="952"/>
      <c r="I88" s="952"/>
      <c r="J88" s="952"/>
      <c r="K88" s="952"/>
      <c r="L88" s="952"/>
      <c r="M88" s="952"/>
      <c r="N88" s="952"/>
      <c r="O88" s="952"/>
      <c r="P88" s="962"/>
      <c r="Q88" s="973"/>
      <c r="R88" s="974"/>
      <c r="S88" s="974"/>
      <c r="T88" s="974"/>
      <c r="U88" s="974"/>
      <c r="V88" s="974"/>
      <c r="W88" s="974"/>
      <c r="X88" s="974"/>
      <c r="Y88" s="974"/>
      <c r="Z88" s="974"/>
      <c r="AA88" s="974"/>
      <c r="AB88" s="974"/>
      <c r="AC88" s="974"/>
      <c r="AD88" s="974"/>
      <c r="AE88" s="974"/>
      <c r="AF88" s="763"/>
      <c r="AG88" s="763"/>
      <c r="AH88" s="763"/>
      <c r="AI88" s="763"/>
      <c r="AJ88" s="763"/>
      <c r="AK88" s="974"/>
      <c r="AL88" s="974"/>
      <c r="AM88" s="974"/>
      <c r="AN88" s="974"/>
      <c r="AO88" s="974"/>
      <c r="AP88" s="763"/>
      <c r="AQ88" s="763"/>
      <c r="AR88" s="763"/>
      <c r="AS88" s="763"/>
      <c r="AT88" s="763"/>
      <c r="AU88" s="763"/>
      <c r="AV88" s="763"/>
      <c r="AW88" s="763"/>
      <c r="AX88" s="763"/>
      <c r="AY88" s="763"/>
      <c r="AZ88" s="764"/>
      <c r="BA88" s="764"/>
      <c r="BB88" s="764"/>
      <c r="BC88" s="764"/>
      <c r="BD88" s="765"/>
      <c r="BE88" s="241"/>
      <c r="BF88" s="241"/>
      <c r="BG88" s="241"/>
      <c r="BH88" s="241"/>
      <c r="BI88" s="241"/>
      <c r="BJ88" s="241"/>
      <c r="BK88" s="241"/>
      <c r="BL88" s="241"/>
      <c r="BM88" s="241"/>
      <c r="BN88" s="241"/>
      <c r="BO88" s="241"/>
      <c r="BP88" s="241"/>
      <c r="BQ88" s="238">
        <v>82</v>
      </c>
      <c r="BR88" s="243"/>
      <c r="BS88" s="959"/>
      <c r="BT88" s="960"/>
      <c r="BU88" s="960"/>
      <c r="BV88" s="960"/>
      <c r="BW88" s="960"/>
      <c r="BX88" s="960"/>
      <c r="BY88" s="960"/>
      <c r="BZ88" s="960"/>
      <c r="CA88" s="960"/>
      <c r="CB88" s="960"/>
      <c r="CC88" s="960"/>
      <c r="CD88" s="960"/>
      <c r="CE88" s="960"/>
      <c r="CF88" s="960"/>
      <c r="CG88" s="969"/>
      <c r="CH88" s="970"/>
      <c r="CI88" s="971"/>
      <c r="CJ88" s="971"/>
      <c r="CK88" s="971"/>
      <c r="CL88" s="972"/>
      <c r="CM88" s="970"/>
      <c r="CN88" s="971"/>
      <c r="CO88" s="971"/>
      <c r="CP88" s="971"/>
      <c r="CQ88" s="972"/>
      <c r="CR88" s="970"/>
      <c r="CS88" s="971"/>
      <c r="CT88" s="971"/>
      <c r="CU88" s="971"/>
      <c r="CV88" s="972"/>
      <c r="CW88" s="970"/>
      <c r="CX88" s="971"/>
      <c r="CY88" s="971"/>
      <c r="CZ88" s="971"/>
      <c r="DA88" s="972"/>
      <c r="DB88" s="970"/>
      <c r="DC88" s="971"/>
      <c r="DD88" s="971"/>
      <c r="DE88" s="971"/>
      <c r="DF88" s="972"/>
      <c r="DG88" s="970"/>
      <c r="DH88" s="971"/>
      <c r="DI88" s="971"/>
      <c r="DJ88" s="971"/>
      <c r="DK88" s="972"/>
      <c r="DL88" s="970"/>
      <c r="DM88" s="971"/>
      <c r="DN88" s="971"/>
      <c r="DO88" s="971"/>
      <c r="DP88" s="972"/>
      <c r="DQ88" s="970"/>
      <c r="DR88" s="971"/>
      <c r="DS88" s="971"/>
      <c r="DT88" s="971"/>
      <c r="DU88" s="972"/>
      <c r="DV88" s="959"/>
      <c r="DW88" s="960"/>
      <c r="DX88" s="960"/>
      <c r="DY88" s="960"/>
      <c r="DZ88" s="9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59"/>
      <c r="BT89" s="960"/>
      <c r="BU89" s="960"/>
      <c r="BV89" s="960"/>
      <c r="BW89" s="960"/>
      <c r="BX89" s="960"/>
      <c r="BY89" s="960"/>
      <c r="BZ89" s="960"/>
      <c r="CA89" s="960"/>
      <c r="CB89" s="960"/>
      <c r="CC89" s="960"/>
      <c r="CD89" s="960"/>
      <c r="CE89" s="960"/>
      <c r="CF89" s="960"/>
      <c r="CG89" s="969"/>
      <c r="CH89" s="970"/>
      <c r="CI89" s="971"/>
      <c r="CJ89" s="971"/>
      <c r="CK89" s="971"/>
      <c r="CL89" s="972"/>
      <c r="CM89" s="970"/>
      <c r="CN89" s="971"/>
      <c r="CO89" s="971"/>
      <c r="CP89" s="971"/>
      <c r="CQ89" s="972"/>
      <c r="CR89" s="970"/>
      <c r="CS89" s="971"/>
      <c r="CT89" s="971"/>
      <c r="CU89" s="971"/>
      <c r="CV89" s="972"/>
      <c r="CW89" s="970"/>
      <c r="CX89" s="971"/>
      <c r="CY89" s="971"/>
      <c r="CZ89" s="971"/>
      <c r="DA89" s="972"/>
      <c r="DB89" s="970"/>
      <c r="DC89" s="971"/>
      <c r="DD89" s="971"/>
      <c r="DE89" s="971"/>
      <c r="DF89" s="972"/>
      <c r="DG89" s="970"/>
      <c r="DH89" s="971"/>
      <c r="DI89" s="971"/>
      <c r="DJ89" s="971"/>
      <c r="DK89" s="972"/>
      <c r="DL89" s="970"/>
      <c r="DM89" s="971"/>
      <c r="DN89" s="971"/>
      <c r="DO89" s="971"/>
      <c r="DP89" s="972"/>
      <c r="DQ89" s="970"/>
      <c r="DR89" s="971"/>
      <c r="DS89" s="971"/>
      <c r="DT89" s="971"/>
      <c r="DU89" s="972"/>
      <c r="DV89" s="959"/>
      <c r="DW89" s="960"/>
      <c r="DX89" s="960"/>
      <c r="DY89" s="960"/>
      <c r="DZ89" s="9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59"/>
      <c r="BT90" s="960"/>
      <c r="BU90" s="960"/>
      <c r="BV90" s="960"/>
      <c r="BW90" s="960"/>
      <c r="BX90" s="960"/>
      <c r="BY90" s="960"/>
      <c r="BZ90" s="960"/>
      <c r="CA90" s="960"/>
      <c r="CB90" s="960"/>
      <c r="CC90" s="960"/>
      <c r="CD90" s="960"/>
      <c r="CE90" s="960"/>
      <c r="CF90" s="960"/>
      <c r="CG90" s="969"/>
      <c r="CH90" s="970"/>
      <c r="CI90" s="971"/>
      <c r="CJ90" s="971"/>
      <c r="CK90" s="971"/>
      <c r="CL90" s="972"/>
      <c r="CM90" s="970"/>
      <c r="CN90" s="971"/>
      <c r="CO90" s="971"/>
      <c r="CP90" s="971"/>
      <c r="CQ90" s="972"/>
      <c r="CR90" s="970"/>
      <c r="CS90" s="971"/>
      <c r="CT90" s="971"/>
      <c r="CU90" s="971"/>
      <c r="CV90" s="972"/>
      <c r="CW90" s="970"/>
      <c r="CX90" s="971"/>
      <c r="CY90" s="971"/>
      <c r="CZ90" s="971"/>
      <c r="DA90" s="972"/>
      <c r="DB90" s="970"/>
      <c r="DC90" s="971"/>
      <c r="DD90" s="971"/>
      <c r="DE90" s="971"/>
      <c r="DF90" s="972"/>
      <c r="DG90" s="970"/>
      <c r="DH90" s="971"/>
      <c r="DI90" s="971"/>
      <c r="DJ90" s="971"/>
      <c r="DK90" s="972"/>
      <c r="DL90" s="970"/>
      <c r="DM90" s="971"/>
      <c r="DN90" s="971"/>
      <c r="DO90" s="971"/>
      <c r="DP90" s="972"/>
      <c r="DQ90" s="970"/>
      <c r="DR90" s="971"/>
      <c r="DS90" s="971"/>
      <c r="DT90" s="971"/>
      <c r="DU90" s="972"/>
      <c r="DV90" s="959"/>
      <c r="DW90" s="960"/>
      <c r="DX90" s="960"/>
      <c r="DY90" s="960"/>
      <c r="DZ90" s="9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59"/>
      <c r="BT91" s="960"/>
      <c r="BU91" s="960"/>
      <c r="BV91" s="960"/>
      <c r="BW91" s="960"/>
      <c r="BX91" s="960"/>
      <c r="BY91" s="960"/>
      <c r="BZ91" s="960"/>
      <c r="CA91" s="960"/>
      <c r="CB91" s="960"/>
      <c r="CC91" s="960"/>
      <c r="CD91" s="960"/>
      <c r="CE91" s="960"/>
      <c r="CF91" s="960"/>
      <c r="CG91" s="969"/>
      <c r="CH91" s="970"/>
      <c r="CI91" s="971"/>
      <c r="CJ91" s="971"/>
      <c r="CK91" s="971"/>
      <c r="CL91" s="972"/>
      <c r="CM91" s="970"/>
      <c r="CN91" s="971"/>
      <c r="CO91" s="971"/>
      <c r="CP91" s="971"/>
      <c r="CQ91" s="972"/>
      <c r="CR91" s="970"/>
      <c r="CS91" s="971"/>
      <c r="CT91" s="971"/>
      <c r="CU91" s="971"/>
      <c r="CV91" s="972"/>
      <c r="CW91" s="970"/>
      <c r="CX91" s="971"/>
      <c r="CY91" s="971"/>
      <c r="CZ91" s="971"/>
      <c r="DA91" s="972"/>
      <c r="DB91" s="970"/>
      <c r="DC91" s="971"/>
      <c r="DD91" s="971"/>
      <c r="DE91" s="971"/>
      <c r="DF91" s="972"/>
      <c r="DG91" s="970"/>
      <c r="DH91" s="971"/>
      <c r="DI91" s="971"/>
      <c r="DJ91" s="971"/>
      <c r="DK91" s="972"/>
      <c r="DL91" s="970"/>
      <c r="DM91" s="971"/>
      <c r="DN91" s="971"/>
      <c r="DO91" s="971"/>
      <c r="DP91" s="972"/>
      <c r="DQ91" s="970"/>
      <c r="DR91" s="971"/>
      <c r="DS91" s="971"/>
      <c r="DT91" s="971"/>
      <c r="DU91" s="972"/>
      <c r="DV91" s="959"/>
      <c r="DW91" s="960"/>
      <c r="DX91" s="960"/>
      <c r="DY91" s="960"/>
      <c r="DZ91" s="9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59"/>
      <c r="BT92" s="960"/>
      <c r="BU92" s="960"/>
      <c r="BV92" s="960"/>
      <c r="BW92" s="960"/>
      <c r="BX92" s="960"/>
      <c r="BY92" s="960"/>
      <c r="BZ92" s="960"/>
      <c r="CA92" s="960"/>
      <c r="CB92" s="960"/>
      <c r="CC92" s="960"/>
      <c r="CD92" s="960"/>
      <c r="CE92" s="960"/>
      <c r="CF92" s="960"/>
      <c r="CG92" s="969"/>
      <c r="CH92" s="970"/>
      <c r="CI92" s="971"/>
      <c r="CJ92" s="971"/>
      <c r="CK92" s="971"/>
      <c r="CL92" s="972"/>
      <c r="CM92" s="970"/>
      <c r="CN92" s="971"/>
      <c r="CO92" s="971"/>
      <c r="CP92" s="971"/>
      <c r="CQ92" s="972"/>
      <c r="CR92" s="970"/>
      <c r="CS92" s="971"/>
      <c r="CT92" s="971"/>
      <c r="CU92" s="971"/>
      <c r="CV92" s="972"/>
      <c r="CW92" s="970"/>
      <c r="CX92" s="971"/>
      <c r="CY92" s="971"/>
      <c r="CZ92" s="971"/>
      <c r="DA92" s="972"/>
      <c r="DB92" s="970"/>
      <c r="DC92" s="971"/>
      <c r="DD92" s="971"/>
      <c r="DE92" s="971"/>
      <c r="DF92" s="972"/>
      <c r="DG92" s="970"/>
      <c r="DH92" s="971"/>
      <c r="DI92" s="971"/>
      <c r="DJ92" s="971"/>
      <c r="DK92" s="972"/>
      <c r="DL92" s="970"/>
      <c r="DM92" s="971"/>
      <c r="DN92" s="971"/>
      <c r="DO92" s="971"/>
      <c r="DP92" s="972"/>
      <c r="DQ92" s="970"/>
      <c r="DR92" s="971"/>
      <c r="DS92" s="971"/>
      <c r="DT92" s="971"/>
      <c r="DU92" s="972"/>
      <c r="DV92" s="959"/>
      <c r="DW92" s="960"/>
      <c r="DX92" s="960"/>
      <c r="DY92" s="960"/>
      <c r="DZ92" s="9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59"/>
      <c r="BT93" s="960"/>
      <c r="BU93" s="960"/>
      <c r="BV93" s="960"/>
      <c r="BW93" s="960"/>
      <c r="BX93" s="960"/>
      <c r="BY93" s="960"/>
      <c r="BZ93" s="960"/>
      <c r="CA93" s="960"/>
      <c r="CB93" s="960"/>
      <c r="CC93" s="960"/>
      <c r="CD93" s="960"/>
      <c r="CE93" s="960"/>
      <c r="CF93" s="960"/>
      <c r="CG93" s="969"/>
      <c r="CH93" s="970"/>
      <c r="CI93" s="971"/>
      <c r="CJ93" s="971"/>
      <c r="CK93" s="971"/>
      <c r="CL93" s="972"/>
      <c r="CM93" s="970"/>
      <c r="CN93" s="971"/>
      <c r="CO93" s="971"/>
      <c r="CP93" s="971"/>
      <c r="CQ93" s="972"/>
      <c r="CR93" s="970"/>
      <c r="CS93" s="971"/>
      <c r="CT93" s="971"/>
      <c r="CU93" s="971"/>
      <c r="CV93" s="972"/>
      <c r="CW93" s="970"/>
      <c r="CX93" s="971"/>
      <c r="CY93" s="971"/>
      <c r="CZ93" s="971"/>
      <c r="DA93" s="972"/>
      <c r="DB93" s="970"/>
      <c r="DC93" s="971"/>
      <c r="DD93" s="971"/>
      <c r="DE93" s="971"/>
      <c r="DF93" s="972"/>
      <c r="DG93" s="970"/>
      <c r="DH93" s="971"/>
      <c r="DI93" s="971"/>
      <c r="DJ93" s="971"/>
      <c r="DK93" s="972"/>
      <c r="DL93" s="970"/>
      <c r="DM93" s="971"/>
      <c r="DN93" s="971"/>
      <c r="DO93" s="971"/>
      <c r="DP93" s="972"/>
      <c r="DQ93" s="970"/>
      <c r="DR93" s="971"/>
      <c r="DS93" s="971"/>
      <c r="DT93" s="971"/>
      <c r="DU93" s="972"/>
      <c r="DV93" s="959"/>
      <c r="DW93" s="960"/>
      <c r="DX93" s="960"/>
      <c r="DY93" s="960"/>
      <c r="DZ93" s="9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59"/>
      <c r="BT94" s="960"/>
      <c r="BU94" s="960"/>
      <c r="BV94" s="960"/>
      <c r="BW94" s="960"/>
      <c r="BX94" s="960"/>
      <c r="BY94" s="960"/>
      <c r="BZ94" s="960"/>
      <c r="CA94" s="960"/>
      <c r="CB94" s="960"/>
      <c r="CC94" s="960"/>
      <c r="CD94" s="960"/>
      <c r="CE94" s="960"/>
      <c r="CF94" s="960"/>
      <c r="CG94" s="969"/>
      <c r="CH94" s="970"/>
      <c r="CI94" s="971"/>
      <c r="CJ94" s="971"/>
      <c r="CK94" s="971"/>
      <c r="CL94" s="972"/>
      <c r="CM94" s="970"/>
      <c r="CN94" s="971"/>
      <c r="CO94" s="971"/>
      <c r="CP94" s="971"/>
      <c r="CQ94" s="972"/>
      <c r="CR94" s="970"/>
      <c r="CS94" s="971"/>
      <c r="CT94" s="971"/>
      <c r="CU94" s="971"/>
      <c r="CV94" s="972"/>
      <c r="CW94" s="970"/>
      <c r="CX94" s="971"/>
      <c r="CY94" s="971"/>
      <c r="CZ94" s="971"/>
      <c r="DA94" s="972"/>
      <c r="DB94" s="970"/>
      <c r="DC94" s="971"/>
      <c r="DD94" s="971"/>
      <c r="DE94" s="971"/>
      <c r="DF94" s="972"/>
      <c r="DG94" s="970"/>
      <c r="DH94" s="971"/>
      <c r="DI94" s="971"/>
      <c r="DJ94" s="971"/>
      <c r="DK94" s="972"/>
      <c r="DL94" s="970"/>
      <c r="DM94" s="971"/>
      <c r="DN94" s="971"/>
      <c r="DO94" s="971"/>
      <c r="DP94" s="972"/>
      <c r="DQ94" s="970"/>
      <c r="DR94" s="971"/>
      <c r="DS94" s="971"/>
      <c r="DT94" s="971"/>
      <c r="DU94" s="972"/>
      <c r="DV94" s="959"/>
      <c r="DW94" s="960"/>
      <c r="DX94" s="960"/>
      <c r="DY94" s="960"/>
      <c r="DZ94" s="9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59"/>
      <c r="BT95" s="960"/>
      <c r="BU95" s="960"/>
      <c r="BV95" s="960"/>
      <c r="BW95" s="960"/>
      <c r="BX95" s="960"/>
      <c r="BY95" s="960"/>
      <c r="BZ95" s="960"/>
      <c r="CA95" s="960"/>
      <c r="CB95" s="960"/>
      <c r="CC95" s="960"/>
      <c r="CD95" s="960"/>
      <c r="CE95" s="960"/>
      <c r="CF95" s="960"/>
      <c r="CG95" s="969"/>
      <c r="CH95" s="970"/>
      <c r="CI95" s="971"/>
      <c r="CJ95" s="971"/>
      <c r="CK95" s="971"/>
      <c r="CL95" s="972"/>
      <c r="CM95" s="970"/>
      <c r="CN95" s="971"/>
      <c r="CO95" s="971"/>
      <c r="CP95" s="971"/>
      <c r="CQ95" s="972"/>
      <c r="CR95" s="970"/>
      <c r="CS95" s="971"/>
      <c r="CT95" s="971"/>
      <c r="CU95" s="971"/>
      <c r="CV95" s="972"/>
      <c r="CW95" s="970"/>
      <c r="CX95" s="971"/>
      <c r="CY95" s="971"/>
      <c r="CZ95" s="971"/>
      <c r="DA95" s="972"/>
      <c r="DB95" s="970"/>
      <c r="DC95" s="971"/>
      <c r="DD95" s="971"/>
      <c r="DE95" s="971"/>
      <c r="DF95" s="972"/>
      <c r="DG95" s="970"/>
      <c r="DH95" s="971"/>
      <c r="DI95" s="971"/>
      <c r="DJ95" s="971"/>
      <c r="DK95" s="972"/>
      <c r="DL95" s="970"/>
      <c r="DM95" s="971"/>
      <c r="DN95" s="971"/>
      <c r="DO95" s="971"/>
      <c r="DP95" s="972"/>
      <c r="DQ95" s="970"/>
      <c r="DR95" s="971"/>
      <c r="DS95" s="971"/>
      <c r="DT95" s="971"/>
      <c r="DU95" s="972"/>
      <c r="DV95" s="959"/>
      <c r="DW95" s="960"/>
      <c r="DX95" s="960"/>
      <c r="DY95" s="960"/>
      <c r="DZ95" s="9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59"/>
      <c r="BT96" s="960"/>
      <c r="BU96" s="960"/>
      <c r="BV96" s="960"/>
      <c r="BW96" s="960"/>
      <c r="BX96" s="960"/>
      <c r="BY96" s="960"/>
      <c r="BZ96" s="960"/>
      <c r="CA96" s="960"/>
      <c r="CB96" s="960"/>
      <c r="CC96" s="960"/>
      <c r="CD96" s="960"/>
      <c r="CE96" s="960"/>
      <c r="CF96" s="960"/>
      <c r="CG96" s="969"/>
      <c r="CH96" s="970"/>
      <c r="CI96" s="971"/>
      <c r="CJ96" s="971"/>
      <c r="CK96" s="971"/>
      <c r="CL96" s="972"/>
      <c r="CM96" s="970"/>
      <c r="CN96" s="971"/>
      <c r="CO96" s="971"/>
      <c r="CP96" s="971"/>
      <c r="CQ96" s="972"/>
      <c r="CR96" s="970"/>
      <c r="CS96" s="971"/>
      <c r="CT96" s="971"/>
      <c r="CU96" s="971"/>
      <c r="CV96" s="972"/>
      <c r="CW96" s="970"/>
      <c r="CX96" s="971"/>
      <c r="CY96" s="971"/>
      <c r="CZ96" s="971"/>
      <c r="DA96" s="972"/>
      <c r="DB96" s="970"/>
      <c r="DC96" s="971"/>
      <c r="DD96" s="971"/>
      <c r="DE96" s="971"/>
      <c r="DF96" s="972"/>
      <c r="DG96" s="970"/>
      <c r="DH96" s="971"/>
      <c r="DI96" s="971"/>
      <c r="DJ96" s="971"/>
      <c r="DK96" s="972"/>
      <c r="DL96" s="970"/>
      <c r="DM96" s="971"/>
      <c r="DN96" s="971"/>
      <c r="DO96" s="971"/>
      <c r="DP96" s="972"/>
      <c r="DQ96" s="970"/>
      <c r="DR96" s="971"/>
      <c r="DS96" s="971"/>
      <c r="DT96" s="971"/>
      <c r="DU96" s="972"/>
      <c r="DV96" s="959"/>
      <c r="DW96" s="960"/>
      <c r="DX96" s="960"/>
      <c r="DY96" s="960"/>
      <c r="DZ96" s="9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59"/>
      <c r="BT97" s="960"/>
      <c r="BU97" s="960"/>
      <c r="BV97" s="960"/>
      <c r="BW97" s="960"/>
      <c r="BX97" s="960"/>
      <c r="BY97" s="960"/>
      <c r="BZ97" s="960"/>
      <c r="CA97" s="960"/>
      <c r="CB97" s="960"/>
      <c r="CC97" s="960"/>
      <c r="CD97" s="960"/>
      <c r="CE97" s="960"/>
      <c r="CF97" s="960"/>
      <c r="CG97" s="969"/>
      <c r="CH97" s="970"/>
      <c r="CI97" s="971"/>
      <c r="CJ97" s="971"/>
      <c r="CK97" s="971"/>
      <c r="CL97" s="972"/>
      <c r="CM97" s="970"/>
      <c r="CN97" s="971"/>
      <c r="CO97" s="971"/>
      <c r="CP97" s="971"/>
      <c r="CQ97" s="972"/>
      <c r="CR97" s="970"/>
      <c r="CS97" s="971"/>
      <c r="CT97" s="971"/>
      <c r="CU97" s="971"/>
      <c r="CV97" s="972"/>
      <c r="CW97" s="970"/>
      <c r="CX97" s="971"/>
      <c r="CY97" s="971"/>
      <c r="CZ97" s="971"/>
      <c r="DA97" s="972"/>
      <c r="DB97" s="970"/>
      <c r="DC97" s="971"/>
      <c r="DD97" s="971"/>
      <c r="DE97" s="971"/>
      <c r="DF97" s="972"/>
      <c r="DG97" s="970"/>
      <c r="DH97" s="971"/>
      <c r="DI97" s="971"/>
      <c r="DJ97" s="971"/>
      <c r="DK97" s="972"/>
      <c r="DL97" s="970"/>
      <c r="DM97" s="971"/>
      <c r="DN97" s="971"/>
      <c r="DO97" s="971"/>
      <c r="DP97" s="972"/>
      <c r="DQ97" s="970"/>
      <c r="DR97" s="971"/>
      <c r="DS97" s="971"/>
      <c r="DT97" s="971"/>
      <c r="DU97" s="972"/>
      <c r="DV97" s="959"/>
      <c r="DW97" s="960"/>
      <c r="DX97" s="960"/>
      <c r="DY97" s="960"/>
      <c r="DZ97" s="9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59"/>
      <c r="BT98" s="960"/>
      <c r="BU98" s="960"/>
      <c r="BV98" s="960"/>
      <c r="BW98" s="960"/>
      <c r="BX98" s="960"/>
      <c r="BY98" s="960"/>
      <c r="BZ98" s="960"/>
      <c r="CA98" s="960"/>
      <c r="CB98" s="960"/>
      <c r="CC98" s="960"/>
      <c r="CD98" s="960"/>
      <c r="CE98" s="960"/>
      <c r="CF98" s="960"/>
      <c r="CG98" s="969"/>
      <c r="CH98" s="970"/>
      <c r="CI98" s="971"/>
      <c r="CJ98" s="971"/>
      <c r="CK98" s="971"/>
      <c r="CL98" s="972"/>
      <c r="CM98" s="970"/>
      <c r="CN98" s="971"/>
      <c r="CO98" s="971"/>
      <c r="CP98" s="971"/>
      <c r="CQ98" s="972"/>
      <c r="CR98" s="970"/>
      <c r="CS98" s="971"/>
      <c r="CT98" s="971"/>
      <c r="CU98" s="971"/>
      <c r="CV98" s="972"/>
      <c r="CW98" s="970"/>
      <c r="CX98" s="971"/>
      <c r="CY98" s="971"/>
      <c r="CZ98" s="971"/>
      <c r="DA98" s="972"/>
      <c r="DB98" s="970"/>
      <c r="DC98" s="971"/>
      <c r="DD98" s="971"/>
      <c r="DE98" s="971"/>
      <c r="DF98" s="972"/>
      <c r="DG98" s="970"/>
      <c r="DH98" s="971"/>
      <c r="DI98" s="971"/>
      <c r="DJ98" s="971"/>
      <c r="DK98" s="972"/>
      <c r="DL98" s="970"/>
      <c r="DM98" s="971"/>
      <c r="DN98" s="971"/>
      <c r="DO98" s="971"/>
      <c r="DP98" s="972"/>
      <c r="DQ98" s="970"/>
      <c r="DR98" s="971"/>
      <c r="DS98" s="971"/>
      <c r="DT98" s="971"/>
      <c r="DU98" s="972"/>
      <c r="DV98" s="959"/>
      <c r="DW98" s="960"/>
      <c r="DX98" s="960"/>
      <c r="DY98" s="960"/>
      <c r="DZ98" s="9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59"/>
      <c r="BT99" s="960"/>
      <c r="BU99" s="960"/>
      <c r="BV99" s="960"/>
      <c r="BW99" s="960"/>
      <c r="BX99" s="960"/>
      <c r="BY99" s="960"/>
      <c r="BZ99" s="960"/>
      <c r="CA99" s="960"/>
      <c r="CB99" s="960"/>
      <c r="CC99" s="960"/>
      <c r="CD99" s="960"/>
      <c r="CE99" s="960"/>
      <c r="CF99" s="960"/>
      <c r="CG99" s="969"/>
      <c r="CH99" s="970"/>
      <c r="CI99" s="971"/>
      <c r="CJ99" s="971"/>
      <c r="CK99" s="971"/>
      <c r="CL99" s="972"/>
      <c r="CM99" s="970"/>
      <c r="CN99" s="971"/>
      <c r="CO99" s="971"/>
      <c r="CP99" s="971"/>
      <c r="CQ99" s="972"/>
      <c r="CR99" s="970"/>
      <c r="CS99" s="971"/>
      <c r="CT99" s="971"/>
      <c r="CU99" s="971"/>
      <c r="CV99" s="972"/>
      <c r="CW99" s="970"/>
      <c r="CX99" s="971"/>
      <c r="CY99" s="971"/>
      <c r="CZ99" s="971"/>
      <c r="DA99" s="972"/>
      <c r="DB99" s="970"/>
      <c r="DC99" s="971"/>
      <c r="DD99" s="971"/>
      <c r="DE99" s="971"/>
      <c r="DF99" s="972"/>
      <c r="DG99" s="970"/>
      <c r="DH99" s="971"/>
      <c r="DI99" s="971"/>
      <c r="DJ99" s="971"/>
      <c r="DK99" s="972"/>
      <c r="DL99" s="970"/>
      <c r="DM99" s="971"/>
      <c r="DN99" s="971"/>
      <c r="DO99" s="971"/>
      <c r="DP99" s="972"/>
      <c r="DQ99" s="970"/>
      <c r="DR99" s="971"/>
      <c r="DS99" s="971"/>
      <c r="DT99" s="971"/>
      <c r="DU99" s="972"/>
      <c r="DV99" s="959"/>
      <c r="DW99" s="960"/>
      <c r="DX99" s="960"/>
      <c r="DY99" s="960"/>
      <c r="DZ99" s="9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59"/>
      <c r="BT100" s="960"/>
      <c r="BU100" s="960"/>
      <c r="BV100" s="960"/>
      <c r="BW100" s="960"/>
      <c r="BX100" s="960"/>
      <c r="BY100" s="960"/>
      <c r="BZ100" s="960"/>
      <c r="CA100" s="960"/>
      <c r="CB100" s="960"/>
      <c r="CC100" s="960"/>
      <c r="CD100" s="960"/>
      <c r="CE100" s="960"/>
      <c r="CF100" s="960"/>
      <c r="CG100" s="969"/>
      <c r="CH100" s="970"/>
      <c r="CI100" s="971"/>
      <c r="CJ100" s="971"/>
      <c r="CK100" s="971"/>
      <c r="CL100" s="972"/>
      <c r="CM100" s="970"/>
      <c r="CN100" s="971"/>
      <c r="CO100" s="971"/>
      <c r="CP100" s="971"/>
      <c r="CQ100" s="972"/>
      <c r="CR100" s="970"/>
      <c r="CS100" s="971"/>
      <c r="CT100" s="971"/>
      <c r="CU100" s="971"/>
      <c r="CV100" s="972"/>
      <c r="CW100" s="970"/>
      <c r="CX100" s="971"/>
      <c r="CY100" s="971"/>
      <c r="CZ100" s="971"/>
      <c r="DA100" s="972"/>
      <c r="DB100" s="970"/>
      <c r="DC100" s="971"/>
      <c r="DD100" s="971"/>
      <c r="DE100" s="971"/>
      <c r="DF100" s="972"/>
      <c r="DG100" s="970"/>
      <c r="DH100" s="971"/>
      <c r="DI100" s="971"/>
      <c r="DJ100" s="971"/>
      <c r="DK100" s="972"/>
      <c r="DL100" s="970"/>
      <c r="DM100" s="971"/>
      <c r="DN100" s="971"/>
      <c r="DO100" s="971"/>
      <c r="DP100" s="972"/>
      <c r="DQ100" s="970"/>
      <c r="DR100" s="971"/>
      <c r="DS100" s="971"/>
      <c r="DT100" s="971"/>
      <c r="DU100" s="972"/>
      <c r="DV100" s="959"/>
      <c r="DW100" s="960"/>
      <c r="DX100" s="960"/>
      <c r="DY100" s="960"/>
      <c r="DZ100" s="9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59"/>
      <c r="BT101" s="960"/>
      <c r="BU101" s="960"/>
      <c r="BV101" s="960"/>
      <c r="BW101" s="960"/>
      <c r="BX101" s="960"/>
      <c r="BY101" s="960"/>
      <c r="BZ101" s="960"/>
      <c r="CA101" s="960"/>
      <c r="CB101" s="960"/>
      <c r="CC101" s="960"/>
      <c r="CD101" s="960"/>
      <c r="CE101" s="960"/>
      <c r="CF101" s="960"/>
      <c r="CG101" s="969"/>
      <c r="CH101" s="970"/>
      <c r="CI101" s="971"/>
      <c r="CJ101" s="971"/>
      <c r="CK101" s="971"/>
      <c r="CL101" s="972"/>
      <c r="CM101" s="970"/>
      <c r="CN101" s="971"/>
      <c r="CO101" s="971"/>
      <c r="CP101" s="971"/>
      <c r="CQ101" s="972"/>
      <c r="CR101" s="970"/>
      <c r="CS101" s="971"/>
      <c r="CT101" s="971"/>
      <c r="CU101" s="971"/>
      <c r="CV101" s="972"/>
      <c r="CW101" s="970"/>
      <c r="CX101" s="971"/>
      <c r="CY101" s="971"/>
      <c r="CZ101" s="971"/>
      <c r="DA101" s="972"/>
      <c r="DB101" s="970"/>
      <c r="DC101" s="971"/>
      <c r="DD101" s="971"/>
      <c r="DE101" s="971"/>
      <c r="DF101" s="972"/>
      <c r="DG101" s="970"/>
      <c r="DH101" s="971"/>
      <c r="DI101" s="971"/>
      <c r="DJ101" s="971"/>
      <c r="DK101" s="972"/>
      <c r="DL101" s="970"/>
      <c r="DM101" s="971"/>
      <c r="DN101" s="971"/>
      <c r="DO101" s="971"/>
      <c r="DP101" s="972"/>
      <c r="DQ101" s="970"/>
      <c r="DR101" s="971"/>
      <c r="DS101" s="971"/>
      <c r="DT101" s="971"/>
      <c r="DU101" s="972"/>
      <c r="DV101" s="959"/>
      <c r="DW101" s="960"/>
      <c r="DX101" s="960"/>
      <c r="DY101" s="960"/>
      <c r="DZ101" s="9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51" t="s">
        <v>400</v>
      </c>
      <c r="BS102" s="952"/>
      <c r="BT102" s="952"/>
      <c r="BU102" s="952"/>
      <c r="BV102" s="952"/>
      <c r="BW102" s="952"/>
      <c r="BX102" s="952"/>
      <c r="BY102" s="952"/>
      <c r="BZ102" s="952"/>
      <c r="CA102" s="952"/>
      <c r="CB102" s="952"/>
      <c r="CC102" s="952"/>
      <c r="CD102" s="952"/>
      <c r="CE102" s="952"/>
      <c r="CF102" s="952"/>
      <c r="CG102" s="962"/>
      <c r="CH102" s="963"/>
      <c r="CI102" s="964"/>
      <c r="CJ102" s="964"/>
      <c r="CK102" s="964"/>
      <c r="CL102" s="965"/>
      <c r="CM102" s="963"/>
      <c r="CN102" s="964"/>
      <c r="CO102" s="964"/>
      <c r="CP102" s="964"/>
      <c r="CQ102" s="965"/>
      <c r="CR102" s="966"/>
      <c r="CS102" s="967"/>
      <c r="CT102" s="967"/>
      <c r="CU102" s="967"/>
      <c r="CV102" s="968"/>
      <c r="CW102" s="966"/>
      <c r="CX102" s="967"/>
      <c r="CY102" s="967"/>
      <c r="CZ102" s="967"/>
      <c r="DA102" s="968"/>
      <c r="DB102" s="966"/>
      <c r="DC102" s="967"/>
      <c r="DD102" s="967"/>
      <c r="DE102" s="967"/>
      <c r="DF102" s="968"/>
      <c r="DG102" s="966"/>
      <c r="DH102" s="967"/>
      <c r="DI102" s="967"/>
      <c r="DJ102" s="967"/>
      <c r="DK102" s="968"/>
      <c r="DL102" s="966"/>
      <c r="DM102" s="967"/>
      <c r="DN102" s="967"/>
      <c r="DO102" s="967"/>
      <c r="DP102" s="968"/>
      <c r="DQ102" s="966"/>
      <c r="DR102" s="967"/>
      <c r="DS102" s="967"/>
      <c r="DT102" s="967"/>
      <c r="DU102" s="968"/>
      <c r="DV102" s="951"/>
      <c r="DW102" s="952"/>
      <c r="DX102" s="952"/>
      <c r="DY102" s="952"/>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401</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402</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405</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406</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12" t="s">
        <v>407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5" t="s">
        <v>408</v>
      </c>
      <c r="AB109" s="913"/>
      <c r="AC109" s="913"/>
      <c r="AD109" s="913"/>
      <c r="AE109" s="914"/>
      <c r="AF109" s="915" t="s">
        <v>409</v>
      </c>
      <c r="AG109" s="913"/>
      <c r="AH109" s="913"/>
      <c r="AI109" s="913"/>
      <c r="AJ109" s="914"/>
      <c r="AK109" s="915" t="s">
        <v>294</v>
      </c>
      <c r="AL109" s="913"/>
      <c r="AM109" s="913"/>
      <c r="AN109" s="913"/>
      <c r="AO109" s="914"/>
      <c r="AP109" s="915" t="s">
        <v>410</v>
      </c>
      <c r="AQ109" s="913"/>
      <c r="AR109" s="913"/>
      <c r="AS109" s="913"/>
      <c r="AT109" s="943"/>
      <c r="AU109" s="912" t="s">
        <v>407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5" t="s">
        <v>408</v>
      </c>
      <c r="BR109" s="913"/>
      <c r="BS109" s="913"/>
      <c r="BT109" s="913"/>
      <c r="BU109" s="914"/>
      <c r="BV109" s="915" t="s">
        <v>409</v>
      </c>
      <c r="BW109" s="913"/>
      <c r="BX109" s="913"/>
      <c r="BY109" s="913"/>
      <c r="BZ109" s="914"/>
      <c r="CA109" s="915" t="s">
        <v>294</v>
      </c>
      <c r="CB109" s="913"/>
      <c r="CC109" s="913"/>
      <c r="CD109" s="913"/>
      <c r="CE109" s="914"/>
      <c r="CF109" s="950" t="s">
        <v>410</v>
      </c>
      <c r="CG109" s="950"/>
      <c r="CH109" s="950"/>
      <c r="CI109" s="950"/>
      <c r="CJ109" s="950"/>
      <c r="CK109" s="915"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5" t="s">
        <v>408</v>
      </c>
      <c r="DH109" s="913"/>
      <c r="DI109" s="913"/>
      <c r="DJ109" s="913"/>
      <c r="DK109" s="914"/>
      <c r="DL109" s="915" t="s">
        <v>409</v>
      </c>
      <c r="DM109" s="913"/>
      <c r="DN109" s="913"/>
      <c r="DO109" s="913"/>
      <c r="DP109" s="914"/>
      <c r="DQ109" s="915" t="s">
        <v>294</v>
      </c>
      <c r="DR109" s="913"/>
      <c r="DS109" s="913"/>
      <c r="DT109" s="913"/>
      <c r="DU109" s="914"/>
      <c r="DV109" s="915" t="s">
        <v>410</v>
      </c>
      <c r="DW109" s="913"/>
      <c r="DX109" s="913"/>
      <c r="DY109" s="913"/>
      <c r="DZ109" s="943"/>
    </row>
    <row r="110" spans="1:131" s="230" customFormat="1" ht="26.25" customHeight="1" x14ac:dyDescent="0.15">
      <c r="A110" s="831" t="s">
        <v>412</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05">
        <v>439319</v>
      </c>
      <c r="AB110" s="906"/>
      <c r="AC110" s="906"/>
      <c r="AD110" s="906"/>
      <c r="AE110" s="907"/>
      <c r="AF110" s="908">
        <v>417829</v>
      </c>
      <c r="AG110" s="906"/>
      <c r="AH110" s="906"/>
      <c r="AI110" s="906"/>
      <c r="AJ110" s="907"/>
      <c r="AK110" s="908">
        <v>419802</v>
      </c>
      <c r="AL110" s="906"/>
      <c r="AM110" s="906"/>
      <c r="AN110" s="906"/>
      <c r="AO110" s="907"/>
      <c r="AP110" s="909">
        <v>14.2</v>
      </c>
      <c r="AQ110" s="910"/>
      <c r="AR110" s="910"/>
      <c r="AS110" s="910"/>
      <c r="AT110" s="911"/>
      <c r="AU110" s="944" t="s">
        <v>69</v>
      </c>
      <c r="AV110" s="945"/>
      <c r="AW110" s="945"/>
      <c r="AX110" s="945"/>
      <c r="AY110" s="945"/>
      <c r="AZ110" s="877" t="s">
        <v>413</v>
      </c>
      <c r="BA110" s="832"/>
      <c r="BB110" s="832"/>
      <c r="BC110" s="832"/>
      <c r="BD110" s="832"/>
      <c r="BE110" s="832"/>
      <c r="BF110" s="832"/>
      <c r="BG110" s="832"/>
      <c r="BH110" s="832"/>
      <c r="BI110" s="832"/>
      <c r="BJ110" s="832"/>
      <c r="BK110" s="832"/>
      <c r="BL110" s="832"/>
      <c r="BM110" s="832"/>
      <c r="BN110" s="832"/>
      <c r="BO110" s="832"/>
      <c r="BP110" s="833"/>
      <c r="BQ110" s="878">
        <v>3898176</v>
      </c>
      <c r="BR110" s="859"/>
      <c r="BS110" s="859"/>
      <c r="BT110" s="859"/>
      <c r="BU110" s="859"/>
      <c r="BV110" s="859">
        <v>3777804</v>
      </c>
      <c r="BW110" s="859"/>
      <c r="BX110" s="859"/>
      <c r="BY110" s="859"/>
      <c r="BZ110" s="859"/>
      <c r="CA110" s="859">
        <v>3730503</v>
      </c>
      <c r="CB110" s="859"/>
      <c r="CC110" s="859"/>
      <c r="CD110" s="859"/>
      <c r="CE110" s="859"/>
      <c r="CF110" s="883">
        <v>126.4</v>
      </c>
      <c r="CG110" s="884"/>
      <c r="CH110" s="884"/>
      <c r="CI110" s="884"/>
      <c r="CJ110" s="884"/>
      <c r="CK110" s="940" t="s">
        <v>414</v>
      </c>
      <c r="CL110" s="841"/>
      <c r="CM110" s="877" t="s">
        <v>415</v>
      </c>
      <c r="CN110" s="832"/>
      <c r="CO110" s="832"/>
      <c r="CP110" s="832"/>
      <c r="CQ110" s="832"/>
      <c r="CR110" s="832"/>
      <c r="CS110" s="832"/>
      <c r="CT110" s="832"/>
      <c r="CU110" s="832"/>
      <c r="CV110" s="832"/>
      <c r="CW110" s="832"/>
      <c r="CX110" s="832"/>
      <c r="CY110" s="832"/>
      <c r="CZ110" s="832"/>
      <c r="DA110" s="832"/>
      <c r="DB110" s="832"/>
      <c r="DC110" s="832"/>
      <c r="DD110" s="832"/>
      <c r="DE110" s="832"/>
      <c r="DF110" s="833"/>
      <c r="DG110" s="878" t="s">
        <v>122</v>
      </c>
      <c r="DH110" s="859"/>
      <c r="DI110" s="859"/>
      <c r="DJ110" s="859"/>
      <c r="DK110" s="859"/>
      <c r="DL110" s="859" t="s">
        <v>122</v>
      </c>
      <c r="DM110" s="859"/>
      <c r="DN110" s="859"/>
      <c r="DO110" s="859"/>
      <c r="DP110" s="859"/>
      <c r="DQ110" s="859" t="s">
        <v>122</v>
      </c>
      <c r="DR110" s="859"/>
      <c r="DS110" s="859"/>
      <c r="DT110" s="859"/>
      <c r="DU110" s="859"/>
      <c r="DV110" s="860" t="s">
        <v>122</v>
      </c>
      <c r="DW110" s="860"/>
      <c r="DX110" s="860"/>
      <c r="DY110" s="860"/>
      <c r="DZ110" s="861"/>
    </row>
    <row r="111" spans="1:131" s="230" customFormat="1" ht="26.25" customHeight="1" x14ac:dyDescent="0.15">
      <c r="A111" s="800" t="s">
        <v>416</v>
      </c>
      <c r="B111" s="801"/>
      <c r="C111" s="801"/>
      <c r="D111" s="801"/>
      <c r="E111" s="801"/>
      <c r="F111" s="801"/>
      <c r="G111" s="801"/>
      <c r="H111" s="801"/>
      <c r="I111" s="801"/>
      <c r="J111" s="801"/>
      <c r="K111" s="801"/>
      <c r="L111" s="801"/>
      <c r="M111" s="801"/>
      <c r="N111" s="801"/>
      <c r="O111" s="801"/>
      <c r="P111" s="801"/>
      <c r="Q111" s="801"/>
      <c r="R111" s="801"/>
      <c r="S111" s="801"/>
      <c r="T111" s="801"/>
      <c r="U111" s="801"/>
      <c r="V111" s="801"/>
      <c r="W111" s="801"/>
      <c r="X111" s="801"/>
      <c r="Y111" s="801"/>
      <c r="Z111" s="939"/>
      <c r="AA111" s="932" t="s">
        <v>122</v>
      </c>
      <c r="AB111" s="933"/>
      <c r="AC111" s="933"/>
      <c r="AD111" s="933"/>
      <c r="AE111" s="934"/>
      <c r="AF111" s="935" t="s">
        <v>122</v>
      </c>
      <c r="AG111" s="933"/>
      <c r="AH111" s="933"/>
      <c r="AI111" s="933"/>
      <c r="AJ111" s="934"/>
      <c r="AK111" s="935" t="s">
        <v>122</v>
      </c>
      <c r="AL111" s="933"/>
      <c r="AM111" s="933"/>
      <c r="AN111" s="933"/>
      <c r="AO111" s="934"/>
      <c r="AP111" s="936" t="s">
        <v>122</v>
      </c>
      <c r="AQ111" s="937"/>
      <c r="AR111" s="937"/>
      <c r="AS111" s="937"/>
      <c r="AT111" s="938"/>
      <c r="AU111" s="946"/>
      <c r="AV111" s="947"/>
      <c r="AW111" s="947"/>
      <c r="AX111" s="947"/>
      <c r="AY111" s="947"/>
      <c r="AZ111" s="839" t="s">
        <v>417</v>
      </c>
      <c r="BA111" s="746"/>
      <c r="BB111" s="746"/>
      <c r="BC111" s="746"/>
      <c r="BD111" s="746"/>
      <c r="BE111" s="746"/>
      <c r="BF111" s="746"/>
      <c r="BG111" s="746"/>
      <c r="BH111" s="746"/>
      <c r="BI111" s="746"/>
      <c r="BJ111" s="746"/>
      <c r="BK111" s="746"/>
      <c r="BL111" s="746"/>
      <c r="BM111" s="746"/>
      <c r="BN111" s="746"/>
      <c r="BO111" s="746"/>
      <c r="BP111" s="747"/>
      <c r="BQ111" s="811" t="s">
        <v>122</v>
      </c>
      <c r="BR111" s="812"/>
      <c r="BS111" s="812"/>
      <c r="BT111" s="812"/>
      <c r="BU111" s="812"/>
      <c r="BV111" s="812" t="s">
        <v>122</v>
      </c>
      <c r="BW111" s="812"/>
      <c r="BX111" s="812"/>
      <c r="BY111" s="812"/>
      <c r="BZ111" s="812"/>
      <c r="CA111" s="812" t="s">
        <v>122</v>
      </c>
      <c r="CB111" s="812"/>
      <c r="CC111" s="812"/>
      <c r="CD111" s="812"/>
      <c r="CE111" s="812"/>
      <c r="CF111" s="892" t="s">
        <v>122</v>
      </c>
      <c r="CG111" s="893"/>
      <c r="CH111" s="893"/>
      <c r="CI111" s="893"/>
      <c r="CJ111" s="893"/>
      <c r="CK111" s="941"/>
      <c r="CL111" s="843"/>
      <c r="CM111" s="839" t="s">
        <v>418</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1" t="s">
        <v>122</v>
      </c>
      <c r="DH111" s="812"/>
      <c r="DI111" s="812"/>
      <c r="DJ111" s="812"/>
      <c r="DK111" s="812"/>
      <c r="DL111" s="812" t="s">
        <v>122</v>
      </c>
      <c r="DM111" s="812"/>
      <c r="DN111" s="812"/>
      <c r="DO111" s="812"/>
      <c r="DP111" s="812"/>
      <c r="DQ111" s="812" t="s">
        <v>122</v>
      </c>
      <c r="DR111" s="812"/>
      <c r="DS111" s="812"/>
      <c r="DT111" s="812"/>
      <c r="DU111" s="812"/>
      <c r="DV111" s="818" t="s">
        <v>122</v>
      </c>
      <c r="DW111" s="818"/>
      <c r="DX111" s="818"/>
      <c r="DY111" s="818"/>
      <c r="DZ111" s="819"/>
    </row>
    <row r="112" spans="1:131" s="230" customFormat="1" ht="26.25" customHeight="1" x14ac:dyDescent="0.15">
      <c r="A112" s="926" t="s">
        <v>419</v>
      </c>
      <c r="B112" s="927"/>
      <c r="C112" s="746" t="s">
        <v>420</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53" t="s">
        <v>122</v>
      </c>
      <c r="AB112" s="754"/>
      <c r="AC112" s="754"/>
      <c r="AD112" s="754"/>
      <c r="AE112" s="755"/>
      <c r="AF112" s="756" t="s">
        <v>122</v>
      </c>
      <c r="AG112" s="754"/>
      <c r="AH112" s="754"/>
      <c r="AI112" s="754"/>
      <c r="AJ112" s="755"/>
      <c r="AK112" s="756" t="s">
        <v>122</v>
      </c>
      <c r="AL112" s="754"/>
      <c r="AM112" s="754"/>
      <c r="AN112" s="754"/>
      <c r="AO112" s="755"/>
      <c r="AP112" s="757" t="s">
        <v>122</v>
      </c>
      <c r="AQ112" s="758"/>
      <c r="AR112" s="758"/>
      <c r="AS112" s="758"/>
      <c r="AT112" s="759"/>
      <c r="AU112" s="946"/>
      <c r="AV112" s="947"/>
      <c r="AW112" s="947"/>
      <c r="AX112" s="947"/>
      <c r="AY112" s="947"/>
      <c r="AZ112" s="839" t="s">
        <v>421</v>
      </c>
      <c r="BA112" s="746"/>
      <c r="BB112" s="746"/>
      <c r="BC112" s="746"/>
      <c r="BD112" s="746"/>
      <c r="BE112" s="746"/>
      <c r="BF112" s="746"/>
      <c r="BG112" s="746"/>
      <c r="BH112" s="746"/>
      <c r="BI112" s="746"/>
      <c r="BJ112" s="746"/>
      <c r="BK112" s="746"/>
      <c r="BL112" s="746"/>
      <c r="BM112" s="746"/>
      <c r="BN112" s="746"/>
      <c r="BO112" s="746"/>
      <c r="BP112" s="747"/>
      <c r="BQ112" s="811">
        <v>593351</v>
      </c>
      <c r="BR112" s="812"/>
      <c r="BS112" s="812"/>
      <c r="BT112" s="812"/>
      <c r="BU112" s="812"/>
      <c r="BV112" s="812">
        <v>529858</v>
      </c>
      <c r="BW112" s="812"/>
      <c r="BX112" s="812"/>
      <c r="BY112" s="812"/>
      <c r="BZ112" s="812"/>
      <c r="CA112" s="812">
        <v>460954</v>
      </c>
      <c r="CB112" s="812"/>
      <c r="CC112" s="812"/>
      <c r="CD112" s="812"/>
      <c r="CE112" s="812"/>
      <c r="CF112" s="892">
        <v>15.6</v>
      </c>
      <c r="CG112" s="893"/>
      <c r="CH112" s="893"/>
      <c r="CI112" s="893"/>
      <c r="CJ112" s="893"/>
      <c r="CK112" s="941"/>
      <c r="CL112" s="843"/>
      <c r="CM112" s="839" t="s">
        <v>422</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1" t="s">
        <v>122</v>
      </c>
      <c r="DH112" s="812"/>
      <c r="DI112" s="812"/>
      <c r="DJ112" s="812"/>
      <c r="DK112" s="812"/>
      <c r="DL112" s="812" t="s">
        <v>122</v>
      </c>
      <c r="DM112" s="812"/>
      <c r="DN112" s="812"/>
      <c r="DO112" s="812"/>
      <c r="DP112" s="812"/>
      <c r="DQ112" s="812" t="s">
        <v>122</v>
      </c>
      <c r="DR112" s="812"/>
      <c r="DS112" s="812"/>
      <c r="DT112" s="812"/>
      <c r="DU112" s="812"/>
      <c r="DV112" s="818" t="s">
        <v>122</v>
      </c>
      <c r="DW112" s="818"/>
      <c r="DX112" s="818"/>
      <c r="DY112" s="818"/>
      <c r="DZ112" s="819"/>
    </row>
    <row r="113" spans="1:130" s="230" customFormat="1" ht="26.25" customHeight="1" x14ac:dyDescent="0.15">
      <c r="A113" s="928"/>
      <c r="B113" s="929"/>
      <c r="C113" s="746" t="s">
        <v>423</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32">
        <v>99271</v>
      </c>
      <c r="AB113" s="933"/>
      <c r="AC113" s="933"/>
      <c r="AD113" s="933"/>
      <c r="AE113" s="934"/>
      <c r="AF113" s="935">
        <v>100882</v>
      </c>
      <c r="AG113" s="933"/>
      <c r="AH113" s="933"/>
      <c r="AI113" s="933"/>
      <c r="AJ113" s="934"/>
      <c r="AK113" s="935">
        <v>100753</v>
      </c>
      <c r="AL113" s="933"/>
      <c r="AM113" s="933"/>
      <c r="AN113" s="933"/>
      <c r="AO113" s="934"/>
      <c r="AP113" s="936">
        <v>3.4</v>
      </c>
      <c r="AQ113" s="937"/>
      <c r="AR113" s="937"/>
      <c r="AS113" s="937"/>
      <c r="AT113" s="938"/>
      <c r="AU113" s="946"/>
      <c r="AV113" s="947"/>
      <c r="AW113" s="947"/>
      <c r="AX113" s="947"/>
      <c r="AY113" s="947"/>
      <c r="AZ113" s="839" t="s">
        <v>424</v>
      </c>
      <c r="BA113" s="746"/>
      <c r="BB113" s="746"/>
      <c r="BC113" s="746"/>
      <c r="BD113" s="746"/>
      <c r="BE113" s="746"/>
      <c r="BF113" s="746"/>
      <c r="BG113" s="746"/>
      <c r="BH113" s="746"/>
      <c r="BI113" s="746"/>
      <c r="BJ113" s="746"/>
      <c r="BK113" s="746"/>
      <c r="BL113" s="746"/>
      <c r="BM113" s="746"/>
      <c r="BN113" s="746"/>
      <c r="BO113" s="746"/>
      <c r="BP113" s="747"/>
      <c r="BQ113" s="811" t="s">
        <v>122</v>
      </c>
      <c r="BR113" s="812"/>
      <c r="BS113" s="812"/>
      <c r="BT113" s="812"/>
      <c r="BU113" s="812"/>
      <c r="BV113" s="812" t="s">
        <v>122</v>
      </c>
      <c r="BW113" s="812"/>
      <c r="BX113" s="812"/>
      <c r="BY113" s="812"/>
      <c r="BZ113" s="812"/>
      <c r="CA113" s="812" t="s">
        <v>122</v>
      </c>
      <c r="CB113" s="812"/>
      <c r="CC113" s="812"/>
      <c r="CD113" s="812"/>
      <c r="CE113" s="812"/>
      <c r="CF113" s="892" t="s">
        <v>122</v>
      </c>
      <c r="CG113" s="893"/>
      <c r="CH113" s="893"/>
      <c r="CI113" s="893"/>
      <c r="CJ113" s="893"/>
      <c r="CK113" s="941"/>
      <c r="CL113" s="843"/>
      <c r="CM113" s="839" t="s">
        <v>425</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53" t="s">
        <v>122</v>
      </c>
      <c r="DH113" s="754"/>
      <c r="DI113" s="754"/>
      <c r="DJ113" s="754"/>
      <c r="DK113" s="755"/>
      <c r="DL113" s="756" t="s">
        <v>122</v>
      </c>
      <c r="DM113" s="754"/>
      <c r="DN113" s="754"/>
      <c r="DO113" s="754"/>
      <c r="DP113" s="755"/>
      <c r="DQ113" s="756" t="s">
        <v>122</v>
      </c>
      <c r="DR113" s="754"/>
      <c r="DS113" s="754"/>
      <c r="DT113" s="754"/>
      <c r="DU113" s="755"/>
      <c r="DV113" s="757" t="s">
        <v>122</v>
      </c>
      <c r="DW113" s="758"/>
      <c r="DX113" s="758"/>
      <c r="DY113" s="758"/>
      <c r="DZ113" s="759"/>
    </row>
    <row r="114" spans="1:130" s="230" customFormat="1" ht="26.25" customHeight="1" x14ac:dyDescent="0.15">
      <c r="A114" s="928"/>
      <c r="B114" s="929"/>
      <c r="C114" s="746" t="s">
        <v>426</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53">
        <v>412</v>
      </c>
      <c r="AB114" s="754"/>
      <c r="AC114" s="754"/>
      <c r="AD114" s="754"/>
      <c r="AE114" s="755"/>
      <c r="AF114" s="756" t="s">
        <v>122</v>
      </c>
      <c r="AG114" s="754"/>
      <c r="AH114" s="754"/>
      <c r="AI114" s="754"/>
      <c r="AJ114" s="755"/>
      <c r="AK114" s="756" t="s">
        <v>122</v>
      </c>
      <c r="AL114" s="754"/>
      <c r="AM114" s="754"/>
      <c r="AN114" s="754"/>
      <c r="AO114" s="755"/>
      <c r="AP114" s="757" t="s">
        <v>122</v>
      </c>
      <c r="AQ114" s="758"/>
      <c r="AR114" s="758"/>
      <c r="AS114" s="758"/>
      <c r="AT114" s="759"/>
      <c r="AU114" s="946"/>
      <c r="AV114" s="947"/>
      <c r="AW114" s="947"/>
      <c r="AX114" s="947"/>
      <c r="AY114" s="947"/>
      <c r="AZ114" s="839" t="s">
        <v>427</v>
      </c>
      <c r="BA114" s="746"/>
      <c r="BB114" s="746"/>
      <c r="BC114" s="746"/>
      <c r="BD114" s="746"/>
      <c r="BE114" s="746"/>
      <c r="BF114" s="746"/>
      <c r="BG114" s="746"/>
      <c r="BH114" s="746"/>
      <c r="BI114" s="746"/>
      <c r="BJ114" s="746"/>
      <c r="BK114" s="746"/>
      <c r="BL114" s="746"/>
      <c r="BM114" s="746"/>
      <c r="BN114" s="746"/>
      <c r="BO114" s="746"/>
      <c r="BP114" s="747"/>
      <c r="BQ114" s="811">
        <v>547677</v>
      </c>
      <c r="BR114" s="812"/>
      <c r="BS114" s="812"/>
      <c r="BT114" s="812"/>
      <c r="BU114" s="812"/>
      <c r="BV114" s="812">
        <v>536406</v>
      </c>
      <c r="BW114" s="812"/>
      <c r="BX114" s="812"/>
      <c r="BY114" s="812"/>
      <c r="BZ114" s="812"/>
      <c r="CA114" s="812">
        <v>526360</v>
      </c>
      <c r="CB114" s="812"/>
      <c r="CC114" s="812"/>
      <c r="CD114" s="812"/>
      <c r="CE114" s="812"/>
      <c r="CF114" s="892">
        <v>17.8</v>
      </c>
      <c r="CG114" s="893"/>
      <c r="CH114" s="893"/>
      <c r="CI114" s="893"/>
      <c r="CJ114" s="893"/>
      <c r="CK114" s="941"/>
      <c r="CL114" s="843"/>
      <c r="CM114" s="839" t="s">
        <v>428</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53" t="s">
        <v>122</v>
      </c>
      <c r="DH114" s="754"/>
      <c r="DI114" s="754"/>
      <c r="DJ114" s="754"/>
      <c r="DK114" s="755"/>
      <c r="DL114" s="756" t="s">
        <v>122</v>
      </c>
      <c r="DM114" s="754"/>
      <c r="DN114" s="754"/>
      <c r="DO114" s="754"/>
      <c r="DP114" s="755"/>
      <c r="DQ114" s="756" t="s">
        <v>122</v>
      </c>
      <c r="DR114" s="754"/>
      <c r="DS114" s="754"/>
      <c r="DT114" s="754"/>
      <c r="DU114" s="755"/>
      <c r="DV114" s="757" t="s">
        <v>122</v>
      </c>
      <c r="DW114" s="758"/>
      <c r="DX114" s="758"/>
      <c r="DY114" s="758"/>
      <c r="DZ114" s="759"/>
    </row>
    <row r="115" spans="1:130" s="230" customFormat="1" ht="26.25" customHeight="1" x14ac:dyDescent="0.15">
      <c r="A115" s="928"/>
      <c r="B115" s="929"/>
      <c r="C115" s="746" t="s">
        <v>429</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32" t="s">
        <v>122</v>
      </c>
      <c r="AB115" s="933"/>
      <c r="AC115" s="933"/>
      <c r="AD115" s="933"/>
      <c r="AE115" s="934"/>
      <c r="AF115" s="935" t="s">
        <v>122</v>
      </c>
      <c r="AG115" s="933"/>
      <c r="AH115" s="933"/>
      <c r="AI115" s="933"/>
      <c r="AJ115" s="934"/>
      <c r="AK115" s="935" t="s">
        <v>122</v>
      </c>
      <c r="AL115" s="933"/>
      <c r="AM115" s="933"/>
      <c r="AN115" s="933"/>
      <c r="AO115" s="934"/>
      <c r="AP115" s="936" t="s">
        <v>122</v>
      </c>
      <c r="AQ115" s="937"/>
      <c r="AR115" s="937"/>
      <c r="AS115" s="937"/>
      <c r="AT115" s="938"/>
      <c r="AU115" s="946"/>
      <c r="AV115" s="947"/>
      <c r="AW115" s="947"/>
      <c r="AX115" s="947"/>
      <c r="AY115" s="947"/>
      <c r="AZ115" s="839" t="s">
        <v>430</v>
      </c>
      <c r="BA115" s="746"/>
      <c r="BB115" s="746"/>
      <c r="BC115" s="746"/>
      <c r="BD115" s="746"/>
      <c r="BE115" s="746"/>
      <c r="BF115" s="746"/>
      <c r="BG115" s="746"/>
      <c r="BH115" s="746"/>
      <c r="BI115" s="746"/>
      <c r="BJ115" s="746"/>
      <c r="BK115" s="746"/>
      <c r="BL115" s="746"/>
      <c r="BM115" s="746"/>
      <c r="BN115" s="746"/>
      <c r="BO115" s="746"/>
      <c r="BP115" s="747"/>
      <c r="BQ115" s="811" t="s">
        <v>122</v>
      </c>
      <c r="BR115" s="812"/>
      <c r="BS115" s="812"/>
      <c r="BT115" s="812"/>
      <c r="BU115" s="812"/>
      <c r="BV115" s="812" t="s">
        <v>122</v>
      </c>
      <c r="BW115" s="812"/>
      <c r="BX115" s="812"/>
      <c r="BY115" s="812"/>
      <c r="BZ115" s="812"/>
      <c r="CA115" s="812" t="s">
        <v>122</v>
      </c>
      <c r="CB115" s="812"/>
      <c r="CC115" s="812"/>
      <c r="CD115" s="812"/>
      <c r="CE115" s="812"/>
      <c r="CF115" s="892" t="s">
        <v>122</v>
      </c>
      <c r="CG115" s="893"/>
      <c r="CH115" s="893"/>
      <c r="CI115" s="893"/>
      <c r="CJ115" s="893"/>
      <c r="CK115" s="941"/>
      <c r="CL115" s="843"/>
      <c r="CM115" s="839" t="s">
        <v>431</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53" t="s">
        <v>122</v>
      </c>
      <c r="DH115" s="754"/>
      <c r="DI115" s="754"/>
      <c r="DJ115" s="754"/>
      <c r="DK115" s="755"/>
      <c r="DL115" s="756" t="s">
        <v>122</v>
      </c>
      <c r="DM115" s="754"/>
      <c r="DN115" s="754"/>
      <c r="DO115" s="754"/>
      <c r="DP115" s="755"/>
      <c r="DQ115" s="756" t="s">
        <v>122</v>
      </c>
      <c r="DR115" s="754"/>
      <c r="DS115" s="754"/>
      <c r="DT115" s="754"/>
      <c r="DU115" s="755"/>
      <c r="DV115" s="757" t="s">
        <v>122</v>
      </c>
      <c r="DW115" s="758"/>
      <c r="DX115" s="758"/>
      <c r="DY115" s="758"/>
      <c r="DZ115" s="759"/>
    </row>
    <row r="116" spans="1:130" s="230" customFormat="1" ht="26.25" customHeight="1" x14ac:dyDescent="0.15">
      <c r="A116" s="930"/>
      <c r="B116" s="931"/>
      <c r="C116" s="751" t="s">
        <v>432</v>
      </c>
      <c r="D116" s="751"/>
      <c r="E116" s="751"/>
      <c r="F116" s="751"/>
      <c r="G116" s="751"/>
      <c r="H116" s="751"/>
      <c r="I116" s="751"/>
      <c r="J116" s="751"/>
      <c r="K116" s="751"/>
      <c r="L116" s="751"/>
      <c r="M116" s="751"/>
      <c r="N116" s="751"/>
      <c r="O116" s="751"/>
      <c r="P116" s="751"/>
      <c r="Q116" s="751"/>
      <c r="R116" s="751"/>
      <c r="S116" s="751"/>
      <c r="T116" s="751"/>
      <c r="U116" s="751"/>
      <c r="V116" s="751"/>
      <c r="W116" s="751"/>
      <c r="X116" s="751"/>
      <c r="Y116" s="751"/>
      <c r="Z116" s="752"/>
      <c r="AA116" s="753" t="s">
        <v>122</v>
      </c>
      <c r="AB116" s="754"/>
      <c r="AC116" s="754"/>
      <c r="AD116" s="754"/>
      <c r="AE116" s="755"/>
      <c r="AF116" s="756" t="s">
        <v>122</v>
      </c>
      <c r="AG116" s="754"/>
      <c r="AH116" s="754"/>
      <c r="AI116" s="754"/>
      <c r="AJ116" s="755"/>
      <c r="AK116" s="756" t="s">
        <v>122</v>
      </c>
      <c r="AL116" s="754"/>
      <c r="AM116" s="754"/>
      <c r="AN116" s="754"/>
      <c r="AO116" s="755"/>
      <c r="AP116" s="757" t="s">
        <v>122</v>
      </c>
      <c r="AQ116" s="758"/>
      <c r="AR116" s="758"/>
      <c r="AS116" s="758"/>
      <c r="AT116" s="759"/>
      <c r="AU116" s="946"/>
      <c r="AV116" s="947"/>
      <c r="AW116" s="947"/>
      <c r="AX116" s="947"/>
      <c r="AY116" s="947"/>
      <c r="AZ116" s="760" t="s">
        <v>433</v>
      </c>
      <c r="BA116" s="761"/>
      <c r="BB116" s="761"/>
      <c r="BC116" s="761"/>
      <c r="BD116" s="761"/>
      <c r="BE116" s="761"/>
      <c r="BF116" s="761"/>
      <c r="BG116" s="761"/>
      <c r="BH116" s="761"/>
      <c r="BI116" s="761"/>
      <c r="BJ116" s="761"/>
      <c r="BK116" s="761"/>
      <c r="BL116" s="761"/>
      <c r="BM116" s="761"/>
      <c r="BN116" s="761"/>
      <c r="BO116" s="761"/>
      <c r="BP116" s="762"/>
      <c r="BQ116" s="811" t="s">
        <v>122</v>
      </c>
      <c r="BR116" s="812"/>
      <c r="BS116" s="812"/>
      <c r="BT116" s="812"/>
      <c r="BU116" s="812"/>
      <c r="BV116" s="812" t="s">
        <v>122</v>
      </c>
      <c r="BW116" s="812"/>
      <c r="BX116" s="812"/>
      <c r="BY116" s="812"/>
      <c r="BZ116" s="812"/>
      <c r="CA116" s="812" t="s">
        <v>122</v>
      </c>
      <c r="CB116" s="812"/>
      <c r="CC116" s="812"/>
      <c r="CD116" s="812"/>
      <c r="CE116" s="812"/>
      <c r="CF116" s="892" t="s">
        <v>122</v>
      </c>
      <c r="CG116" s="893"/>
      <c r="CH116" s="893"/>
      <c r="CI116" s="893"/>
      <c r="CJ116" s="893"/>
      <c r="CK116" s="941"/>
      <c r="CL116" s="843"/>
      <c r="CM116" s="839" t="s">
        <v>434</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53" t="s">
        <v>122</v>
      </c>
      <c r="DH116" s="754"/>
      <c r="DI116" s="754"/>
      <c r="DJ116" s="754"/>
      <c r="DK116" s="755"/>
      <c r="DL116" s="756" t="s">
        <v>122</v>
      </c>
      <c r="DM116" s="754"/>
      <c r="DN116" s="754"/>
      <c r="DO116" s="754"/>
      <c r="DP116" s="755"/>
      <c r="DQ116" s="756" t="s">
        <v>122</v>
      </c>
      <c r="DR116" s="754"/>
      <c r="DS116" s="754"/>
      <c r="DT116" s="754"/>
      <c r="DU116" s="755"/>
      <c r="DV116" s="757" t="s">
        <v>122</v>
      </c>
      <c r="DW116" s="758"/>
      <c r="DX116" s="758"/>
      <c r="DY116" s="758"/>
      <c r="DZ116" s="759"/>
    </row>
    <row r="117" spans="1:130" s="230" customFormat="1" ht="26.25" customHeight="1" x14ac:dyDescent="0.15">
      <c r="A117" s="912" t="s">
        <v>177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894" t="s">
        <v>435</v>
      </c>
      <c r="Z117" s="914"/>
      <c r="AA117" s="919">
        <v>539002</v>
      </c>
      <c r="AB117" s="920"/>
      <c r="AC117" s="920"/>
      <c r="AD117" s="920"/>
      <c r="AE117" s="921"/>
      <c r="AF117" s="922">
        <v>518711</v>
      </c>
      <c r="AG117" s="920"/>
      <c r="AH117" s="920"/>
      <c r="AI117" s="920"/>
      <c r="AJ117" s="921"/>
      <c r="AK117" s="922">
        <v>520555</v>
      </c>
      <c r="AL117" s="920"/>
      <c r="AM117" s="920"/>
      <c r="AN117" s="920"/>
      <c r="AO117" s="921"/>
      <c r="AP117" s="923"/>
      <c r="AQ117" s="924"/>
      <c r="AR117" s="924"/>
      <c r="AS117" s="924"/>
      <c r="AT117" s="925"/>
      <c r="AU117" s="946"/>
      <c r="AV117" s="947"/>
      <c r="AW117" s="947"/>
      <c r="AX117" s="947"/>
      <c r="AY117" s="947"/>
      <c r="AZ117" s="880" t="s">
        <v>436</v>
      </c>
      <c r="BA117" s="881"/>
      <c r="BB117" s="881"/>
      <c r="BC117" s="881"/>
      <c r="BD117" s="881"/>
      <c r="BE117" s="881"/>
      <c r="BF117" s="881"/>
      <c r="BG117" s="881"/>
      <c r="BH117" s="881"/>
      <c r="BI117" s="881"/>
      <c r="BJ117" s="881"/>
      <c r="BK117" s="881"/>
      <c r="BL117" s="881"/>
      <c r="BM117" s="881"/>
      <c r="BN117" s="881"/>
      <c r="BO117" s="881"/>
      <c r="BP117" s="882"/>
      <c r="BQ117" s="811" t="s">
        <v>122</v>
      </c>
      <c r="BR117" s="812"/>
      <c r="BS117" s="812"/>
      <c r="BT117" s="812"/>
      <c r="BU117" s="812"/>
      <c r="BV117" s="812" t="s">
        <v>122</v>
      </c>
      <c r="BW117" s="812"/>
      <c r="BX117" s="812"/>
      <c r="BY117" s="812"/>
      <c r="BZ117" s="812"/>
      <c r="CA117" s="812" t="s">
        <v>122</v>
      </c>
      <c r="CB117" s="812"/>
      <c r="CC117" s="812"/>
      <c r="CD117" s="812"/>
      <c r="CE117" s="812"/>
      <c r="CF117" s="892" t="s">
        <v>122</v>
      </c>
      <c r="CG117" s="893"/>
      <c r="CH117" s="893"/>
      <c r="CI117" s="893"/>
      <c r="CJ117" s="893"/>
      <c r="CK117" s="941"/>
      <c r="CL117" s="843"/>
      <c r="CM117" s="839" t="s">
        <v>437</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53" t="s">
        <v>122</v>
      </c>
      <c r="DH117" s="754"/>
      <c r="DI117" s="754"/>
      <c r="DJ117" s="754"/>
      <c r="DK117" s="755"/>
      <c r="DL117" s="756" t="s">
        <v>122</v>
      </c>
      <c r="DM117" s="754"/>
      <c r="DN117" s="754"/>
      <c r="DO117" s="754"/>
      <c r="DP117" s="755"/>
      <c r="DQ117" s="756" t="s">
        <v>122</v>
      </c>
      <c r="DR117" s="754"/>
      <c r="DS117" s="754"/>
      <c r="DT117" s="754"/>
      <c r="DU117" s="755"/>
      <c r="DV117" s="757" t="s">
        <v>122</v>
      </c>
      <c r="DW117" s="758"/>
      <c r="DX117" s="758"/>
      <c r="DY117" s="758"/>
      <c r="DZ117" s="759"/>
    </row>
    <row r="118" spans="1:130" s="230" customFormat="1" ht="26.25" customHeight="1" x14ac:dyDescent="0.15">
      <c r="A118" s="912"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5" t="s">
        <v>408</v>
      </c>
      <c r="AB118" s="913"/>
      <c r="AC118" s="913"/>
      <c r="AD118" s="913"/>
      <c r="AE118" s="914"/>
      <c r="AF118" s="915" t="s">
        <v>409</v>
      </c>
      <c r="AG118" s="913"/>
      <c r="AH118" s="913"/>
      <c r="AI118" s="913"/>
      <c r="AJ118" s="914"/>
      <c r="AK118" s="915" t="s">
        <v>294</v>
      </c>
      <c r="AL118" s="913"/>
      <c r="AM118" s="913"/>
      <c r="AN118" s="913"/>
      <c r="AO118" s="914"/>
      <c r="AP118" s="916" t="s">
        <v>410</v>
      </c>
      <c r="AQ118" s="917"/>
      <c r="AR118" s="917"/>
      <c r="AS118" s="917"/>
      <c r="AT118" s="918"/>
      <c r="AU118" s="946"/>
      <c r="AV118" s="947"/>
      <c r="AW118" s="947"/>
      <c r="AX118" s="947"/>
      <c r="AY118" s="947"/>
      <c r="AZ118" s="857" t="s">
        <v>438</v>
      </c>
      <c r="BA118" s="751"/>
      <c r="BB118" s="751"/>
      <c r="BC118" s="751"/>
      <c r="BD118" s="751"/>
      <c r="BE118" s="751"/>
      <c r="BF118" s="751"/>
      <c r="BG118" s="751"/>
      <c r="BH118" s="751"/>
      <c r="BI118" s="751"/>
      <c r="BJ118" s="751"/>
      <c r="BK118" s="751"/>
      <c r="BL118" s="751"/>
      <c r="BM118" s="751"/>
      <c r="BN118" s="751"/>
      <c r="BO118" s="751"/>
      <c r="BP118" s="752"/>
      <c r="BQ118" s="896" t="s">
        <v>122</v>
      </c>
      <c r="BR118" s="862"/>
      <c r="BS118" s="862"/>
      <c r="BT118" s="862"/>
      <c r="BU118" s="862"/>
      <c r="BV118" s="862" t="s">
        <v>122</v>
      </c>
      <c r="BW118" s="862"/>
      <c r="BX118" s="862"/>
      <c r="BY118" s="862"/>
      <c r="BZ118" s="862"/>
      <c r="CA118" s="862" t="s">
        <v>122</v>
      </c>
      <c r="CB118" s="862"/>
      <c r="CC118" s="862"/>
      <c r="CD118" s="862"/>
      <c r="CE118" s="862"/>
      <c r="CF118" s="892" t="s">
        <v>122</v>
      </c>
      <c r="CG118" s="893"/>
      <c r="CH118" s="893"/>
      <c r="CI118" s="893"/>
      <c r="CJ118" s="893"/>
      <c r="CK118" s="941"/>
      <c r="CL118" s="843"/>
      <c r="CM118" s="839" t="s">
        <v>439</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53" t="s">
        <v>122</v>
      </c>
      <c r="DH118" s="754"/>
      <c r="DI118" s="754"/>
      <c r="DJ118" s="754"/>
      <c r="DK118" s="755"/>
      <c r="DL118" s="756" t="s">
        <v>122</v>
      </c>
      <c r="DM118" s="754"/>
      <c r="DN118" s="754"/>
      <c r="DO118" s="754"/>
      <c r="DP118" s="755"/>
      <c r="DQ118" s="756" t="s">
        <v>122</v>
      </c>
      <c r="DR118" s="754"/>
      <c r="DS118" s="754"/>
      <c r="DT118" s="754"/>
      <c r="DU118" s="755"/>
      <c r="DV118" s="757" t="s">
        <v>122</v>
      </c>
      <c r="DW118" s="758"/>
      <c r="DX118" s="758"/>
      <c r="DY118" s="758"/>
      <c r="DZ118" s="759"/>
    </row>
    <row r="119" spans="1:130" s="230" customFormat="1" ht="26.25" customHeight="1" x14ac:dyDescent="0.15">
      <c r="A119" s="840" t="s">
        <v>414</v>
      </c>
      <c r="B119" s="841"/>
      <c r="C119" s="877" t="s">
        <v>415</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3"/>
      <c r="AA119" s="905" t="s">
        <v>122</v>
      </c>
      <c r="AB119" s="906"/>
      <c r="AC119" s="906"/>
      <c r="AD119" s="906"/>
      <c r="AE119" s="907"/>
      <c r="AF119" s="908" t="s">
        <v>122</v>
      </c>
      <c r="AG119" s="906"/>
      <c r="AH119" s="906"/>
      <c r="AI119" s="906"/>
      <c r="AJ119" s="907"/>
      <c r="AK119" s="908" t="s">
        <v>122</v>
      </c>
      <c r="AL119" s="906"/>
      <c r="AM119" s="906"/>
      <c r="AN119" s="906"/>
      <c r="AO119" s="907"/>
      <c r="AP119" s="909" t="s">
        <v>122</v>
      </c>
      <c r="AQ119" s="910"/>
      <c r="AR119" s="910"/>
      <c r="AS119" s="910"/>
      <c r="AT119" s="911"/>
      <c r="AU119" s="948"/>
      <c r="AV119" s="949"/>
      <c r="AW119" s="949"/>
      <c r="AX119" s="949"/>
      <c r="AY119" s="949"/>
      <c r="AZ119" s="251" t="s">
        <v>177</v>
      </c>
      <c r="BA119" s="251"/>
      <c r="BB119" s="251"/>
      <c r="BC119" s="251"/>
      <c r="BD119" s="251"/>
      <c r="BE119" s="251"/>
      <c r="BF119" s="251"/>
      <c r="BG119" s="251"/>
      <c r="BH119" s="251"/>
      <c r="BI119" s="251"/>
      <c r="BJ119" s="251"/>
      <c r="BK119" s="251"/>
      <c r="BL119" s="251"/>
      <c r="BM119" s="251"/>
      <c r="BN119" s="251"/>
      <c r="BO119" s="894" t="s">
        <v>440</v>
      </c>
      <c r="BP119" s="895"/>
      <c r="BQ119" s="896">
        <v>5039204</v>
      </c>
      <c r="BR119" s="862"/>
      <c r="BS119" s="862"/>
      <c r="BT119" s="862"/>
      <c r="BU119" s="862"/>
      <c r="BV119" s="862">
        <v>4844068</v>
      </c>
      <c r="BW119" s="862"/>
      <c r="BX119" s="862"/>
      <c r="BY119" s="862"/>
      <c r="BZ119" s="862"/>
      <c r="CA119" s="862">
        <v>4717817</v>
      </c>
      <c r="CB119" s="862"/>
      <c r="CC119" s="862"/>
      <c r="CD119" s="862"/>
      <c r="CE119" s="862"/>
      <c r="CF119" s="780"/>
      <c r="CG119" s="781"/>
      <c r="CH119" s="781"/>
      <c r="CI119" s="781"/>
      <c r="CJ119" s="853"/>
      <c r="CK119" s="942"/>
      <c r="CL119" s="845"/>
      <c r="CM119" s="857" t="s">
        <v>441</v>
      </c>
      <c r="CN119" s="751"/>
      <c r="CO119" s="751"/>
      <c r="CP119" s="751"/>
      <c r="CQ119" s="751"/>
      <c r="CR119" s="751"/>
      <c r="CS119" s="751"/>
      <c r="CT119" s="751"/>
      <c r="CU119" s="751"/>
      <c r="CV119" s="751"/>
      <c r="CW119" s="751"/>
      <c r="CX119" s="751"/>
      <c r="CY119" s="751"/>
      <c r="CZ119" s="751"/>
      <c r="DA119" s="751"/>
      <c r="DB119" s="751"/>
      <c r="DC119" s="751"/>
      <c r="DD119" s="751"/>
      <c r="DE119" s="751"/>
      <c r="DF119" s="752"/>
      <c r="DG119" s="792" t="s">
        <v>122</v>
      </c>
      <c r="DH119" s="793"/>
      <c r="DI119" s="793"/>
      <c r="DJ119" s="793"/>
      <c r="DK119" s="794"/>
      <c r="DL119" s="795" t="s">
        <v>122</v>
      </c>
      <c r="DM119" s="793"/>
      <c r="DN119" s="793"/>
      <c r="DO119" s="793"/>
      <c r="DP119" s="794"/>
      <c r="DQ119" s="795" t="s">
        <v>122</v>
      </c>
      <c r="DR119" s="793"/>
      <c r="DS119" s="793"/>
      <c r="DT119" s="793"/>
      <c r="DU119" s="794"/>
      <c r="DV119" s="865" t="s">
        <v>122</v>
      </c>
      <c r="DW119" s="866"/>
      <c r="DX119" s="866"/>
      <c r="DY119" s="866"/>
      <c r="DZ119" s="867"/>
    </row>
    <row r="120" spans="1:130" s="230" customFormat="1" ht="26.25" customHeight="1" x14ac:dyDescent="0.15">
      <c r="A120" s="842"/>
      <c r="B120" s="843"/>
      <c r="C120" s="839" t="s">
        <v>418</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53" t="s">
        <v>122</v>
      </c>
      <c r="AB120" s="754"/>
      <c r="AC120" s="754"/>
      <c r="AD120" s="754"/>
      <c r="AE120" s="755"/>
      <c r="AF120" s="756" t="s">
        <v>122</v>
      </c>
      <c r="AG120" s="754"/>
      <c r="AH120" s="754"/>
      <c r="AI120" s="754"/>
      <c r="AJ120" s="755"/>
      <c r="AK120" s="756" t="s">
        <v>122</v>
      </c>
      <c r="AL120" s="754"/>
      <c r="AM120" s="754"/>
      <c r="AN120" s="754"/>
      <c r="AO120" s="755"/>
      <c r="AP120" s="757" t="s">
        <v>122</v>
      </c>
      <c r="AQ120" s="758"/>
      <c r="AR120" s="758"/>
      <c r="AS120" s="758"/>
      <c r="AT120" s="759"/>
      <c r="AU120" s="897" t="s">
        <v>442</v>
      </c>
      <c r="AV120" s="898"/>
      <c r="AW120" s="898"/>
      <c r="AX120" s="898"/>
      <c r="AY120" s="899"/>
      <c r="AZ120" s="877" t="s">
        <v>443</v>
      </c>
      <c r="BA120" s="832"/>
      <c r="BB120" s="832"/>
      <c r="BC120" s="832"/>
      <c r="BD120" s="832"/>
      <c r="BE120" s="832"/>
      <c r="BF120" s="832"/>
      <c r="BG120" s="832"/>
      <c r="BH120" s="832"/>
      <c r="BI120" s="832"/>
      <c r="BJ120" s="832"/>
      <c r="BK120" s="832"/>
      <c r="BL120" s="832"/>
      <c r="BM120" s="832"/>
      <c r="BN120" s="832"/>
      <c r="BO120" s="832"/>
      <c r="BP120" s="833"/>
      <c r="BQ120" s="878">
        <v>2945213</v>
      </c>
      <c r="BR120" s="859"/>
      <c r="BS120" s="859"/>
      <c r="BT120" s="859"/>
      <c r="BU120" s="859"/>
      <c r="BV120" s="859">
        <v>3097054</v>
      </c>
      <c r="BW120" s="859"/>
      <c r="BX120" s="859"/>
      <c r="BY120" s="859"/>
      <c r="BZ120" s="859"/>
      <c r="CA120" s="859">
        <v>3213795</v>
      </c>
      <c r="CB120" s="859"/>
      <c r="CC120" s="859"/>
      <c r="CD120" s="859"/>
      <c r="CE120" s="859"/>
      <c r="CF120" s="883">
        <v>108.9</v>
      </c>
      <c r="CG120" s="884"/>
      <c r="CH120" s="884"/>
      <c r="CI120" s="884"/>
      <c r="CJ120" s="884"/>
      <c r="CK120" s="885" t="s">
        <v>444</v>
      </c>
      <c r="CL120" s="869"/>
      <c r="CM120" s="869"/>
      <c r="CN120" s="869"/>
      <c r="CO120" s="870"/>
      <c r="CP120" s="889" t="s">
        <v>391</v>
      </c>
      <c r="CQ120" s="890"/>
      <c r="CR120" s="890"/>
      <c r="CS120" s="890"/>
      <c r="CT120" s="890"/>
      <c r="CU120" s="890"/>
      <c r="CV120" s="890"/>
      <c r="CW120" s="890"/>
      <c r="CX120" s="890"/>
      <c r="CY120" s="890"/>
      <c r="CZ120" s="890"/>
      <c r="DA120" s="890"/>
      <c r="DB120" s="890"/>
      <c r="DC120" s="890"/>
      <c r="DD120" s="890"/>
      <c r="DE120" s="890"/>
      <c r="DF120" s="891"/>
      <c r="DG120" s="878">
        <v>551477</v>
      </c>
      <c r="DH120" s="859"/>
      <c r="DI120" s="859"/>
      <c r="DJ120" s="859"/>
      <c r="DK120" s="859"/>
      <c r="DL120" s="859">
        <v>492516</v>
      </c>
      <c r="DM120" s="859"/>
      <c r="DN120" s="859"/>
      <c r="DO120" s="859"/>
      <c r="DP120" s="859"/>
      <c r="DQ120" s="859">
        <v>427639</v>
      </c>
      <c r="DR120" s="859"/>
      <c r="DS120" s="859"/>
      <c r="DT120" s="859"/>
      <c r="DU120" s="859"/>
      <c r="DV120" s="860">
        <v>14.5</v>
      </c>
      <c r="DW120" s="860"/>
      <c r="DX120" s="860"/>
      <c r="DY120" s="860"/>
      <c r="DZ120" s="861"/>
    </row>
    <row r="121" spans="1:130" s="230" customFormat="1" ht="26.25" customHeight="1" x14ac:dyDescent="0.15">
      <c r="A121" s="842"/>
      <c r="B121" s="843"/>
      <c r="C121" s="880" t="s">
        <v>445</v>
      </c>
      <c r="D121" s="881"/>
      <c r="E121" s="881"/>
      <c r="F121" s="881"/>
      <c r="G121" s="881"/>
      <c r="H121" s="881"/>
      <c r="I121" s="881"/>
      <c r="J121" s="881"/>
      <c r="K121" s="881"/>
      <c r="L121" s="881"/>
      <c r="M121" s="881"/>
      <c r="N121" s="881"/>
      <c r="O121" s="881"/>
      <c r="P121" s="881"/>
      <c r="Q121" s="881"/>
      <c r="R121" s="881"/>
      <c r="S121" s="881"/>
      <c r="T121" s="881"/>
      <c r="U121" s="881"/>
      <c r="V121" s="881"/>
      <c r="W121" s="881"/>
      <c r="X121" s="881"/>
      <c r="Y121" s="881"/>
      <c r="Z121" s="882"/>
      <c r="AA121" s="753" t="s">
        <v>122</v>
      </c>
      <c r="AB121" s="754"/>
      <c r="AC121" s="754"/>
      <c r="AD121" s="754"/>
      <c r="AE121" s="755"/>
      <c r="AF121" s="756" t="s">
        <v>122</v>
      </c>
      <c r="AG121" s="754"/>
      <c r="AH121" s="754"/>
      <c r="AI121" s="754"/>
      <c r="AJ121" s="755"/>
      <c r="AK121" s="756" t="s">
        <v>122</v>
      </c>
      <c r="AL121" s="754"/>
      <c r="AM121" s="754"/>
      <c r="AN121" s="754"/>
      <c r="AO121" s="755"/>
      <c r="AP121" s="757" t="s">
        <v>122</v>
      </c>
      <c r="AQ121" s="758"/>
      <c r="AR121" s="758"/>
      <c r="AS121" s="758"/>
      <c r="AT121" s="759"/>
      <c r="AU121" s="900"/>
      <c r="AV121" s="901"/>
      <c r="AW121" s="901"/>
      <c r="AX121" s="901"/>
      <c r="AY121" s="902"/>
      <c r="AZ121" s="839" t="s">
        <v>446</v>
      </c>
      <c r="BA121" s="746"/>
      <c r="BB121" s="746"/>
      <c r="BC121" s="746"/>
      <c r="BD121" s="746"/>
      <c r="BE121" s="746"/>
      <c r="BF121" s="746"/>
      <c r="BG121" s="746"/>
      <c r="BH121" s="746"/>
      <c r="BI121" s="746"/>
      <c r="BJ121" s="746"/>
      <c r="BK121" s="746"/>
      <c r="BL121" s="746"/>
      <c r="BM121" s="746"/>
      <c r="BN121" s="746"/>
      <c r="BO121" s="746"/>
      <c r="BP121" s="747"/>
      <c r="BQ121" s="811">
        <v>165300</v>
      </c>
      <c r="BR121" s="812"/>
      <c r="BS121" s="812"/>
      <c r="BT121" s="812"/>
      <c r="BU121" s="812"/>
      <c r="BV121" s="812">
        <v>184100</v>
      </c>
      <c r="BW121" s="812"/>
      <c r="BX121" s="812"/>
      <c r="BY121" s="812"/>
      <c r="BZ121" s="812"/>
      <c r="CA121" s="812">
        <v>208363</v>
      </c>
      <c r="CB121" s="812"/>
      <c r="CC121" s="812"/>
      <c r="CD121" s="812"/>
      <c r="CE121" s="812"/>
      <c r="CF121" s="892">
        <v>7.1</v>
      </c>
      <c r="CG121" s="893"/>
      <c r="CH121" s="893"/>
      <c r="CI121" s="893"/>
      <c r="CJ121" s="893"/>
      <c r="CK121" s="886"/>
      <c r="CL121" s="872"/>
      <c r="CM121" s="872"/>
      <c r="CN121" s="872"/>
      <c r="CO121" s="873"/>
      <c r="CP121" s="854" t="s">
        <v>393</v>
      </c>
      <c r="CQ121" s="855"/>
      <c r="CR121" s="855"/>
      <c r="CS121" s="855"/>
      <c r="CT121" s="855"/>
      <c r="CU121" s="855"/>
      <c r="CV121" s="855"/>
      <c r="CW121" s="855"/>
      <c r="CX121" s="855"/>
      <c r="CY121" s="855"/>
      <c r="CZ121" s="855"/>
      <c r="DA121" s="855"/>
      <c r="DB121" s="855"/>
      <c r="DC121" s="855"/>
      <c r="DD121" s="855"/>
      <c r="DE121" s="855"/>
      <c r="DF121" s="856"/>
      <c r="DG121" s="811">
        <v>41874</v>
      </c>
      <c r="DH121" s="812"/>
      <c r="DI121" s="812"/>
      <c r="DJ121" s="812"/>
      <c r="DK121" s="812"/>
      <c r="DL121" s="812">
        <v>37342</v>
      </c>
      <c r="DM121" s="812"/>
      <c r="DN121" s="812"/>
      <c r="DO121" s="812"/>
      <c r="DP121" s="812"/>
      <c r="DQ121" s="812">
        <v>33315</v>
      </c>
      <c r="DR121" s="812"/>
      <c r="DS121" s="812"/>
      <c r="DT121" s="812"/>
      <c r="DU121" s="812"/>
      <c r="DV121" s="818">
        <v>1.1000000000000001</v>
      </c>
      <c r="DW121" s="818"/>
      <c r="DX121" s="818"/>
      <c r="DY121" s="818"/>
      <c r="DZ121" s="819"/>
    </row>
    <row r="122" spans="1:130" s="230" customFormat="1" ht="26.25" customHeight="1" x14ac:dyDescent="0.15">
      <c r="A122" s="842"/>
      <c r="B122" s="843"/>
      <c r="C122" s="839" t="s">
        <v>428</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53" t="s">
        <v>122</v>
      </c>
      <c r="AB122" s="754"/>
      <c r="AC122" s="754"/>
      <c r="AD122" s="754"/>
      <c r="AE122" s="755"/>
      <c r="AF122" s="756" t="s">
        <v>122</v>
      </c>
      <c r="AG122" s="754"/>
      <c r="AH122" s="754"/>
      <c r="AI122" s="754"/>
      <c r="AJ122" s="755"/>
      <c r="AK122" s="756" t="s">
        <v>122</v>
      </c>
      <c r="AL122" s="754"/>
      <c r="AM122" s="754"/>
      <c r="AN122" s="754"/>
      <c r="AO122" s="755"/>
      <c r="AP122" s="757" t="s">
        <v>122</v>
      </c>
      <c r="AQ122" s="758"/>
      <c r="AR122" s="758"/>
      <c r="AS122" s="758"/>
      <c r="AT122" s="759"/>
      <c r="AU122" s="900"/>
      <c r="AV122" s="901"/>
      <c r="AW122" s="901"/>
      <c r="AX122" s="901"/>
      <c r="AY122" s="902"/>
      <c r="AZ122" s="857" t="s">
        <v>447</v>
      </c>
      <c r="BA122" s="751"/>
      <c r="BB122" s="751"/>
      <c r="BC122" s="751"/>
      <c r="BD122" s="751"/>
      <c r="BE122" s="751"/>
      <c r="BF122" s="751"/>
      <c r="BG122" s="751"/>
      <c r="BH122" s="751"/>
      <c r="BI122" s="751"/>
      <c r="BJ122" s="751"/>
      <c r="BK122" s="751"/>
      <c r="BL122" s="751"/>
      <c r="BM122" s="751"/>
      <c r="BN122" s="751"/>
      <c r="BO122" s="751"/>
      <c r="BP122" s="752"/>
      <c r="BQ122" s="896">
        <v>3370597</v>
      </c>
      <c r="BR122" s="862"/>
      <c r="BS122" s="862"/>
      <c r="BT122" s="862"/>
      <c r="BU122" s="862"/>
      <c r="BV122" s="862">
        <v>3229199</v>
      </c>
      <c r="BW122" s="862"/>
      <c r="BX122" s="862"/>
      <c r="BY122" s="862"/>
      <c r="BZ122" s="862"/>
      <c r="CA122" s="862">
        <v>3142980</v>
      </c>
      <c r="CB122" s="862"/>
      <c r="CC122" s="862"/>
      <c r="CD122" s="862"/>
      <c r="CE122" s="862"/>
      <c r="CF122" s="863">
        <v>106.5</v>
      </c>
      <c r="CG122" s="864"/>
      <c r="CH122" s="864"/>
      <c r="CI122" s="864"/>
      <c r="CJ122" s="864"/>
      <c r="CK122" s="886"/>
      <c r="CL122" s="872"/>
      <c r="CM122" s="872"/>
      <c r="CN122" s="872"/>
      <c r="CO122" s="873"/>
      <c r="CP122" s="854" t="s">
        <v>390</v>
      </c>
      <c r="CQ122" s="855"/>
      <c r="CR122" s="855"/>
      <c r="CS122" s="855"/>
      <c r="CT122" s="855"/>
      <c r="CU122" s="855"/>
      <c r="CV122" s="855"/>
      <c r="CW122" s="855"/>
      <c r="CX122" s="855"/>
      <c r="CY122" s="855"/>
      <c r="CZ122" s="855"/>
      <c r="DA122" s="855"/>
      <c r="DB122" s="855"/>
      <c r="DC122" s="855"/>
      <c r="DD122" s="855"/>
      <c r="DE122" s="855"/>
      <c r="DF122" s="856"/>
      <c r="DG122" s="811" t="s">
        <v>122</v>
      </c>
      <c r="DH122" s="812"/>
      <c r="DI122" s="812"/>
      <c r="DJ122" s="812"/>
      <c r="DK122" s="812"/>
      <c r="DL122" s="812" t="s">
        <v>122</v>
      </c>
      <c r="DM122" s="812"/>
      <c r="DN122" s="812"/>
      <c r="DO122" s="812"/>
      <c r="DP122" s="812"/>
      <c r="DQ122" s="812" t="s">
        <v>122</v>
      </c>
      <c r="DR122" s="812"/>
      <c r="DS122" s="812"/>
      <c r="DT122" s="812"/>
      <c r="DU122" s="812"/>
      <c r="DV122" s="818" t="s">
        <v>122</v>
      </c>
      <c r="DW122" s="818"/>
      <c r="DX122" s="818"/>
      <c r="DY122" s="818"/>
      <c r="DZ122" s="819"/>
    </row>
    <row r="123" spans="1:130" s="230" customFormat="1" ht="26.25" customHeight="1" x14ac:dyDescent="0.15">
      <c r="A123" s="842"/>
      <c r="B123" s="843"/>
      <c r="C123" s="839" t="s">
        <v>434</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53" t="s">
        <v>122</v>
      </c>
      <c r="AB123" s="754"/>
      <c r="AC123" s="754"/>
      <c r="AD123" s="754"/>
      <c r="AE123" s="755"/>
      <c r="AF123" s="756" t="s">
        <v>122</v>
      </c>
      <c r="AG123" s="754"/>
      <c r="AH123" s="754"/>
      <c r="AI123" s="754"/>
      <c r="AJ123" s="755"/>
      <c r="AK123" s="756" t="s">
        <v>122</v>
      </c>
      <c r="AL123" s="754"/>
      <c r="AM123" s="754"/>
      <c r="AN123" s="754"/>
      <c r="AO123" s="755"/>
      <c r="AP123" s="757" t="s">
        <v>122</v>
      </c>
      <c r="AQ123" s="758"/>
      <c r="AR123" s="758"/>
      <c r="AS123" s="758"/>
      <c r="AT123" s="759"/>
      <c r="AU123" s="903"/>
      <c r="AV123" s="904"/>
      <c r="AW123" s="904"/>
      <c r="AX123" s="904"/>
      <c r="AY123" s="904"/>
      <c r="AZ123" s="251" t="s">
        <v>177</v>
      </c>
      <c r="BA123" s="251"/>
      <c r="BB123" s="251"/>
      <c r="BC123" s="251"/>
      <c r="BD123" s="251"/>
      <c r="BE123" s="251"/>
      <c r="BF123" s="251"/>
      <c r="BG123" s="251"/>
      <c r="BH123" s="251"/>
      <c r="BI123" s="251"/>
      <c r="BJ123" s="251"/>
      <c r="BK123" s="251"/>
      <c r="BL123" s="251"/>
      <c r="BM123" s="251"/>
      <c r="BN123" s="251"/>
      <c r="BO123" s="894" t="s">
        <v>448</v>
      </c>
      <c r="BP123" s="895"/>
      <c r="BQ123" s="851">
        <v>6481110</v>
      </c>
      <c r="BR123" s="852"/>
      <c r="BS123" s="852"/>
      <c r="BT123" s="852"/>
      <c r="BU123" s="852"/>
      <c r="BV123" s="852">
        <v>6510353</v>
      </c>
      <c r="BW123" s="852"/>
      <c r="BX123" s="852"/>
      <c r="BY123" s="852"/>
      <c r="BZ123" s="852"/>
      <c r="CA123" s="852">
        <v>6565138</v>
      </c>
      <c r="CB123" s="852"/>
      <c r="CC123" s="852"/>
      <c r="CD123" s="852"/>
      <c r="CE123" s="852"/>
      <c r="CF123" s="780"/>
      <c r="CG123" s="781"/>
      <c r="CH123" s="781"/>
      <c r="CI123" s="781"/>
      <c r="CJ123" s="853"/>
      <c r="CK123" s="886"/>
      <c r="CL123" s="872"/>
      <c r="CM123" s="872"/>
      <c r="CN123" s="872"/>
      <c r="CO123" s="873"/>
      <c r="CP123" s="854" t="s">
        <v>389</v>
      </c>
      <c r="CQ123" s="855"/>
      <c r="CR123" s="855"/>
      <c r="CS123" s="855"/>
      <c r="CT123" s="855"/>
      <c r="CU123" s="855"/>
      <c r="CV123" s="855"/>
      <c r="CW123" s="855"/>
      <c r="CX123" s="855"/>
      <c r="CY123" s="855"/>
      <c r="CZ123" s="855"/>
      <c r="DA123" s="855"/>
      <c r="DB123" s="855"/>
      <c r="DC123" s="855"/>
      <c r="DD123" s="855"/>
      <c r="DE123" s="855"/>
      <c r="DF123" s="856"/>
      <c r="DG123" s="753" t="s">
        <v>122</v>
      </c>
      <c r="DH123" s="754"/>
      <c r="DI123" s="754"/>
      <c r="DJ123" s="754"/>
      <c r="DK123" s="755"/>
      <c r="DL123" s="756" t="s">
        <v>122</v>
      </c>
      <c r="DM123" s="754"/>
      <c r="DN123" s="754"/>
      <c r="DO123" s="754"/>
      <c r="DP123" s="755"/>
      <c r="DQ123" s="756" t="s">
        <v>122</v>
      </c>
      <c r="DR123" s="754"/>
      <c r="DS123" s="754"/>
      <c r="DT123" s="754"/>
      <c r="DU123" s="755"/>
      <c r="DV123" s="757" t="s">
        <v>122</v>
      </c>
      <c r="DW123" s="758"/>
      <c r="DX123" s="758"/>
      <c r="DY123" s="758"/>
      <c r="DZ123" s="759"/>
    </row>
    <row r="124" spans="1:130" s="230" customFormat="1" ht="26.25" customHeight="1" thickBot="1" x14ac:dyDescent="0.2">
      <c r="A124" s="842"/>
      <c r="B124" s="843"/>
      <c r="C124" s="839" t="s">
        <v>437</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53" t="s">
        <v>122</v>
      </c>
      <c r="AB124" s="754"/>
      <c r="AC124" s="754"/>
      <c r="AD124" s="754"/>
      <c r="AE124" s="755"/>
      <c r="AF124" s="756" t="s">
        <v>122</v>
      </c>
      <c r="AG124" s="754"/>
      <c r="AH124" s="754"/>
      <c r="AI124" s="754"/>
      <c r="AJ124" s="755"/>
      <c r="AK124" s="756" t="s">
        <v>122</v>
      </c>
      <c r="AL124" s="754"/>
      <c r="AM124" s="754"/>
      <c r="AN124" s="754"/>
      <c r="AO124" s="755"/>
      <c r="AP124" s="757" t="s">
        <v>122</v>
      </c>
      <c r="AQ124" s="758"/>
      <c r="AR124" s="758"/>
      <c r="AS124" s="758"/>
      <c r="AT124" s="759"/>
      <c r="AU124" s="846" t="s">
        <v>449</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t="s">
        <v>122</v>
      </c>
      <c r="BR124" s="850"/>
      <c r="BS124" s="850"/>
      <c r="BT124" s="850"/>
      <c r="BU124" s="850"/>
      <c r="BV124" s="850" t="s">
        <v>122</v>
      </c>
      <c r="BW124" s="850"/>
      <c r="BX124" s="850"/>
      <c r="BY124" s="850"/>
      <c r="BZ124" s="850"/>
      <c r="CA124" s="850" t="s">
        <v>122</v>
      </c>
      <c r="CB124" s="850"/>
      <c r="CC124" s="850"/>
      <c r="CD124" s="850"/>
      <c r="CE124" s="850"/>
      <c r="CF124" s="736"/>
      <c r="CG124" s="737"/>
      <c r="CH124" s="737"/>
      <c r="CI124" s="737"/>
      <c r="CJ124" s="879"/>
      <c r="CK124" s="887"/>
      <c r="CL124" s="887"/>
      <c r="CM124" s="887"/>
      <c r="CN124" s="887"/>
      <c r="CO124" s="888"/>
      <c r="CP124" s="854" t="s">
        <v>450</v>
      </c>
      <c r="CQ124" s="855"/>
      <c r="CR124" s="855"/>
      <c r="CS124" s="855"/>
      <c r="CT124" s="855"/>
      <c r="CU124" s="855"/>
      <c r="CV124" s="855"/>
      <c r="CW124" s="855"/>
      <c r="CX124" s="855"/>
      <c r="CY124" s="855"/>
      <c r="CZ124" s="855"/>
      <c r="DA124" s="855"/>
      <c r="DB124" s="855"/>
      <c r="DC124" s="855"/>
      <c r="DD124" s="855"/>
      <c r="DE124" s="855"/>
      <c r="DF124" s="856"/>
      <c r="DG124" s="792" t="s">
        <v>122</v>
      </c>
      <c r="DH124" s="793"/>
      <c r="DI124" s="793"/>
      <c r="DJ124" s="793"/>
      <c r="DK124" s="794"/>
      <c r="DL124" s="795" t="s">
        <v>122</v>
      </c>
      <c r="DM124" s="793"/>
      <c r="DN124" s="793"/>
      <c r="DO124" s="793"/>
      <c r="DP124" s="794"/>
      <c r="DQ124" s="795" t="s">
        <v>122</v>
      </c>
      <c r="DR124" s="793"/>
      <c r="DS124" s="793"/>
      <c r="DT124" s="793"/>
      <c r="DU124" s="794"/>
      <c r="DV124" s="865" t="s">
        <v>122</v>
      </c>
      <c r="DW124" s="866"/>
      <c r="DX124" s="866"/>
      <c r="DY124" s="866"/>
      <c r="DZ124" s="867"/>
    </row>
    <row r="125" spans="1:130" s="230" customFormat="1" ht="26.25" customHeight="1" x14ac:dyDescent="0.15">
      <c r="A125" s="842"/>
      <c r="B125" s="843"/>
      <c r="C125" s="839" t="s">
        <v>439</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53" t="s">
        <v>122</v>
      </c>
      <c r="AB125" s="754"/>
      <c r="AC125" s="754"/>
      <c r="AD125" s="754"/>
      <c r="AE125" s="755"/>
      <c r="AF125" s="756" t="s">
        <v>122</v>
      </c>
      <c r="AG125" s="754"/>
      <c r="AH125" s="754"/>
      <c r="AI125" s="754"/>
      <c r="AJ125" s="755"/>
      <c r="AK125" s="756" t="s">
        <v>122</v>
      </c>
      <c r="AL125" s="754"/>
      <c r="AM125" s="754"/>
      <c r="AN125" s="754"/>
      <c r="AO125" s="755"/>
      <c r="AP125" s="757" t="s">
        <v>122</v>
      </c>
      <c r="AQ125" s="758"/>
      <c r="AR125" s="758"/>
      <c r="AS125" s="758"/>
      <c r="AT125" s="75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68" t="s">
        <v>451</v>
      </c>
      <c r="CL125" s="869"/>
      <c r="CM125" s="869"/>
      <c r="CN125" s="869"/>
      <c r="CO125" s="870"/>
      <c r="CP125" s="877" t="s">
        <v>452</v>
      </c>
      <c r="CQ125" s="832"/>
      <c r="CR125" s="832"/>
      <c r="CS125" s="832"/>
      <c r="CT125" s="832"/>
      <c r="CU125" s="832"/>
      <c r="CV125" s="832"/>
      <c r="CW125" s="832"/>
      <c r="CX125" s="832"/>
      <c r="CY125" s="832"/>
      <c r="CZ125" s="832"/>
      <c r="DA125" s="832"/>
      <c r="DB125" s="832"/>
      <c r="DC125" s="832"/>
      <c r="DD125" s="832"/>
      <c r="DE125" s="832"/>
      <c r="DF125" s="833"/>
      <c r="DG125" s="878" t="s">
        <v>122</v>
      </c>
      <c r="DH125" s="859"/>
      <c r="DI125" s="859"/>
      <c r="DJ125" s="859"/>
      <c r="DK125" s="859"/>
      <c r="DL125" s="859" t="s">
        <v>122</v>
      </c>
      <c r="DM125" s="859"/>
      <c r="DN125" s="859"/>
      <c r="DO125" s="859"/>
      <c r="DP125" s="859"/>
      <c r="DQ125" s="859" t="s">
        <v>122</v>
      </c>
      <c r="DR125" s="859"/>
      <c r="DS125" s="859"/>
      <c r="DT125" s="859"/>
      <c r="DU125" s="859"/>
      <c r="DV125" s="860" t="s">
        <v>122</v>
      </c>
      <c r="DW125" s="860"/>
      <c r="DX125" s="860"/>
      <c r="DY125" s="860"/>
      <c r="DZ125" s="861"/>
    </row>
    <row r="126" spans="1:130" s="230" customFormat="1" ht="26.25" customHeight="1" thickBot="1" x14ac:dyDescent="0.2">
      <c r="A126" s="842"/>
      <c r="B126" s="843"/>
      <c r="C126" s="839" t="s">
        <v>441</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53" t="s">
        <v>122</v>
      </c>
      <c r="AB126" s="754"/>
      <c r="AC126" s="754"/>
      <c r="AD126" s="754"/>
      <c r="AE126" s="755"/>
      <c r="AF126" s="756" t="s">
        <v>122</v>
      </c>
      <c r="AG126" s="754"/>
      <c r="AH126" s="754"/>
      <c r="AI126" s="754"/>
      <c r="AJ126" s="755"/>
      <c r="AK126" s="756" t="s">
        <v>122</v>
      </c>
      <c r="AL126" s="754"/>
      <c r="AM126" s="754"/>
      <c r="AN126" s="754"/>
      <c r="AO126" s="755"/>
      <c r="AP126" s="757" t="s">
        <v>122</v>
      </c>
      <c r="AQ126" s="758"/>
      <c r="AR126" s="758"/>
      <c r="AS126" s="758"/>
      <c r="AT126" s="75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71"/>
      <c r="CL126" s="872"/>
      <c r="CM126" s="872"/>
      <c r="CN126" s="872"/>
      <c r="CO126" s="873"/>
      <c r="CP126" s="839" t="s">
        <v>453</v>
      </c>
      <c r="CQ126" s="746"/>
      <c r="CR126" s="746"/>
      <c r="CS126" s="746"/>
      <c r="CT126" s="746"/>
      <c r="CU126" s="746"/>
      <c r="CV126" s="746"/>
      <c r="CW126" s="746"/>
      <c r="CX126" s="746"/>
      <c r="CY126" s="746"/>
      <c r="CZ126" s="746"/>
      <c r="DA126" s="746"/>
      <c r="DB126" s="746"/>
      <c r="DC126" s="746"/>
      <c r="DD126" s="746"/>
      <c r="DE126" s="746"/>
      <c r="DF126" s="747"/>
      <c r="DG126" s="811" t="s">
        <v>122</v>
      </c>
      <c r="DH126" s="812"/>
      <c r="DI126" s="812"/>
      <c r="DJ126" s="812"/>
      <c r="DK126" s="812"/>
      <c r="DL126" s="812" t="s">
        <v>122</v>
      </c>
      <c r="DM126" s="812"/>
      <c r="DN126" s="812"/>
      <c r="DO126" s="812"/>
      <c r="DP126" s="812"/>
      <c r="DQ126" s="812" t="s">
        <v>122</v>
      </c>
      <c r="DR126" s="812"/>
      <c r="DS126" s="812"/>
      <c r="DT126" s="812"/>
      <c r="DU126" s="812"/>
      <c r="DV126" s="818" t="s">
        <v>122</v>
      </c>
      <c r="DW126" s="818"/>
      <c r="DX126" s="818"/>
      <c r="DY126" s="818"/>
      <c r="DZ126" s="819"/>
    </row>
    <row r="127" spans="1:130" s="230" customFormat="1" ht="26.25" customHeight="1" x14ac:dyDescent="0.15">
      <c r="A127" s="844"/>
      <c r="B127" s="845"/>
      <c r="C127" s="857" t="s">
        <v>454</v>
      </c>
      <c r="D127" s="751"/>
      <c r="E127" s="751"/>
      <c r="F127" s="751"/>
      <c r="G127" s="751"/>
      <c r="H127" s="751"/>
      <c r="I127" s="751"/>
      <c r="J127" s="751"/>
      <c r="K127" s="751"/>
      <c r="L127" s="751"/>
      <c r="M127" s="751"/>
      <c r="N127" s="751"/>
      <c r="O127" s="751"/>
      <c r="P127" s="751"/>
      <c r="Q127" s="751"/>
      <c r="R127" s="751"/>
      <c r="S127" s="751"/>
      <c r="T127" s="751"/>
      <c r="U127" s="751"/>
      <c r="V127" s="751"/>
      <c r="W127" s="751"/>
      <c r="X127" s="751"/>
      <c r="Y127" s="751"/>
      <c r="Z127" s="752"/>
      <c r="AA127" s="753" t="s">
        <v>122</v>
      </c>
      <c r="AB127" s="754"/>
      <c r="AC127" s="754"/>
      <c r="AD127" s="754"/>
      <c r="AE127" s="755"/>
      <c r="AF127" s="756" t="s">
        <v>122</v>
      </c>
      <c r="AG127" s="754"/>
      <c r="AH127" s="754"/>
      <c r="AI127" s="754"/>
      <c r="AJ127" s="755"/>
      <c r="AK127" s="756" t="s">
        <v>122</v>
      </c>
      <c r="AL127" s="754"/>
      <c r="AM127" s="754"/>
      <c r="AN127" s="754"/>
      <c r="AO127" s="755"/>
      <c r="AP127" s="757" t="s">
        <v>122</v>
      </c>
      <c r="AQ127" s="758"/>
      <c r="AR127" s="758"/>
      <c r="AS127" s="758"/>
      <c r="AT127" s="759"/>
      <c r="AU127" s="232"/>
      <c r="AV127" s="232"/>
      <c r="AW127" s="232"/>
      <c r="AX127" s="858" t="s">
        <v>455</v>
      </c>
      <c r="AY127" s="836"/>
      <c r="AZ127" s="836"/>
      <c r="BA127" s="836"/>
      <c r="BB127" s="836"/>
      <c r="BC127" s="836"/>
      <c r="BD127" s="836"/>
      <c r="BE127" s="837"/>
      <c r="BF127" s="835" t="s">
        <v>456</v>
      </c>
      <c r="BG127" s="836"/>
      <c r="BH127" s="836"/>
      <c r="BI127" s="836"/>
      <c r="BJ127" s="836"/>
      <c r="BK127" s="836"/>
      <c r="BL127" s="837"/>
      <c r="BM127" s="835" t="s">
        <v>457</v>
      </c>
      <c r="BN127" s="836"/>
      <c r="BO127" s="836"/>
      <c r="BP127" s="836"/>
      <c r="BQ127" s="836"/>
      <c r="BR127" s="836"/>
      <c r="BS127" s="837"/>
      <c r="BT127" s="835" t="s">
        <v>458</v>
      </c>
      <c r="BU127" s="836"/>
      <c r="BV127" s="836"/>
      <c r="BW127" s="836"/>
      <c r="BX127" s="836"/>
      <c r="BY127" s="836"/>
      <c r="BZ127" s="838"/>
      <c r="CA127" s="232"/>
      <c r="CB127" s="232"/>
      <c r="CC127" s="232"/>
      <c r="CD127" s="255"/>
      <c r="CE127" s="255"/>
      <c r="CF127" s="255"/>
      <c r="CG127" s="232"/>
      <c r="CH127" s="232"/>
      <c r="CI127" s="232"/>
      <c r="CJ127" s="254"/>
      <c r="CK127" s="871"/>
      <c r="CL127" s="872"/>
      <c r="CM127" s="872"/>
      <c r="CN127" s="872"/>
      <c r="CO127" s="873"/>
      <c r="CP127" s="839" t="s">
        <v>459</v>
      </c>
      <c r="CQ127" s="746"/>
      <c r="CR127" s="746"/>
      <c r="CS127" s="746"/>
      <c r="CT127" s="746"/>
      <c r="CU127" s="746"/>
      <c r="CV127" s="746"/>
      <c r="CW127" s="746"/>
      <c r="CX127" s="746"/>
      <c r="CY127" s="746"/>
      <c r="CZ127" s="746"/>
      <c r="DA127" s="746"/>
      <c r="DB127" s="746"/>
      <c r="DC127" s="746"/>
      <c r="DD127" s="746"/>
      <c r="DE127" s="746"/>
      <c r="DF127" s="747"/>
      <c r="DG127" s="811" t="s">
        <v>122</v>
      </c>
      <c r="DH127" s="812"/>
      <c r="DI127" s="812"/>
      <c r="DJ127" s="812"/>
      <c r="DK127" s="812"/>
      <c r="DL127" s="812" t="s">
        <v>122</v>
      </c>
      <c r="DM127" s="812"/>
      <c r="DN127" s="812"/>
      <c r="DO127" s="812"/>
      <c r="DP127" s="812"/>
      <c r="DQ127" s="812" t="s">
        <v>122</v>
      </c>
      <c r="DR127" s="812"/>
      <c r="DS127" s="812"/>
      <c r="DT127" s="812"/>
      <c r="DU127" s="812"/>
      <c r="DV127" s="818" t="s">
        <v>122</v>
      </c>
      <c r="DW127" s="818"/>
      <c r="DX127" s="818"/>
      <c r="DY127" s="818"/>
      <c r="DZ127" s="819"/>
    </row>
    <row r="128" spans="1:130" s="230" customFormat="1" ht="26.25" customHeight="1" thickBot="1" x14ac:dyDescent="0.2">
      <c r="A128" s="820" t="s">
        <v>460</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461</v>
      </c>
      <c r="X128" s="822"/>
      <c r="Y128" s="822"/>
      <c r="Z128" s="823"/>
      <c r="AA128" s="824">
        <v>3918</v>
      </c>
      <c r="AB128" s="825"/>
      <c r="AC128" s="825"/>
      <c r="AD128" s="825"/>
      <c r="AE128" s="826"/>
      <c r="AF128" s="827">
        <v>468</v>
      </c>
      <c r="AG128" s="825"/>
      <c r="AH128" s="825"/>
      <c r="AI128" s="825"/>
      <c r="AJ128" s="826"/>
      <c r="AK128" s="827">
        <v>4157</v>
      </c>
      <c r="AL128" s="825"/>
      <c r="AM128" s="825"/>
      <c r="AN128" s="825"/>
      <c r="AO128" s="826"/>
      <c r="AP128" s="828"/>
      <c r="AQ128" s="829"/>
      <c r="AR128" s="829"/>
      <c r="AS128" s="829"/>
      <c r="AT128" s="830"/>
      <c r="AU128" s="232"/>
      <c r="AV128" s="232"/>
      <c r="AW128" s="232"/>
      <c r="AX128" s="831" t="s">
        <v>462</v>
      </c>
      <c r="AY128" s="832"/>
      <c r="AZ128" s="832"/>
      <c r="BA128" s="832"/>
      <c r="BB128" s="832"/>
      <c r="BC128" s="832"/>
      <c r="BD128" s="832"/>
      <c r="BE128" s="833"/>
      <c r="BF128" s="808" t="s">
        <v>122</v>
      </c>
      <c r="BG128" s="809"/>
      <c r="BH128" s="809"/>
      <c r="BI128" s="809"/>
      <c r="BJ128" s="809"/>
      <c r="BK128" s="809"/>
      <c r="BL128" s="834"/>
      <c r="BM128" s="808">
        <v>15</v>
      </c>
      <c r="BN128" s="809"/>
      <c r="BO128" s="809"/>
      <c r="BP128" s="809"/>
      <c r="BQ128" s="809"/>
      <c r="BR128" s="809"/>
      <c r="BS128" s="834"/>
      <c r="BT128" s="808">
        <v>20</v>
      </c>
      <c r="BU128" s="809"/>
      <c r="BV128" s="809"/>
      <c r="BW128" s="809"/>
      <c r="BX128" s="809"/>
      <c r="BY128" s="809"/>
      <c r="BZ128" s="810"/>
      <c r="CA128" s="255"/>
      <c r="CB128" s="255"/>
      <c r="CC128" s="255"/>
      <c r="CD128" s="255"/>
      <c r="CE128" s="255"/>
      <c r="CF128" s="255"/>
      <c r="CG128" s="232"/>
      <c r="CH128" s="232"/>
      <c r="CI128" s="232"/>
      <c r="CJ128" s="254"/>
      <c r="CK128" s="874"/>
      <c r="CL128" s="875"/>
      <c r="CM128" s="875"/>
      <c r="CN128" s="875"/>
      <c r="CO128" s="876"/>
      <c r="CP128" s="813" t="s">
        <v>463</v>
      </c>
      <c r="CQ128" s="740"/>
      <c r="CR128" s="740"/>
      <c r="CS128" s="740"/>
      <c r="CT128" s="740"/>
      <c r="CU128" s="740"/>
      <c r="CV128" s="740"/>
      <c r="CW128" s="740"/>
      <c r="CX128" s="740"/>
      <c r="CY128" s="740"/>
      <c r="CZ128" s="740"/>
      <c r="DA128" s="740"/>
      <c r="DB128" s="740"/>
      <c r="DC128" s="740"/>
      <c r="DD128" s="740"/>
      <c r="DE128" s="740"/>
      <c r="DF128" s="741"/>
      <c r="DG128" s="814" t="s">
        <v>122</v>
      </c>
      <c r="DH128" s="815"/>
      <c r="DI128" s="815"/>
      <c r="DJ128" s="815"/>
      <c r="DK128" s="815"/>
      <c r="DL128" s="815" t="s">
        <v>122</v>
      </c>
      <c r="DM128" s="815"/>
      <c r="DN128" s="815"/>
      <c r="DO128" s="815"/>
      <c r="DP128" s="815"/>
      <c r="DQ128" s="815" t="s">
        <v>122</v>
      </c>
      <c r="DR128" s="815"/>
      <c r="DS128" s="815"/>
      <c r="DT128" s="815"/>
      <c r="DU128" s="815"/>
      <c r="DV128" s="816" t="s">
        <v>122</v>
      </c>
      <c r="DW128" s="816"/>
      <c r="DX128" s="816"/>
      <c r="DY128" s="816"/>
      <c r="DZ128" s="817"/>
    </row>
    <row r="129" spans="1:131" s="230" customFormat="1" ht="26.25" customHeight="1" x14ac:dyDescent="0.15">
      <c r="A129" s="800" t="s">
        <v>102</v>
      </c>
      <c r="B129" s="801"/>
      <c r="C129" s="801"/>
      <c r="D129" s="801"/>
      <c r="E129" s="801"/>
      <c r="F129" s="801"/>
      <c r="G129" s="801"/>
      <c r="H129" s="801"/>
      <c r="I129" s="801"/>
      <c r="J129" s="801"/>
      <c r="K129" s="801"/>
      <c r="L129" s="801"/>
      <c r="M129" s="801"/>
      <c r="N129" s="801"/>
      <c r="O129" s="801"/>
      <c r="P129" s="801"/>
      <c r="Q129" s="801"/>
      <c r="R129" s="801"/>
      <c r="S129" s="801"/>
      <c r="T129" s="801"/>
      <c r="U129" s="801"/>
      <c r="V129" s="801"/>
      <c r="W129" s="802" t="s">
        <v>464</v>
      </c>
      <c r="X129" s="803"/>
      <c r="Y129" s="803"/>
      <c r="Z129" s="804"/>
      <c r="AA129" s="753">
        <v>3387282</v>
      </c>
      <c r="AB129" s="754"/>
      <c r="AC129" s="754"/>
      <c r="AD129" s="754"/>
      <c r="AE129" s="755"/>
      <c r="AF129" s="756">
        <v>3287494</v>
      </c>
      <c r="AG129" s="754"/>
      <c r="AH129" s="754"/>
      <c r="AI129" s="754"/>
      <c r="AJ129" s="755"/>
      <c r="AK129" s="756">
        <v>3287980</v>
      </c>
      <c r="AL129" s="754"/>
      <c r="AM129" s="754"/>
      <c r="AN129" s="754"/>
      <c r="AO129" s="755"/>
      <c r="AP129" s="805"/>
      <c r="AQ129" s="806"/>
      <c r="AR129" s="806"/>
      <c r="AS129" s="806"/>
      <c r="AT129" s="807"/>
      <c r="AU129" s="233"/>
      <c r="AV129" s="233"/>
      <c r="AW129" s="233"/>
      <c r="AX129" s="745" t="s">
        <v>465</v>
      </c>
      <c r="AY129" s="746"/>
      <c r="AZ129" s="746"/>
      <c r="BA129" s="746"/>
      <c r="BB129" s="746"/>
      <c r="BC129" s="746"/>
      <c r="BD129" s="746"/>
      <c r="BE129" s="747"/>
      <c r="BF129" s="748" t="s">
        <v>122</v>
      </c>
      <c r="BG129" s="749"/>
      <c r="BH129" s="749"/>
      <c r="BI129" s="749"/>
      <c r="BJ129" s="749"/>
      <c r="BK129" s="749"/>
      <c r="BL129" s="750"/>
      <c r="BM129" s="748">
        <v>20</v>
      </c>
      <c r="BN129" s="749"/>
      <c r="BO129" s="749"/>
      <c r="BP129" s="749"/>
      <c r="BQ129" s="749"/>
      <c r="BR129" s="749"/>
      <c r="BS129" s="750"/>
      <c r="BT129" s="748">
        <v>30</v>
      </c>
      <c r="BU129" s="749"/>
      <c r="BV129" s="749"/>
      <c r="BW129" s="749"/>
      <c r="BX129" s="749"/>
      <c r="BY129" s="749"/>
      <c r="BZ129" s="79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00" t="s">
        <v>466</v>
      </c>
      <c r="B130" s="801"/>
      <c r="C130" s="801"/>
      <c r="D130" s="801"/>
      <c r="E130" s="801"/>
      <c r="F130" s="801"/>
      <c r="G130" s="801"/>
      <c r="H130" s="801"/>
      <c r="I130" s="801"/>
      <c r="J130" s="801"/>
      <c r="K130" s="801"/>
      <c r="L130" s="801"/>
      <c r="M130" s="801"/>
      <c r="N130" s="801"/>
      <c r="O130" s="801"/>
      <c r="P130" s="801"/>
      <c r="Q130" s="801"/>
      <c r="R130" s="801"/>
      <c r="S130" s="801"/>
      <c r="T130" s="801"/>
      <c r="U130" s="801"/>
      <c r="V130" s="801"/>
      <c r="W130" s="802" t="s">
        <v>467</v>
      </c>
      <c r="X130" s="803"/>
      <c r="Y130" s="803"/>
      <c r="Z130" s="804"/>
      <c r="AA130" s="753">
        <v>341467</v>
      </c>
      <c r="AB130" s="754"/>
      <c r="AC130" s="754"/>
      <c r="AD130" s="754"/>
      <c r="AE130" s="755"/>
      <c r="AF130" s="756">
        <v>343678</v>
      </c>
      <c r="AG130" s="754"/>
      <c r="AH130" s="754"/>
      <c r="AI130" s="754"/>
      <c r="AJ130" s="755"/>
      <c r="AK130" s="756">
        <v>335909</v>
      </c>
      <c r="AL130" s="754"/>
      <c r="AM130" s="754"/>
      <c r="AN130" s="754"/>
      <c r="AO130" s="755"/>
      <c r="AP130" s="805"/>
      <c r="AQ130" s="806"/>
      <c r="AR130" s="806"/>
      <c r="AS130" s="806"/>
      <c r="AT130" s="807"/>
      <c r="AU130" s="233"/>
      <c r="AV130" s="233"/>
      <c r="AW130" s="233"/>
      <c r="AX130" s="745" t="s">
        <v>468</v>
      </c>
      <c r="AY130" s="746"/>
      <c r="AZ130" s="746"/>
      <c r="BA130" s="746"/>
      <c r="BB130" s="746"/>
      <c r="BC130" s="746"/>
      <c r="BD130" s="746"/>
      <c r="BE130" s="747"/>
      <c r="BF130" s="783">
        <v>6.1</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469</v>
      </c>
      <c r="X131" s="790"/>
      <c r="Y131" s="790"/>
      <c r="Z131" s="791"/>
      <c r="AA131" s="792">
        <v>3045815</v>
      </c>
      <c r="AB131" s="793"/>
      <c r="AC131" s="793"/>
      <c r="AD131" s="793"/>
      <c r="AE131" s="794"/>
      <c r="AF131" s="795">
        <v>2943816</v>
      </c>
      <c r="AG131" s="793"/>
      <c r="AH131" s="793"/>
      <c r="AI131" s="793"/>
      <c r="AJ131" s="794"/>
      <c r="AK131" s="795">
        <v>2952071</v>
      </c>
      <c r="AL131" s="793"/>
      <c r="AM131" s="793"/>
      <c r="AN131" s="793"/>
      <c r="AO131" s="794"/>
      <c r="AP131" s="796"/>
      <c r="AQ131" s="797"/>
      <c r="AR131" s="797"/>
      <c r="AS131" s="797"/>
      <c r="AT131" s="798"/>
      <c r="AU131" s="233"/>
      <c r="AV131" s="233"/>
      <c r="AW131" s="233"/>
      <c r="AX131" s="739" t="s">
        <v>470</v>
      </c>
      <c r="AY131" s="740"/>
      <c r="AZ131" s="740"/>
      <c r="BA131" s="740"/>
      <c r="BB131" s="740"/>
      <c r="BC131" s="740"/>
      <c r="BD131" s="740"/>
      <c r="BE131" s="741"/>
      <c r="BF131" s="742" t="s">
        <v>122</v>
      </c>
      <c r="BG131" s="743"/>
      <c r="BH131" s="743"/>
      <c r="BI131" s="743"/>
      <c r="BJ131" s="743"/>
      <c r="BK131" s="743"/>
      <c r="BL131" s="744"/>
      <c r="BM131" s="742">
        <v>350</v>
      </c>
      <c r="BN131" s="743"/>
      <c r="BO131" s="743"/>
      <c r="BP131" s="743"/>
      <c r="BQ131" s="743"/>
      <c r="BR131" s="743"/>
      <c r="BS131" s="744"/>
      <c r="BT131" s="767"/>
      <c r="BU131" s="768"/>
      <c r="BV131" s="768"/>
      <c r="BW131" s="768"/>
      <c r="BX131" s="768"/>
      <c r="BY131" s="768"/>
      <c r="BZ131" s="76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0" t="s">
        <v>471</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472</v>
      </c>
      <c r="W132" s="774"/>
      <c r="X132" s="774"/>
      <c r="Y132" s="774"/>
      <c r="Z132" s="775"/>
      <c r="AA132" s="776">
        <v>6.356820752</v>
      </c>
      <c r="AB132" s="777"/>
      <c r="AC132" s="777"/>
      <c r="AD132" s="777"/>
      <c r="AE132" s="778"/>
      <c r="AF132" s="779">
        <v>5.9298882810000002</v>
      </c>
      <c r="AG132" s="777"/>
      <c r="AH132" s="777"/>
      <c r="AI132" s="777"/>
      <c r="AJ132" s="778"/>
      <c r="AK132" s="779">
        <v>6.1139789660000003</v>
      </c>
      <c r="AL132" s="777"/>
      <c r="AM132" s="777"/>
      <c r="AN132" s="777"/>
      <c r="AO132" s="778"/>
      <c r="AP132" s="780"/>
      <c r="AQ132" s="781"/>
      <c r="AR132" s="781"/>
      <c r="AS132" s="781"/>
      <c r="AT132" s="78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31" t="s">
        <v>473</v>
      </c>
      <c r="W133" s="731"/>
      <c r="X133" s="731"/>
      <c r="Y133" s="731"/>
      <c r="Z133" s="732"/>
      <c r="AA133" s="733">
        <v>6.5</v>
      </c>
      <c r="AB133" s="734"/>
      <c r="AC133" s="734"/>
      <c r="AD133" s="734"/>
      <c r="AE133" s="735"/>
      <c r="AF133" s="733">
        <v>6.2</v>
      </c>
      <c r="AG133" s="734"/>
      <c r="AH133" s="734"/>
      <c r="AI133" s="734"/>
      <c r="AJ133" s="735"/>
      <c r="AK133" s="733">
        <v>6.1</v>
      </c>
      <c r="AL133" s="734"/>
      <c r="AM133" s="734"/>
      <c r="AN133" s="734"/>
      <c r="AO133" s="735"/>
      <c r="AP133" s="736"/>
      <c r="AQ133" s="737"/>
      <c r="AR133" s="737"/>
      <c r="AS133" s="737"/>
      <c r="AT133" s="73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BXA//vGzbGrH3ltEBBn8isq05eG0Edw6Q3bSntJD5o0lbRItkPBldQku8bh6x+9UavzNy5axBxsmEcnH1nJxA==" saltValue="AeBz5LVXtw31MeDhW73H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Z71:BD71"/>
    <mergeCell ref="DG75:DK75"/>
    <mergeCell ref="DL75:DP75"/>
    <mergeCell ref="DQ75:DU75"/>
    <mergeCell ref="DV75:DZ75"/>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BM131:BS131"/>
    <mergeCell ref="BM129:BS129"/>
    <mergeCell ref="BQ116:BU116"/>
    <mergeCell ref="AZ86:BD86"/>
    <mergeCell ref="BS86:CG86"/>
    <mergeCell ref="Q76:U76"/>
    <mergeCell ref="V76:Z76"/>
    <mergeCell ref="AA76:AE76"/>
    <mergeCell ref="B76:P76"/>
    <mergeCell ref="B75:P75"/>
    <mergeCell ref="B74:P74"/>
    <mergeCell ref="B73:P73"/>
    <mergeCell ref="B72:P72"/>
    <mergeCell ref="B71:P71"/>
    <mergeCell ref="B70:P70"/>
    <mergeCell ref="B69:P69"/>
    <mergeCell ref="B68:P68"/>
    <mergeCell ref="V133:Z133"/>
    <mergeCell ref="AA133:AE133"/>
    <mergeCell ref="AF133:AJ133"/>
    <mergeCell ref="AK133:AO133"/>
    <mergeCell ref="AP133:AT133"/>
    <mergeCell ref="AP82:AT82"/>
    <mergeCell ref="AP78:AT7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W85" zoomScaleNormal="85" zoomScaleSheetLayoutView="100" workbookViewId="0">
      <selection activeCell="BX73" sqref="BX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2C9B9xS8qf1vUSvtdo458utAKXZNRXHYd2fENQlIpWokpuUpQqYp3afK9JaaL/Z0qEl/p9yJ/Ta1OFDQoH5A==" saltValue="lIPZmDDp3Ox4QgV37ktD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B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E7H/GnjzDqArrH1upp6bM4A+8kjaS6gCmutPyBP+2oiWYFjaxYDCXsHDKHAOT29fkS8G4BdxOa5MciEupUVig==" saltValue="GVkzpJ3pEyI1yEcffUR7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37"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906447</v>
      </c>
      <c r="AP9" s="281">
        <v>181798</v>
      </c>
      <c r="AQ9" s="282">
        <v>143042</v>
      </c>
      <c r="AR9" s="283">
        <v>27.1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196904</v>
      </c>
      <c r="AP10" s="284">
        <v>39491</v>
      </c>
      <c r="AQ10" s="285">
        <v>17233</v>
      </c>
      <c r="AR10" s="286">
        <v>129.19999999999999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1297</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65788</v>
      </c>
      <c r="AP13" s="284">
        <v>13195</v>
      </c>
      <c r="AQ13" s="285">
        <v>5542</v>
      </c>
      <c r="AR13" s="286">
        <v>138.1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16762</v>
      </c>
      <c r="AP14" s="284">
        <v>3362</v>
      </c>
      <c r="AQ14" s="285">
        <v>2886</v>
      </c>
      <c r="AR14" s="286">
        <v>16.5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-58702</v>
      </c>
      <c r="AP15" s="284">
        <v>-11773</v>
      </c>
      <c r="AQ15" s="285">
        <v>-8856</v>
      </c>
      <c r="AR15" s="286">
        <v>32.9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1127199</v>
      </c>
      <c r="AP16" s="284">
        <v>226073</v>
      </c>
      <c r="AQ16" s="285">
        <v>161143</v>
      </c>
      <c r="AR16" s="286">
        <v>40.299999999999997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17.649999999999999</v>
      </c>
      <c r="AP21" s="298">
        <v>14.02</v>
      </c>
      <c r="AQ21" s="299">
        <v>3.63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98.7</v>
      </c>
      <c r="AP22" s="303">
        <v>96.2</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419802</v>
      </c>
      <c r="AP32" s="312">
        <v>84196</v>
      </c>
      <c r="AQ32" s="313">
        <v>81691</v>
      </c>
      <c r="AR32" s="314">
        <v>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100753</v>
      </c>
      <c r="AP35" s="312">
        <v>20207</v>
      </c>
      <c r="AQ35" s="313">
        <v>27672</v>
      </c>
      <c r="AR35" s="314">
        <v>-27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t="s">
        <v>485</v>
      </c>
      <c r="AP36" s="312" t="s">
        <v>485</v>
      </c>
      <c r="AQ36" s="313">
        <v>4845</v>
      </c>
      <c r="AR36" s="314" t="s">
        <v>485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485</v>
      </c>
      <c r="AP37" s="312" t="s">
        <v>485</v>
      </c>
      <c r="AQ37" s="313">
        <v>448</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4</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-4157</v>
      </c>
      <c r="AP39" s="312">
        <v>-834</v>
      </c>
      <c r="AQ39" s="313">
        <v>-1961</v>
      </c>
      <c r="AR39" s="314">
        <v>-57.5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-335909</v>
      </c>
      <c r="AP40" s="312">
        <v>-67370</v>
      </c>
      <c r="AQ40" s="313">
        <v>-75713</v>
      </c>
      <c r="AR40" s="314">
        <v>-11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180489</v>
      </c>
      <c r="AP41" s="312">
        <v>36199</v>
      </c>
      <c r="AQ41" s="313">
        <v>36985</v>
      </c>
      <c r="AR41" s="314">
        <v>-2.1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875457</v>
      </c>
      <c r="AN51" s="334">
        <v>156751</v>
      </c>
      <c r="AO51" s="335">
        <v>9.6999999999999993</v>
      </c>
      <c r="AP51" s="336">
        <v>190274</v>
      </c>
      <c r="AQ51" s="337">
        <v>13.6</v>
      </c>
      <c r="AR51" s="338">
        <v>-3.9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391724</v>
      </c>
      <c r="AN52" s="342">
        <v>70139</v>
      </c>
      <c r="AO52" s="343">
        <v>-19.600000000000001</v>
      </c>
      <c r="AP52" s="344">
        <v>88584</v>
      </c>
      <c r="AQ52" s="345">
        <v>7.3</v>
      </c>
      <c r="AR52" s="346">
        <v>-26.9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1023329</v>
      </c>
      <c r="AN53" s="334">
        <v>188563</v>
      </c>
      <c r="AO53" s="335">
        <v>20.3</v>
      </c>
      <c r="AP53" s="336">
        <v>200194</v>
      </c>
      <c r="AQ53" s="337">
        <v>5.2</v>
      </c>
      <c r="AR53" s="338">
        <v>15.1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312728</v>
      </c>
      <c r="AN54" s="342">
        <v>57624</v>
      </c>
      <c r="AO54" s="343">
        <v>-17.8</v>
      </c>
      <c r="AP54" s="344">
        <v>106422</v>
      </c>
      <c r="AQ54" s="345">
        <v>20.100000000000001</v>
      </c>
      <c r="AR54" s="346">
        <v>-37.9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683863</v>
      </c>
      <c r="AN55" s="334">
        <v>129299</v>
      </c>
      <c r="AO55" s="335">
        <v>-31.4</v>
      </c>
      <c r="AP55" s="336">
        <v>122054</v>
      </c>
      <c r="AQ55" s="337">
        <v>-39</v>
      </c>
      <c r="AR55" s="338">
        <v>7.6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272878</v>
      </c>
      <c r="AN56" s="342">
        <v>51593</v>
      </c>
      <c r="AO56" s="343">
        <v>-10.5</v>
      </c>
      <c r="AP56" s="344">
        <v>68298</v>
      </c>
      <c r="AQ56" s="345">
        <v>-35.799999999999997</v>
      </c>
      <c r="AR56" s="346">
        <v>25.3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738481</v>
      </c>
      <c r="AN57" s="334">
        <v>144150</v>
      </c>
      <c r="AO57" s="335">
        <v>11.5</v>
      </c>
      <c r="AP57" s="336">
        <v>111644</v>
      </c>
      <c r="AQ57" s="337">
        <v>-8.5</v>
      </c>
      <c r="AR57" s="338">
        <v>20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387585</v>
      </c>
      <c r="AN58" s="342">
        <v>75656</v>
      </c>
      <c r="AO58" s="343">
        <v>46.6</v>
      </c>
      <c r="AP58" s="344">
        <v>66606</v>
      </c>
      <c r="AQ58" s="345">
        <v>-2.5</v>
      </c>
      <c r="AR58" s="346">
        <v>49.1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584524</v>
      </c>
      <c r="AN59" s="334">
        <v>117233</v>
      </c>
      <c r="AO59" s="335">
        <v>-18.7</v>
      </c>
      <c r="AP59" s="336">
        <v>127917</v>
      </c>
      <c r="AQ59" s="337">
        <v>14.6</v>
      </c>
      <c r="AR59" s="338">
        <v>-33.299999999999997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318702</v>
      </c>
      <c r="AN60" s="342">
        <v>63919</v>
      </c>
      <c r="AO60" s="343">
        <v>-15.5</v>
      </c>
      <c r="AP60" s="344">
        <v>69746</v>
      </c>
      <c r="AQ60" s="345">
        <v>4.7</v>
      </c>
      <c r="AR60" s="346">
        <v>-20.2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781131</v>
      </c>
      <c r="AN61" s="349">
        <v>147199</v>
      </c>
      <c r="AO61" s="350">
        <v>-1.7</v>
      </c>
      <c r="AP61" s="351">
        <v>150417</v>
      </c>
      <c r="AQ61" s="352">
        <v>-2.8</v>
      </c>
      <c r="AR61" s="338">
        <v>1.1000000000000001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336723</v>
      </c>
      <c r="AN62" s="342">
        <v>63786</v>
      </c>
      <c r="AO62" s="343">
        <v>-3.4</v>
      </c>
      <c r="AP62" s="344">
        <v>79931</v>
      </c>
      <c r="AQ62" s="345">
        <v>-1.2</v>
      </c>
      <c r="AR62" s="346">
        <v>-2.2000000000000002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Y/CYtDqW/AxK2bNjPe0pTvsVfRQCnuK/u5KNrPrR0t++dVBi4ZC8L3FTb1exjcDPYpLyhVI8ssgsq8cgatCzw==" saltValue="FHlhX6vEKmh0f9FUGFcB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2" zoomScaleNormal="100" zoomScaleSheetLayoutView="55" workbookViewId="0">
      <selection activeCell="BK62" sqref="BK6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korwhT9olqzzTovfbdHUcdzYKhTsODvXrlMIH1FKZK4MgVaYMz0AdsJRn9BjV5eKW5Pv3OyyclIVkrl0IV2Lrg==" saltValue="jjn6iUHmhB0mESMWSQjy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gmbXAUlhljdLy8DiAlqtK2VSM/1kCxXsTuYmkzRVL9waoN5zBgwDKiNj6TP4iAhaV/vii4fzYGPxZuE1ZxKMtw==" saltValue="fy4m7S7uioi6/Q4OuOKd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44.48</v>
      </c>
      <c r="G47" s="12">
        <v>42.26</v>
      </c>
      <c r="H47" s="12">
        <v>44.8</v>
      </c>
      <c r="I47" s="12">
        <v>51.32</v>
      </c>
      <c r="J47" s="13">
        <v>51.7</v>
      </c>
    </row>
    <row r="48" spans="2:10" ht="57.75" customHeight="1" x14ac:dyDescent="0.15">
      <c r="B48" s="14"/>
      <c r="C48" s="1141" t="s">
        <v>4</v>
      </c>
      <c r="D48" s="1141"/>
      <c r="E48" s="1142"/>
      <c r="F48" s="15">
        <v>9.0299999999999994</v>
      </c>
      <c r="G48" s="16">
        <v>13.61</v>
      </c>
      <c r="H48" s="16">
        <v>10.01</v>
      </c>
      <c r="I48" s="16">
        <v>11.03</v>
      </c>
      <c r="J48" s="17">
        <v>13.51</v>
      </c>
    </row>
    <row r="49" spans="2:10" ht="57.75" customHeight="1" thickBot="1" x14ac:dyDescent="0.2">
      <c r="B49" s="18"/>
      <c r="C49" s="1143" t="s">
        <v>5</v>
      </c>
      <c r="D49" s="1143"/>
      <c r="E49" s="1144"/>
      <c r="F49" s="19" t="s">
        <v>529</v>
      </c>
      <c r="G49" s="20">
        <v>0.96</v>
      </c>
      <c r="H49" s="20" t="s">
        <v>530</v>
      </c>
      <c r="I49" s="20">
        <v>0.72</v>
      </c>
      <c r="J49" s="21" t="s">
        <v>531</v>
      </c>
    </row>
    <row r="50" spans="2:10" x14ac:dyDescent="0.15"/>
  </sheetData>
  <sheetProtection algorithmName="SHA-512" hashValue="fCviS00bXOX+NACXkpGeHjp1uuN10B9i9Td8CGbauJgB7fL+V39crD+OvwMVRhImYZwO2OJwVauCatvC8sxnxw==" saltValue="OkWCcKx+voqgFklCSUOr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2025-03-12T02:00:24Z</cp:lastPrinted>
  <dcterms:created xsi:type="dcterms:W3CDTF">2025-02-19T00:58:31Z</dcterms:created>
  <dcterms:modified xsi:type="dcterms:W3CDTF">2025-09-12T00:57:23Z</dcterms:modified>
  <cp:category/>
</cp:coreProperties>
</file>