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lgfs01\soumu\00_財政\002_決算\07_財政状況資料_決算公表\●HP掲載\"/>
    </mc:Choice>
  </mc:AlternateContent>
  <xr:revisionPtr revIDLastSave="0" documentId="13_ncr:1_{0BBD619B-8681-4204-9E11-BD069F7130FA}" xr6:coauthVersionLast="47" xr6:coauthVersionMax="47" xr10:uidLastSave="{00000000-0000-0000-0000-000000000000}"/>
  <bookViews>
    <workbookView xWindow="-120" yWindow="-120" windowWidth="20730" windowHeight="110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DB102" i="12"/>
  <c r="DG102" i="12"/>
  <c r="DL102" i="12"/>
  <c r="DQ102" i="12"/>
  <c r="CR102" i="12"/>
  <c r="AU88" i="12" l="1"/>
  <c r="AP88" i="12"/>
  <c r="AF88" i="12"/>
  <c r="AP63" i="12"/>
  <c r="AU63" i="12"/>
  <c r="AP23" i="12"/>
  <c r="AA23" i="12"/>
  <c r="V23" i="12"/>
  <c r="Q23" i="12"/>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U38" i="10"/>
  <c r="C38" i="10"/>
  <c r="CO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 r="BE39"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<sst xmlns="http://schemas.openxmlformats.org/spreadsheetml/2006/main" count="1139" uniqueCount="585">
  <si>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</si>
  <si>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</si>
  <si>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</si>
  <si>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</si>
  <si>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</si>
  <si>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</si>
  <si>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</si>
  <si>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</si>
  <si>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</si>
  <si>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</si>
  <si>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</si>
  <si>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</si>
  <si>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</si>
  <si>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</si>
  <si>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</si>
  <si>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</si>
  <si>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</si>
  <si>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</si>
  <si>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</si>
  <si>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</si>
  <si>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</si>
  <si>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</si>
  <si>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</si>
  <si>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</si>
  <si>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</si>
  <si>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</si>
  <si>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</si>
  <si>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</si>
  <si>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</si>
  <si>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</si>
  <si>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</si>
  <si>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</si>
  <si>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</si>
  <si>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</si>
  <si>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</si>
  <si>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</si>
  <si>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</si>
  <si>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</si>
  <si>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</si>
  <si>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</si>
  <si>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</si>
  <si>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</si>
  <si>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</si>
  <si>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</si>
  <si>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</si>
  <si>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</si>
  <si>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</si>
  <si>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</si>
  <si>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</si>
  <si>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</si>
  <si>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</si>
  <si>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</si>
  <si>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</si>
  <si>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</si>
  <si>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</si>
  <si>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</si>
  <si>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</si>
  <si>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</si>
  <si>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</si>
  <si>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</si>
  <si>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</si>
  <si>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</si>
  <si>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</si>
  <si>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</si>
  <si>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</si>
  <si>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</si>
  <si>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</si>
  <si>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</si>
  <si>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</si>
  <si>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</si>
  <si>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</si>
  <si>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</si>
  <si>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</si>
  <si>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</si>
  <si>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</si>
  <si>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</si>
  <si>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</si>
  <si>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</si>
  <si>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</si>
  <si>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</si>
  <si>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</si>
  <si>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</si>
  <si>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</si>
  <si>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</si>
  <si>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</si>
  <si>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</si>
  <si>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</si>
  <si>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</si>
  <si>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</si>
  <si>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</si>
  <si>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</si>
  <si>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</si>
  <si>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</si>
  <si>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</si>
  <si>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</si>
  <si>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</si>
  <si>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</si>
  <si>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</si>
  <si>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</si>
  <si>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</si>
  <si>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</si>
  <si>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</si>
  <si>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</si>
  <si>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</si>
  <si>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</si>
  <si>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</si>
  <si>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</si>
  <si>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</si>
  <si>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</si>
  <si>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</si>
  <si>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</si>
  <si>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</si>
  <si>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</si>
  <si>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</si>
  <si>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</si>
  <si>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</si>
  <si>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</si>
  <si>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</si>
  <si>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</si>
  <si>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</si>
  <si>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</si>
  <si>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</si>
  <si>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</si>
  <si>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</si>
  <si>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</si>
  <si>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</si>
  <si>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</si>
  <si>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</si>
  <si>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</si>
  <si>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</si>
  <si>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</si>
  <si>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</si>
  <si>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</si>
  <si>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</si>
  <si>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</si>
  <si>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</si>
  <si>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</si>
  <si>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</si>
  <si>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</si>
  <si>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</si>
  <si>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</si>
  <si>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</si>
  <si>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</si>
  <si>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</si>
  <si>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</si>
  <si>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</si>
  <si>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</si>
  <si>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</si>
  <si>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</si>
  <si>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</si>
  <si>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</si>
  <si>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</si>
  <si>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</si>
  <si>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</si>
  <si>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</si>
  <si>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</si>
  <si>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</si>
  <si>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</si>
  <si>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</si>
  <si>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</si>
  <si>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</si>
  <si>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</si>
  <si>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</si>
  <si>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</si>
  <si>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</si>
  <si>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</si>
  <si>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</si>
  <si>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</si>
  <si>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</si>
  <si>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</si>
  <si>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</si>
  <si>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</si>
  <si>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</si>
  <si>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</si>
  <si>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</si>
  <si>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</si>
  <si>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</si>
  <si>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</si>
  <si>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</si>
  <si>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</si>
  <si>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</si>
  <si>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</si>
  <si>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</si>
  <si>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</si>
  <si>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</si>
  <si>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</si>
  <si>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</si>
  <si>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</si>
  <si>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</si>
  <si>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</si>
  <si>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</si>
  <si>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</si>
  <si>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</si>
  <si>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</si>
  <si>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</si>
  <si>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</si>
  <si>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</si>
  <si>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</si>
  <si>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</si>
  <si>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</si>
  <si>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</si>
  <si>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</si>
  <si>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</si>
  <si>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福島県天栄村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</si>
  <si>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</si>
  <si>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</si>
  <si>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</si>
  <si>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</si>
  <si>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</si>
  <si>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</si>
  <si>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</si>
  <si>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</si>
  <si>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</si>
  <si>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</si>
  <si>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</si>
  <si>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</si>
  <si>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</si>
  <si>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</si>
  <si>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</si>
  <si>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</si>
  <si>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</si>
  <si>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</si>
  <si>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</si>
  <si>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</si>
  <si>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</si>
  <si>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</si>
  <si>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</si>
  <si>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</si>
  <si>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</si>
  <si>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</si>
  <si>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</si>
  <si>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</si>
  <si>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</si>
  <si>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</si>
  <si>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</si>
  <si>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</si>
  <si>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</si>
  <si>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</si>
  <si>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</si>
  <si>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</si>
  <si>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</si>
  <si>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</si>
  <si>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</si>
  <si>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</si>
  <si>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</si>
  <si>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</si>
  <si>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</si>
  <si>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</si>
  <si>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</si>
  <si>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</si>
  <si>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</si>
  <si>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</si>
  <si>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</si>
  <si>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</si>
  <si>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</si>
  <si>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</si>
  <si>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</si>
  <si>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</si>
  <si>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</si>
  <si>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</si>
  <si>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</si>
  <si>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</si>
  <si>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</si>
  <si>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</si>
  <si>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</si>
  <si>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</si>
  <si>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</si>
  <si>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</si>
  <si>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</si>
  <si>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</si>
  <si>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</si>
  <si>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</si>
  <si>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</si>
  <si>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</si>
  <si>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</si>
  <si>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</si>
  <si>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</si>
  <si>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</si>
  <si>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</si>
  <si>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</si>
  <si>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</si>
  <si>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</si>
  <si>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</si>
  <si>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</si>
  <si>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</si>
  <si>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</si>
  <si>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</si>
  <si>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</si>
  <si>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</si>
  <si>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</si>
  <si>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</si>
  <si>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</si>
  <si>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</si>
  <si>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</si>
  <si>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</si>
  <si>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</si>
  <si>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</si>
  <si>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</si>
  <si>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</si>
  <si>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</si>
  <si>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</si>
  <si>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</si>
  <si>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</si>
  <si>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</si>
  <si>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</si>
  <si>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</si>
  <si>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</si>
  <si>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</si>
  <si>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</si>
  <si>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</si>
  <si>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</si>
  <si>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</si>
  <si>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</si>
  <si>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</si>
  <si>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</si>
  <si>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</si>
  <si>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</si>
  <si>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</si>
  <si>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</si>
  <si>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</si>
  <si>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</si>
  <si>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</si>
  <si>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</si>
  <si>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</si>
  <si>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</si>
  <si>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</si>
  <si>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</si>
  <si>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</si>
  <si>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</si>
  <si>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</si>
  <si>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</si>
  <si>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</si>
  <si>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</si>
  <si>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</si>
  <si>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</si>
  <si>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</si>
  <si>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</si>
  <si>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</si>
  <si>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</si>
  <si>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</si>
  <si>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</si>
  <si>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</si>
  <si>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</si>
  <si>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</si>
  <si>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</si>
  <si>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</si>
  <si>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</si>
  <si>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</si>
  <si>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</si>
  <si>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</si>
  <si>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</si>
  <si>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</si>
  <si>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</si>
  <si>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</si>
  <si>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福島県天栄村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</si>
  <si>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</si>
  <si>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</si>
  <si>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</si>
  <si>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</si>
  <si>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</si>
  <si>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</si>
  <si>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</si>
  <si>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</si>
  <si>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</si>
  <si>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</si>
  <si>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</si>
  <si>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</si>
  <si>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</si>
  <si>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</si>
  <si>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</si>
  <si>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</si>
  <si>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</si>
  <si>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</si>
  <si>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</si>
  <si>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</si>
  <si>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</si>
  <si>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</si>
  <si>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</si>
  <si>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</si>
  <si>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</si>
  <si>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</si>
  <si>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</si>
  <si>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</si>
  <si>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</si>
  <si>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</si>
  <si>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</si>
  <si>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</si>
  <si>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</si>
  <si>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</si>
  <si>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</si>
  <si>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</si>
  <si>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</si>
  <si>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</si>
  <si>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</si>
  <si>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</si>
  <si>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</si>
  <si>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</si>
  <si>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</si>
  <si>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</si>
  <si>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</si>
  <si>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</si>
  <si>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</si>
  <si>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</si>
  <si>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</si>
  <si>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</si>
  <si>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</si>
  <si>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</si>
  <si>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</si>
  <si>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</si>
  <si>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</si>
  <si>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</si>
  <si>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</si>
  <si>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</si>
  <si>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</si>
  <si>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</si>
  <si>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</si>
  <si>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</si>
  <si>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</si>
  <si>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</si>
  <si>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</si>
  <si>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</si>
  <si>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</si>
  <si>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</si>
  <si>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</si>
  <si>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</si>
  <si>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</si>
  <si>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</si>
  <si>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</si>
  <si>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</si>
  <si>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</si>
  <si>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</si>
  <si>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</si>
  <si>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</si>
  <si>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</si>
  <si>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</si>
  <si>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</si>
  <si>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</si>
  <si>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</si>
  <si>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</si>
  <si>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</si>
  <si>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</si>
  <si>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</si>
  <si>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</si>
  <si>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</si>
  <si>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</si>
  <si>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</si>
  <si>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</si>
  <si>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</si>
  <si>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</si>
  <si>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</si>
  <si>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</si>
  <si>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</si>
  <si>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</si>
  <si>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</si>
  <si>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</si>
  <si>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</si>
  <si>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</si>
  <si>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</si>
  <si>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</si>
  <si>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</si>
  <si>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</si>
  <si>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</si>
  <si>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</si>
  <si>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</si>
  <si>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</si>
  <si>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</si>
  <si>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</si>
  <si>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</si>
  <si>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</si>
  <si>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</si>
  <si>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</si>
  <si>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</si>
  <si>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</si>
  <si>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</si>
  <si>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</si>
  <si>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</si>
  <si>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</si>
  <si>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</si>
  <si>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</si>
  <si>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</si>
  <si>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</si>
  <si>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</si>
  <si>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</si>
  <si>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</si>
  <si>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</si>
  <si>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</si>
  <si>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</si>
  <si>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</si>
  <si>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</si>
  <si>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</si>
  <si>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</si>
  <si>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</si>
  <si>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</si>
  <si>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</si>
  <si>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</si>
  <si>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</si>
  <si>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</si>
  <si>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</si>
  <si>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</si>
  <si>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</si>
  <si>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</si>
  <si>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</si>
  <si>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</si>
  <si>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</si>
  <si>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</si>
  <si>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</si>
  <si>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</si>
  <si>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</si>
  <si>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</si>
  <si>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</si>
  <si>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</si>
  <si>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</si>
  <si>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</si>
  <si>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</si>
  <si>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</si>
  <si>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</si>
  <si>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</si>
  <si>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</si>
  <si>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</si>
  <si>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</si>
  <si>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</si>
  <si>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</si>
  <si>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</si>
  <si>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</si>
  <si>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</si>
  <si>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</si>
  <si>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</si>
  <si>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</si>
  <si>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</si>
  <si>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</si>
  <si>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</si>
  <si>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</si>
  <si>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</si>
  <si>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</si>
  <si>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</si>
  <si>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</si>
  <si>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6.11</t>
  </si>
  <si>
    <t>▲ 7.71</t>
  </si>
  <si>
    <t>▲ 7.21</t>
  </si>
  <si>
    <t>一般会計</t>
  </si>
  <si>
    <t>水道事業会計</t>
  </si>
  <si>
    <t>工業用地取得造成事業特別会計</t>
  </si>
  <si>
    <t>介護保険特別会計</t>
  </si>
  <si>
    <t>農業集落排水事業特別会計</t>
  </si>
  <si>
    <t>国民健康保険特別会計（事業勘定）</t>
  </si>
  <si>
    <t>簡易水道事業特別会計</t>
  </si>
  <si>
    <t>国民健康保険特別会計（直診勘定）</t>
  </si>
  <si>
    <t>その他会計（赤字）</t>
  </si>
  <si>
    <t>その他会計（黒字）</t>
  </si>
  <si>
    <t>R01</t>
    <phoneticPr fontId="5"/>
  </si>
  <si>
    <t>R02</t>
    <phoneticPr fontId="5"/>
  </si>
  <si>
    <t>R03</t>
    <phoneticPr fontId="5"/>
  </si>
  <si>
    <t>R04</t>
    <phoneticPr fontId="5"/>
  </si>
  <si>
    <t>R05</t>
    <phoneticPr fontId="5"/>
  </si>
  <si>
    <t>-</t>
    <phoneticPr fontId="2"/>
  </si>
  <si>
    <t>公立岩瀬病院企業団</t>
    <rPh sb="0" eb="9">
      <t>コウリツイワセビョウインキギョウダン</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</si>
  <si>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</si>
  <si>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</si>
  <si>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</si>
  <si>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12">
      <t>ソウゴウジムクミアイ</t>
    </rPh>
    <rPh sb="13" eb="18">
      <t>ショウボウホショウトウ</t>
    </rPh>
    <rPh sb="18" eb="22">
      <t>トクベツカイケイ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</si>
  <si>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</si>
  <si>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12">
      <t>ソウゴウジムクミアイ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</si>
  <si>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12">
      <t>ソウゴウジムクミアイ</t>
    </rPh>
    <rPh sb="13" eb="17">
      <t>ジチカイカン</t>
    </rPh>
    <rPh sb="17" eb="19">
      <t>カンリ</t>
    </rPh>
    <rPh sb="19" eb="23">
      <t>トクベツカイケイ</t>
    </rPh>
    <phoneticPr fontId="2"/>
  </si>
  <si>
    <t>法適用</t>
    <rPh sb="0" eb="3">
      <t>ホウテキヨウ</t>
    </rPh>
    <phoneticPr fontId="2"/>
  </si>
  <si>
    <t>(株)天栄村振興公社</t>
    <rPh sb="0" eb="3">
      <t>カブシキガイシャ</t>
    </rPh>
    <rPh sb="3" eb="10">
      <t>テンエイムラシンコウコウシャ</t>
    </rPh>
    <phoneticPr fontId="2"/>
  </si>
  <si>
    <t>委託費（15百万円）</t>
    <rPh sb="0" eb="3">
      <t>イタクヒ</t>
    </rPh>
    <rPh sb="6" eb="9">
      <t>ヒャクマンエン</t>
    </rPh>
    <phoneticPr fontId="2"/>
  </si>
  <si>
    <t>須賀川地方広域消防組合　一般会計</t>
    <rPh sb="0" eb="5">
      <t>スカガワチホウ</t>
    </rPh>
    <rPh sb="5" eb="11">
      <t>コウイキショウボウクミアイ</t>
    </rPh>
    <phoneticPr fontId="2"/>
  </si>
  <si>
    <t>(公共施設整備基金(R05年度末現在))</t>
    <rPh sb="1" eb="9">
      <t>コウキョウシセツセイビキキン</t>
    </rPh>
    <phoneticPr fontId="5"/>
  </si>
  <si>
    <t>(がんばれ天栄応援基金(R05年度末現在))</t>
    <rPh sb="5" eb="7">
      <t>テンエイ</t>
    </rPh>
    <rPh sb="7" eb="11">
      <t>オウエンキキン</t>
    </rPh>
    <phoneticPr fontId="2"/>
  </si>
  <si>
    <t>(こども未来基金(R05年度末現在))</t>
    <rPh sb="4" eb="6">
      <t>ミライ</t>
    </rPh>
    <rPh sb="6" eb="8">
      <t>キキン</t>
    </rPh>
    <phoneticPr fontId="2"/>
  </si>
  <si>
    <t>(森林環境譲与税基金(R05年度末現在))</t>
    <rPh sb="1" eb="10">
      <t>シンリンカンキョウジョウヨゼイキキン</t>
    </rPh>
    <phoneticPr fontId="2"/>
  </si>
  <si>
    <t>(ふるさと水と土保全基金(R05年度末現在))</t>
    <rPh sb="5" eb="6">
      <t>ミズ</t>
    </rPh>
    <rPh sb="7" eb="8">
      <t>ツチ</t>
    </rPh>
    <rPh sb="8" eb="12">
      <t>ホゼンキキン</t>
    </rPh>
    <phoneticPr fontId="2"/>
  </si>
  <si>
    <t>-</t>
    <phoneticPr fontId="2"/>
  </si>
  <si>
    <t>須賀川地方保健環境組合　一般会計</t>
    <rPh sb="0" eb="5">
      <t>スカガワチホウ</t>
    </rPh>
    <rPh sb="5" eb="7">
      <t>ホケン</t>
    </rPh>
    <rPh sb="7" eb="11">
      <t>カンキョウクミアイ</t>
    </rPh>
    <rPh sb="12" eb="16">
      <t>イッパンカイケイ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</si>
  <si>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</si>
  <si>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</si>
  <si>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を下回り、将来負担比率は充当可能財源等が将来負担額を上回ったため、算定されなかった。今後、老朽化した施設の長寿命化対策等の財源として、地方債の発行も考えられることから、公共施設等総合管理計画に基づいた施設の維持管理を適切に進めるとともに、公共施設整備基金への積立など充当可能財源の確保にも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</si>
  <si>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</si>
  <si>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</si>
  <si>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</si>
  <si>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</si>
  <si>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</si>
  <si>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</si>
  <si>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充当可能財源等が将来負担額を上回ったため、算定されなかった。主な要因としては、充当可能財源である基金の残高の増加などが考えられる。また、実質公債費比率は類似団体と同水準であり、前年度と同様の比率となった</t>
    </r>
    <r>
      <rPr>
        <sz val="11"/>
        <rFont val="ＭＳ Ｐゴシック"/>
        <family val="3"/>
        <charset val="128"/>
      </rPr>
      <t>。主な要因としては、公債費に準ずる債務負担行為に係る債務の減少や普通交付税額の増加などが考えられる。</t>
    </r>
    <rPh sb="99" eb="101">
      <t>ドウヨウ</t>
    </rPh>
    <rPh sb="102" eb="104">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</si>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</sst>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F24819-64B7-40D5-8E51-536224554A5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41A-4E26-BBB7-7F8E70E4AA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215637</c:v>
                </c:pt>
                <c:pt idx="1">
                  <c:v>166259</c:v>
                </c:pt>
                <c:pt idx="2">
                  <c:v>163997</c:v>
                </c:pt>
                <c:pt idx="3">
                  <c:v>242626</c:v>
                </c:pt>
                <c:pt idx="4">
                  <c:v>175854</c:v>
                </c:pt>
              </c:numCache>
            </c:numRef>
          </c:val>
          <c:smooth val="0"/>
          <c:extLst>
            <c:ext xmlns:c16="http://schemas.microsoft.com/office/drawing/2014/chart" uri="{C3380CC4-5D6E-409C-BE32-E72D297353CC}">
              <c16:uniqueId val="{00000001-741A-4E26-BBB7-7F8E70E4AA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2.68</c:v>
                </c:pt>
                <c:pt idx="1">
                  <c:v>4.84</c:v>
                </c:pt>
                <c:pt idx="2">
                  <c:v>5.35</c:v>
                </c:pt>
                <c:pt idx="3">
                  <c:v>6.94</c:v>
                </c:pt>
                <c:pt idx="4">
                  <c:v>6.14</c:v>
                </c:pt>
              </c:numCache>
            </c:numRef>
          </c:val>
          <c:extLst>
            <c:ext xmlns:c16="http://schemas.microsoft.com/office/drawing/2014/chart" uri="{C3380CC4-5D6E-409C-BE32-E72D297353CC}">
              <c16:uniqueId val="{00000000-093B-44DD-B189-7738B03B38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27.44</c:v>
                </c:pt>
                <c:pt idx="1">
                  <c:v>37.14</c:v>
                </c:pt>
                <c:pt idx="2">
                  <c:v>52.96</c:v>
                </c:pt>
                <c:pt idx="3">
                  <c:v>45.12</c:v>
                </c:pt>
                <c:pt idx="4">
                  <c:v>38.880000000000003</c:v>
                </c:pt>
              </c:numCache>
            </c:numRef>
          </c:val>
          <c:extLst>
            <c:ext xmlns:c16="http://schemas.microsoft.com/office/drawing/2014/chart" uri="{C3380CC4-5D6E-409C-BE32-E72D297353CC}">
              <c16:uniqueId val="{00000001-093B-44DD-B189-7738B03B38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-6.11</c:v>
                </c:pt>
                <c:pt idx="1">
                  <c:v>13.59</c:v>
                </c:pt>
                <c:pt idx="2">
                  <c:v>19.36</c:v>
                </c:pt>
                <c:pt idx="3">
                  <c:v>-7.71</c:v>
                </c:pt>
                <c:pt idx="4">
                  <c:v>-7.21</c:v>
                </c:pt>
              </c:numCache>
            </c:numRef>
          </c:val>
          <c:smooth val="0"/>
          <c:extLst>
            <c:ext xmlns:c16="http://schemas.microsoft.com/office/drawing/2014/chart" uri="{C3380CC4-5D6E-409C-BE32-E72D297353CC}">
              <c16:uniqueId val="{00000002-093B-44DD-B189-7738B03B38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0.21</c:v>
                </c:pt>
                <c:pt idx="4">
                  <c:v>#N/A</c:v>
                </c:pt>
                <c:pt idx="5">
                  <c:v>0.19</c:v>
                </c:pt>
                <c:pt idx="6">
                  <c:v>#N/A</c:v>
                </c:pt>
                <c:pt idx="7">
                  <c:v>0.2</c:v>
                </c:pt>
                <c:pt idx="8">
                  <c:v>#N/A</c:v>
                </c:pt>
                <c:pt idx="9">
                  <c:v>0.31</c:v>
                </c:pt>
              </c:numCache>
            </c:numRef>
          </c:val>
          <c:extLst>
            <c:ext xmlns:c16="http://schemas.microsoft.com/office/drawing/2014/chart" uri="{C3380CC4-5D6E-409C-BE32-E72D297353CC}">
              <c16:uniqueId val="{00000000-D3D6-4AAD-97A6-09AF733999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D6-4AAD-97A6-09AF73399927}"/>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0.24</c:v>
                </c:pt>
                <c:pt idx="4">
                  <c:v>#N/A</c:v>
                </c:pt>
                <c:pt idx="5">
                  <c:v>0.74</c:v>
                </c:pt>
                <c:pt idx="6">
                  <c:v>#N/A</c:v>
                </c:pt>
                <c:pt idx="7">
                  <c:v>0.7</c:v>
                </c:pt>
                <c:pt idx="8">
                  <c:v>#N/A</c:v>
                </c:pt>
                <c:pt idx="9">
                  <c:v>0.44</c:v>
                </c:pt>
              </c:numCache>
            </c:numRef>
          </c:val>
          <c:extLst>
            <c:ext xmlns:c16="http://schemas.microsoft.com/office/drawing/2014/chart" uri="{C3380CC4-5D6E-409C-BE32-E72D297353CC}">
              <c16:uniqueId val="{00000002-D3D6-4AAD-97A6-09AF73399927}"/>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0.23</c:v>
                </c:pt>
                <c:pt idx="2">
                  <c:v>#N/A</c:v>
                </c:pt>
                <c:pt idx="3">
                  <c:v>0.15</c:v>
                </c:pt>
                <c:pt idx="4">
                  <c:v>#N/A</c:v>
                </c:pt>
                <c:pt idx="5">
                  <c:v>0.08</c:v>
                </c:pt>
                <c:pt idx="6">
                  <c:v>#N/A</c:v>
                </c:pt>
                <c:pt idx="7">
                  <c:v>0.11</c:v>
                </c:pt>
                <c:pt idx="8">
                  <c:v>#N/A</c:v>
                </c:pt>
                <c:pt idx="9">
                  <c:v>0.46</c:v>
                </c:pt>
              </c:numCache>
            </c:numRef>
          </c:val>
          <c:extLst>
            <c:ext xmlns:c16="http://schemas.microsoft.com/office/drawing/2014/chart" uri="{C3380CC4-5D6E-409C-BE32-E72D297353CC}">
              <c16:uniqueId val="{00000003-D3D6-4AAD-97A6-09AF73399927}"/>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1.76</c:v>
                </c:pt>
                <c:pt idx="2">
                  <c:v>#N/A</c:v>
                </c:pt>
                <c:pt idx="3">
                  <c:v>2.02</c:v>
                </c:pt>
                <c:pt idx="4">
                  <c:v>#N/A</c:v>
                </c:pt>
                <c:pt idx="5">
                  <c:v>1.18</c:v>
                </c:pt>
                <c:pt idx="6">
                  <c:v>#N/A</c:v>
                </c:pt>
                <c:pt idx="7">
                  <c:v>0.91</c:v>
                </c:pt>
                <c:pt idx="8">
                  <c:v>#N/A</c:v>
                </c:pt>
                <c:pt idx="9">
                  <c:v>1.07</c:v>
                </c:pt>
              </c:numCache>
            </c:numRef>
          </c:val>
          <c:extLst>
            <c:ext xmlns:c16="http://schemas.microsoft.com/office/drawing/2014/chart" uri="{C3380CC4-5D6E-409C-BE32-E72D297353CC}">
              <c16:uniqueId val="{00000004-D3D6-4AAD-97A6-09AF7339992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0.56999999999999995</c:v>
                </c:pt>
                <c:pt idx="2">
                  <c:v>#N/A</c:v>
                </c:pt>
                <c:pt idx="3">
                  <c:v>0.61</c:v>
                </c:pt>
                <c:pt idx="4">
                  <c:v>#N/A</c:v>
                </c:pt>
                <c:pt idx="5">
                  <c:v>0.42</c:v>
                </c:pt>
                <c:pt idx="6">
                  <c:v>#N/A</c:v>
                </c:pt>
                <c:pt idx="7">
                  <c:v>0.28999999999999998</c:v>
                </c:pt>
                <c:pt idx="8">
                  <c:v>#N/A</c:v>
                </c:pt>
                <c:pt idx="9">
                  <c:v>1.17</c:v>
                </c:pt>
              </c:numCache>
            </c:numRef>
          </c:val>
          <c:extLst>
            <c:ext xmlns:c16="http://schemas.microsoft.com/office/drawing/2014/chart" uri="{C3380CC4-5D6E-409C-BE32-E72D297353CC}">
              <c16:uniqueId val="{00000005-D3D6-4AAD-97A6-09AF7339992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0.51</c:v>
                </c:pt>
                <c:pt idx="4">
                  <c:v>#N/A</c:v>
                </c:pt>
                <c:pt idx="5">
                  <c:v>1.19</c:v>
                </c:pt>
                <c:pt idx="6">
                  <c:v>#N/A</c:v>
                </c:pt>
                <c:pt idx="7">
                  <c:v>3.15</c:v>
                </c:pt>
                <c:pt idx="8">
                  <c:v>#N/A</c:v>
                </c:pt>
                <c:pt idx="9">
                  <c:v>2.09</c:v>
                </c:pt>
              </c:numCache>
            </c:numRef>
          </c:val>
          <c:extLst>
            <c:ext xmlns:c16="http://schemas.microsoft.com/office/drawing/2014/chart" uri="{C3380CC4-5D6E-409C-BE32-E72D297353CC}">
              <c16:uniqueId val="{00000006-D3D6-4AAD-97A6-09AF73399927}"/>
            </c:ext>
          </c:extLst>
        </c:ser>
        <c:ser>
          <c:idx val="7"/>
          <c:order val="7"/>
          <c:tx>
            <c:strRef>
              <c:f>データシート!$A$34</c:f>
              <c:strCache>
                <c:ptCount val="1"/>
                <c:pt idx="0">
                  <c:v>工業用地取得造成事業特別会計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9.93</c:v>
                </c:pt>
                <c:pt idx="2">
                  <c:v>#N/A</c:v>
                </c:pt>
                <c:pt idx="3">
                  <c:v>9.6</c:v>
                </c:pt>
                <c:pt idx="4">
                  <c:v>#N/A</c:v>
                </c:pt>
                <c:pt idx="5">
                  <c:v>1.78</c:v>
                </c:pt>
                <c:pt idx="6">
                  <c:v>#N/A</c:v>
                </c:pt>
                <c:pt idx="7">
                  <c:v>2.84</c:v>
                </c:pt>
                <c:pt idx="8">
                  <c:v>#N/A</c:v>
                </c:pt>
                <c:pt idx="9">
                  <c:v>2.97</c:v>
                </c:pt>
              </c:numCache>
            </c:numRef>
          </c:val>
          <c:extLst>
            <c:ext xmlns:c16="http://schemas.microsoft.com/office/drawing/2014/chart" uri="{C3380CC4-5D6E-409C-BE32-E72D297353CC}">
              <c16:uniqueId val="{00000007-D3D6-4AAD-97A6-09AF7339992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5.08</c:v>
                </c:pt>
                <c:pt idx="4">
                  <c:v>#N/A</c:v>
                </c:pt>
                <c:pt idx="5">
                  <c:v>3.99</c:v>
                </c:pt>
                <c:pt idx="6">
                  <c:v>#N/A</c:v>
                </c:pt>
                <c:pt idx="7">
                  <c:v>3.78</c:v>
                </c:pt>
                <c:pt idx="8">
                  <c:v>#N/A</c:v>
                </c:pt>
                <c:pt idx="9">
                  <c:v>3.81</c:v>
                </c:pt>
              </c:numCache>
            </c:numRef>
          </c:val>
          <c:extLst>
            <c:ext xmlns:c16="http://schemas.microsoft.com/office/drawing/2014/chart" uri="{C3380CC4-5D6E-409C-BE32-E72D297353CC}">
              <c16:uniqueId val="{00000008-D3D6-4AAD-97A6-09AF733999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2.68</c:v>
                </c:pt>
                <c:pt idx="2">
                  <c:v>#N/A</c:v>
                </c:pt>
                <c:pt idx="3">
                  <c:v>4.84</c:v>
                </c:pt>
                <c:pt idx="4">
                  <c:v>#N/A</c:v>
                </c:pt>
                <c:pt idx="5">
                  <c:v>5.35</c:v>
                </c:pt>
                <c:pt idx="6">
                  <c:v>#N/A</c:v>
                </c:pt>
                <c:pt idx="7">
                  <c:v>6.94</c:v>
                </c:pt>
                <c:pt idx="8">
                  <c:v>#N/A</c:v>
                </c:pt>
                <c:pt idx="9">
                  <c:v>6.14</c:v>
                </c:pt>
              </c:numCache>
            </c:numRef>
          </c:val>
          <c:extLst>
            <c:ext xmlns:c16="http://schemas.microsoft.com/office/drawing/2014/chart" uri="{C3380CC4-5D6E-409C-BE32-E72D297353CC}">
              <c16:uniqueId val="{00000009-D3D6-4AAD-97A6-09AF733999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350</c:v>
                </c:pt>
                <c:pt idx="5">
                  <c:v>348</c:v>
                </c:pt>
                <c:pt idx="8">
                  <c:v>344</c:v>
                </c:pt>
                <c:pt idx="11">
                  <c:v>325</c:v>
                </c:pt>
                <c:pt idx="14">
                  <c:v>303</c:v>
                </c:pt>
              </c:numCache>
            </c:numRef>
          </c:val>
          <c:extLst>
            <c:ext xmlns:c16="http://schemas.microsoft.com/office/drawing/2014/chart" uri="{C3380CC4-5D6E-409C-BE32-E72D297353CC}">
              <c16:uniqueId val="{00000000-3EE7-4BD3-AFAE-1F09BC722E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E7-4BD3-AFAE-1F09BC722E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3EE7-4BD3-AFAE-1F09BC722E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7</c:v>
                </c:pt>
                <c:pt idx="9">
                  <c:v>12</c:v>
                </c:pt>
                <c:pt idx="12">
                  <c:v>11</c:v>
                </c:pt>
              </c:numCache>
            </c:numRef>
          </c:val>
          <c:extLst>
            <c:ext xmlns:c16="http://schemas.microsoft.com/office/drawing/2014/chart" uri="{C3380CC4-5D6E-409C-BE32-E72D297353CC}">
              <c16:uniqueId val="{00000003-3EE7-4BD3-AFAE-1F09BC722E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c:v>
                </c:pt>
                <c:pt idx="3">
                  <c:v>147</c:v>
                </c:pt>
                <c:pt idx="6">
                  <c:v>150</c:v>
                </c:pt>
                <c:pt idx="9">
                  <c:v>149</c:v>
                </c:pt>
                <c:pt idx="12">
                  <c:v>136</c:v>
                </c:pt>
              </c:numCache>
            </c:numRef>
          </c:val>
          <c:extLst>
            <c:ext xmlns:c16="http://schemas.microsoft.com/office/drawing/2014/chart" uri="{C3380CC4-5D6E-409C-BE32-E72D297353CC}">
              <c16:uniqueId val="{00000004-3EE7-4BD3-AFAE-1F09BC722E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E7-4BD3-AFAE-1F09BC722E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E7-4BD3-AFAE-1F09BC722E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c:v>
                </c:pt>
                <c:pt idx="3">
                  <c:v>381</c:v>
                </c:pt>
                <c:pt idx="6">
                  <c:v>385</c:v>
                </c:pt>
                <c:pt idx="9">
                  <c:v>365</c:v>
                </c:pt>
                <c:pt idx="12">
                  <c:v>352</c:v>
                </c:pt>
              </c:numCache>
            </c:numRef>
          </c:val>
          <c:extLst>
            <c:ext xmlns:c16="http://schemas.microsoft.com/office/drawing/2014/chart" uri="{C3380CC4-5D6E-409C-BE32-E72D297353CC}">
              <c16:uniqueId val="{00000007-3EE7-4BD3-AFAE-1F09BC722E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177</c:v>
                </c:pt>
                <c:pt idx="2">
                  <c:v>#N/A</c:v>
                </c:pt>
                <c:pt idx="3">
                  <c:v>#N/A</c:v>
                </c:pt>
                <c:pt idx="4">
                  <c:v>192</c:v>
                </c:pt>
                <c:pt idx="5">
                  <c:v>#N/A</c:v>
                </c:pt>
                <c:pt idx="6">
                  <c:v>#N/A</c:v>
                </c:pt>
                <c:pt idx="7">
                  <c:v>206</c:v>
                </c:pt>
                <c:pt idx="8">
                  <c:v>#N/A</c:v>
                </c:pt>
                <c:pt idx="9">
                  <c:v>#N/A</c:v>
                </c:pt>
                <c:pt idx="10">
                  <c:v>209</c:v>
                </c:pt>
                <c:pt idx="11">
                  <c:v>#N/A</c:v>
                </c:pt>
                <c:pt idx="12">
                  <c:v>#N/A</c:v>
                </c:pt>
                <c:pt idx="13">
                  <c:v>204</c:v>
                </c:pt>
                <c:pt idx="14">
                  <c:v>#N/A</c:v>
                </c:pt>
              </c:numCache>
            </c:numRef>
          </c:val>
          <c:smooth val="0"/>
          <c:extLst>
            <c:ext xmlns:c16="http://schemas.microsoft.com/office/drawing/2014/chart" uri="{C3380CC4-5D6E-409C-BE32-E72D297353CC}">
              <c16:uniqueId val="{00000008-3EE7-4BD3-AFAE-1F09BC722E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3175</c:v>
                </c:pt>
                <c:pt idx="5">
                  <c:v>3089</c:v>
                </c:pt>
                <c:pt idx="8">
                  <c:v>3110</c:v>
                </c:pt>
                <c:pt idx="11">
                  <c:v>3044</c:v>
                </c:pt>
                <c:pt idx="14">
                  <c:v>3027</c:v>
                </c:pt>
              </c:numCache>
            </c:numRef>
          </c:val>
          <c:extLst>
            <c:ext xmlns:c16="http://schemas.microsoft.com/office/drawing/2014/chart" uri="{C3380CC4-5D6E-409C-BE32-E72D297353CC}">
              <c16:uniqueId val="{00000000-FD08-4A20-B329-A6912EC36A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c:v>
                </c:pt>
                <c:pt idx="5">
                  <c:v>17</c:v>
                </c:pt>
                <c:pt idx="8">
                  <c:v>13</c:v>
                </c:pt>
                <c:pt idx="11">
                  <c:v>10</c:v>
                </c:pt>
                <c:pt idx="14">
                  <c:v>6</c:v>
                </c:pt>
              </c:numCache>
            </c:numRef>
          </c:val>
          <c:extLst>
            <c:ext xmlns:c16="http://schemas.microsoft.com/office/drawing/2014/chart" uri="{C3380CC4-5D6E-409C-BE32-E72D297353CC}">
              <c16:uniqueId val="{00000001-FD08-4A20-B329-A6912EC36A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1614</c:v>
                </c:pt>
                <c:pt idx="5">
                  <c:v>1735</c:v>
                </c:pt>
                <c:pt idx="8">
                  <c:v>2423</c:v>
                </c:pt>
                <c:pt idx="11">
                  <c:v>2517</c:v>
                </c:pt>
                <c:pt idx="14">
                  <c:v>2655</c:v>
                </c:pt>
              </c:numCache>
            </c:numRef>
          </c:val>
          <c:extLst>
            <c:ext xmlns:c16="http://schemas.microsoft.com/office/drawing/2014/chart" uri="{C3380CC4-5D6E-409C-BE32-E72D297353CC}">
              <c16:uniqueId val="{00000002-FD08-4A20-B329-A6912EC36A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08-4A20-B329-A6912EC36A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08-4A20-B329-A6912EC36A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08-4A20-B329-A6912EC36A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423</c:v>
                </c:pt>
                <c:pt idx="3">
                  <c:v>387</c:v>
                </c:pt>
                <c:pt idx="6">
                  <c:v>358</c:v>
                </c:pt>
                <c:pt idx="9">
                  <c:v>345</c:v>
                </c:pt>
                <c:pt idx="12">
                  <c:v>346</c:v>
                </c:pt>
              </c:numCache>
            </c:numRef>
          </c:val>
          <c:extLst>
            <c:ext xmlns:c16="http://schemas.microsoft.com/office/drawing/2014/chart" uri="{C3380CC4-5D6E-409C-BE32-E72D297353CC}">
              <c16:uniqueId val="{00000006-FD08-4A20-B329-A6912EC36A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174</c:v>
                </c:pt>
                <c:pt idx="3">
                  <c:v>173</c:v>
                </c:pt>
                <c:pt idx="6">
                  <c:v>174</c:v>
                </c:pt>
                <c:pt idx="9">
                  <c:v>224</c:v>
                </c:pt>
                <c:pt idx="12">
                  <c:v>282</c:v>
                </c:pt>
              </c:numCache>
            </c:numRef>
          </c:val>
          <c:extLst>
            <c:ext xmlns:c16="http://schemas.microsoft.com/office/drawing/2014/chart" uri="{C3380CC4-5D6E-409C-BE32-E72D297353CC}">
              <c16:uniqueId val="{00000007-FD08-4A20-B329-A6912EC36A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1189</c:v>
                </c:pt>
                <c:pt idx="3">
                  <c:v>1054</c:v>
                </c:pt>
                <c:pt idx="6">
                  <c:v>943</c:v>
                </c:pt>
                <c:pt idx="9">
                  <c:v>898</c:v>
                </c:pt>
                <c:pt idx="12">
                  <c:v>836</c:v>
                </c:pt>
              </c:numCache>
            </c:numRef>
          </c:val>
          <c:extLst>
            <c:ext xmlns:c16="http://schemas.microsoft.com/office/drawing/2014/chart" uri="{C3380CC4-5D6E-409C-BE32-E72D297353CC}">
              <c16:uniqueId val="{00000008-FD08-4A20-B329-A6912EC36A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43</c:v>
                </c:pt>
                <c:pt idx="3">
                  <c:v>36</c:v>
                </c:pt>
                <c:pt idx="6">
                  <c:v>29</c:v>
                </c:pt>
                <c:pt idx="9">
                  <c:v>22</c:v>
                </c:pt>
                <c:pt idx="12">
                  <c:v>14</c:v>
                </c:pt>
              </c:numCache>
            </c:numRef>
          </c:val>
          <c:extLst>
            <c:ext xmlns:c16="http://schemas.microsoft.com/office/drawing/2014/chart" uri="{C3380CC4-5D6E-409C-BE32-E72D297353CC}">
              <c16:uniqueId val="{00000009-FD08-4A20-B329-A6912EC36A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3611</c:v>
                </c:pt>
                <c:pt idx="3">
                  <c:v>3539</c:v>
                </c:pt>
                <c:pt idx="6">
                  <c:v>3480</c:v>
                </c:pt>
                <c:pt idx="9">
                  <c:v>3636</c:v>
                </c:pt>
                <c:pt idx="12">
                  <c:v>3706</c:v>
                </c:pt>
              </c:numCache>
            </c:numRef>
          </c:val>
          <c:extLst>
            <c:ext xmlns:c16="http://schemas.microsoft.com/office/drawing/2014/chart" uri="{C3380CC4-5D6E-409C-BE32-E72D297353CC}">
              <c16:uniqueId val="{0000000A-FD08-4A20-B329-A6912EC36A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629</c:v>
                </c:pt>
                <c:pt idx="2">
                  <c:v>#N/A</c:v>
                </c:pt>
                <c:pt idx="3">
                  <c:v>#N/A</c:v>
                </c:pt>
                <c:pt idx="4">
                  <c:v>348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08-4A20-B329-A6912EC36A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1569</c:v>
                </c:pt>
                <c:pt idx="1">
                  <c:v>1304</c:v>
                </c:pt>
                <c:pt idx="2">
                  <c:v>1120</c:v>
                </c:pt>
              </c:numCache>
            </c:numRef>
          </c:val>
          <c:extLst>
            <c:ext xmlns:c16="http://schemas.microsoft.com/office/drawing/2014/chart" uri="{C3380CC4-5D6E-409C-BE32-E72D297353CC}">
              <c16:uniqueId val="{00000000-A1A7-45A9-AC68-709F4BFC21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c:v>
                </c:pt>
                <c:pt idx="1">
                  <c:v>73</c:v>
                </c:pt>
                <c:pt idx="2">
                  <c:v>85</c:v>
                </c:pt>
              </c:numCache>
            </c:numRef>
          </c:val>
          <c:extLst>
            <c:ext xmlns:c16="http://schemas.microsoft.com/office/drawing/2014/chart" uri="{C3380CC4-5D6E-409C-BE32-E72D297353CC}">
              <c16:uniqueId val="{00000001-A1A7-45A9-AC68-709F4BFC21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505</c:v>
                </c:pt>
                <c:pt idx="1">
                  <c:v>859</c:v>
                </c:pt>
                <c:pt idx="2">
                  <c:v>1154</c:v>
                </c:pt>
              </c:numCache>
            </c:numRef>
          </c:val>
          <c:extLst>
            <c:ext xmlns:c16="http://schemas.microsoft.com/office/drawing/2014/chart" uri="{C3380CC4-5D6E-409C-BE32-E72D297353CC}">
              <c16:uniqueId val="{00000002-A1A7-45A9-AC68-709F4BFC21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{9D62CAAC-5648-412C-A2F4-AFC637FA11F3}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CD1-4485-9FFD-6D914AAD1D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{C657FA09-3B5E-4897-A990-9939521CED07}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D1-4485-9FFD-6D914AAD1D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{BAD7F9F7-ADDA-4A74-8940-BC81AD05A877}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D1-4485-9FFD-6D914AAD1D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{C61F55E2-7E2B-427B-B10E-BC4671256AF4}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D1-4485-9FFD-6D914AAD1D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{9450A0B6-B275-438D-8329-3EE581E17CF9}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D1-4485-9FFD-6D914AAD1D9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{DBBE792E-67F3-43DA-8366-EBE2AA062786}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CD1-4485-9FFD-6D914AAD1D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{09EEBAF8-5EC8-451C-A882-DB405A0B34C7}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CD1-4485-9FFD-6D914AAD1D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{53C7FBFA-68CC-4478-8FC1-254DC921E0A4}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CD1-4485-9FFD-6D914AAD1D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{80971FE4-DFAB-4101-9FE4-21E424998CB7}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CD1-4485-9FFD-6D914AAD1D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53.9</c:v>
                </c:pt>
                <c:pt idx="16">
                  <c:v>55.4</c:v>
                </c:pt>
                <c:pt idx="24">
                  <c:v>55.8</c:v>
                </c:pt>
                <c:pt idx="32">
                  <c:v>57.2</c:v>
                </c:pt>
              </c:numCache>
            </c:numRef>
          </c:xVal>
          <c:yVal>
            <c:numRef>
              <c:f>公会計指標分析・財政指標組合せ分析表!$BP$51:$DC$51</c:f>
              <c:numCache>
                <c:formatCode>#,##0.0;"▲ "#,##0.0</c:formatCode>
                <c:ptCount val="40"/>
                <c:pt idx="8">
                  <c:v>14.4</c:v>
                </c:pt>
              </c:numCache>
            </c:numRef>
          </c:yVal>
          <c:smooth val="0"/>
          <c:extLst>
            <c:ext xmlns:c16="http://schemas.microsoft.com/office/drawing/2014/chart" uri="{C3380CC4-5D6E-409C-BE32-E72D297353CC}">
              <c16:uniqueId val="{00000009-7CD1-4485-9FFD-6D914AAD1D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{F896346D-DB36-4A91-A154-7661FBCC339F}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CD1-4485-9FFD-6D914AAD1D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{D7116C00-B623-48F0-8D81-FB7FF4B3D197}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D1-4485-9FFD-6D914AAD1D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{2834ED60-BCEA-4EE5-B86E-98289015D585}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D1-4485-9FFD-6D914AAD1D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{4857590E-0C3D-44AF-975E-F3393E4BA21B}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D1-4485-9FFD-6D914AAD1D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{036DC44C-0C42-41FC-8F1A-C98619FF053F}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D1-4485-9FFD-6D914AAD1D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{F5A14FF3-209C-4093-A8B2-B47176F195D8}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CD1-4485-9FFD-6D914AAD1D93}"/>
                </c:ext>
              </c:extLst>
            </c:dLbl>
            <c:dLbl>
              <c:idx val="16"/>
              <c:layout>
                <c:manualLayout>
                  <c:x val="-3.201575065023416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{71C5D8E8-F7B5-466E-BE36-FE577A25C720}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CD1-4485-9FFD-6D914AAD1D93}"/>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{6E4ABE0C-529C-43E7-BD2B-8B46A9AFAE33}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CD1-4485-9FFD-6D914AAD1D93}"/>
                </c:ext>
              </c:extLst>
            </c:dLbl>
            <c:dLbl>
              <c:idx val="32"/>
              <c:layout>
                <c:manualLayout>
                  <c:x val="-2.063719889811847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{6654DE34-F47C-46D7-A18B-F2DCEE9BF3E8}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CD1-4485-9FFD-6D914AAD1D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CD1-4485-9FFD-6D914AAD1D9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{E7F37455-B331-4297-9C84-F0FCE0A95E33}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E6-4AF6-8CBE-5F8ED116CA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{FA2B7AD9-11E5-46A3-8118-2CF246BA4002}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E6-4AF6-8CBE-5F8ED116CA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{B7D9AFF3-8F0E-4ADC-9C9D-F1BF038D341B}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E6-4AF6-8CBE-5F8ED116CA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{C8E58BB0-7B0C-4AB5-877C-829DB8FE070E}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E6-4AF6-8CBE-5F8ED116CA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{138E2B5B-8703-4563-AF49-5AD767FF4259}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E6-4AF6-8CBE-5F8ED116CA1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{4AD5E2A5-511B-49C2-8DF6-999815F0D6D4}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E6-4AF6-8CBE-5F8ED116CA1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{6B7B0AE1-5AC8-4E4B-A570-97844028601A}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E6-4AF6-8CBE-5F8ED116CA1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{AF1EFABF-0235-4954-94EE-7BE1C9F106F2}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E6-4AF6-8CBE-5F8ED116CA1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{B53A569B-3219-465C-B833-757E0E179A29}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E6-4AF6-8CBE-5F8ED116CA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c:v>
                </c:pt>
                <c:pt idx="16">
                  <c:v>7.8</c:v>
                </c:pt>
                <c:pt idx="24">
                  <c:v>7.9</c:v>
                </c:pt>
                <c:pt idx="32">
                  <c:v>7.9</c:v>
                </c:pt>
              </c:numCache>
            </c:numRef>
          </c:xVal>
          <c:yVal>
            <c:numRef>
              <c:f>公会計指標分析・財政指標組合せ分析表!$BP$73:$DC$73</c:f>
              <c:numCache>
                <c:formatCode>#,##0.0;"▲ "#,##0.0</c:formatCode>
                <c:ptCount val="40"/>
                <c:pt idx="0">
                  <c:v>28</c:v>
                </c:pt>
                <c:pt idx="8">
                  <c:v>14.4</c:v>
                </c:pt>
              </c:numCache>
            </c:numRef>
          </c:yVal>
          <c:smooth val="0"/>
          <c:extLst>
            <c:ext xmlns:c16="http://schemas.microsoft.com/office/drawing/2014/chart" uri="{C3380CC4-5D6E-409C-BE32-E72D297353CC}">
              <c16:uniqueId val="{00000009-57E6-4AF6-8CBE-5F8ED116CA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{6567A7DF-EBDC-4DCE-81B1-B45DBC40AF33}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E6-4AF6-8CBE-5F8ED116CA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{A6796063-E722-4CC6-9D21-667952FFE533}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E6-4AF6-8CBE-5F8ED116CA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{26D4DD4F-05E4-4B30-94E5-1BF40EF83A87}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E6-4AF6-8CBE-5F8ED116CA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{82C9BC66-3237-4CAD-9FA4-A9194DABA97C}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E6-4AF6-8CBE-5F8ED116CA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{584AF8BF-9237-44DA-8B31-F2FED81C1C1F}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E6-4AF6-8CBE-5F8ED116CA19}"/>
                </c:ext>
              </c:extLst>
            </c:dLbl>
            <c:dLbl>
              <c:idx val="8"/>
              <c:layout>
                <c:manualLayout>
                  <c:x val="-4.4905057365901245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{35CA2F09-9A8E-4D3E-818C-8B3BC0DDF486}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E6-4AF6-8CBE-5F8ED116CA19}"/>
                </c:ext>
              </c:extLst>
            </c:dLbl>
            <c:dLbl>
              <c:idx val="16"/>
              <c:layout>
                <c:manualLayout>
                  <c:x val="-1.8235628084250128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{3FA2590B-C068-45CE-9F8D-A15C05F413ED}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E6-4AF6-8CBE-5F8ED116CA1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{F3E9CF93-C767-4CA5-B35B-B20235C45B60}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E6-4AF6-8CBE-5F8ED116CA1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{F82226E6-2809-4C6F-9057-6C291024D1E2}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E6-4AF6-8CBE-5F8ED116CA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E6-4AF6-8CBE-5F8ED116CA19}"/>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地方債においては、基準財政需要額に算入される村債充当事業を選別化するとともに、発行額の抑制に努めていることから、元利償還金等もほぼ横ばいで推移している。</a:t>
          </a:r>
        </a:p>
        <a:p>
          <a:r>
            <a:rPr kumimoji="1" lang="ja-JP" altLang="en-US" sz="1400">
              <a:latin typeface="ＭＳ ゴシック" pitchFamily="49" charset="-128"/>
              <a:ea typeface="ＭＳ ゴシック" pitchFamily="49" charset="-128"/>
            </a:rPr>
            <a:t>債務負担行為に基づく支出においては、特別養護老人ホーム償還負担金のみであり、令和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年度で終了する見込みである。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年度については、充当可能財源が将来負担額を上回ったため、将来負担比率は算定されなかった。</a:t>
          </a:r>
        </a:p>
        <a:p>
          <a:r>
            <a:rPr kumimoji="1" lang="ja-JP" altLang="en-US" sz="1300">
              <a:latin typeface="ＭＳ ゴシック" pitchFamily="49" charset="-128"/>
              <a:ea typeface="ＭＳ ゴシック" pitchFamily="49" charset="-128"/>
            </a:rPr>
            <a:t>一般会計等に係る地方債の現在高は、過疎対策事業債等の借入により増加している。</a:t>
          </a:r>
        </a:p>
        <a:p>
          <a:r>
            <a:rPr kumimoji="1" lang="ja-JP" altLang="en-US" sz="1300">
              <a:latin typeface="ＭＳ ゴシック" pitchFamily="49" charset="-128"/>
              <a:ea typeface="ＭＳ ゴシック" pitchFamily="49" charset="-128"/>
            </a:rPr>
            <a:t>公営企業債等繰入見込額は、農業集落排水事業の元金残高の減少に伴い今後も減少見込みである。</a:t>
          </a:r>
        </a:p>
        <a:p>
          <a:r>
            <a:rPr kumimoji="1" lang="ja-JP" altLang="en-US" sz="1300">
              <a:latin typeface="ＭＳ ゴシック" pitchFamily="49" charset="-128"/>
              <a:ea typeface="ＭＳ ゴシック" pitchFamily="49" charset="-128"/>
            </a:rPr>
            <a:t>充当可能基金については、公共施設整備基金、がんばれ天栄応援基金等の積立てにより増加している。</a:t>
          </a:r>
        </a:p>
        <a:p>
          <a:r>
            <a:rPr kumimoji="1" lang="ja-JP" altLang="en-US" sz="1300">
              <a:latin typeface="ＭＳ ゴシック" pitchFamily="49" charset="-128"/>
              <a:ea typeface="ＭＳ ゴシック" pitchFamily="49" charset="-128"/>
            </a:rPr>
            <a:t>基準財政需要額算入見込額については、村債充当事業の選別化を行っており、概ね地方債の現在高に比例している。</a:t>
          </a:r>
        </a:p>
        <a:p>
          <a:r>
            <a:rPr kumimoji="1" lang="ja-JP" altLang="en-US" sz="1300">
              <a:latin typeface="ＭＳ ゴシック" pitchFamily="49" charset="-128"/>
              <a:ea typeface="ＭＳ ゴシック" pitchFamily="49" charset="-128"/>
            </a:rPr>
            <a:t>今後、公共施設の老朽化に伴う施設の改修や自然災害に備えた防災機能の強化・充実を図るための事業が見込まれることに伴い、充当可能な基金の減少が見込まれるため、事業実施の適正化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百万円、小規模住宅団地造成事業等の財源としてがんばれ天栄応援基金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百万円、除雪車整備費の財源として除雪車整備整備基金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百万円を積み立てたため、基金全体としては、前年度より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改修や保育所施設の移転、小学校の統合による学校施設の整備等が見込まれるため、公共施設整備基金への積立額の増加を予定している。また、財政調整基金については、標準財政規模の適正な範囲内となるように適正な管理・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人材育成基金：本村を担う人材を育成するための基金。⑦地域福祉基金：地域における福祉活動の促進を図るための基金。⑧森林環境譲与税基金：森林環境譲与税を財源として森林環境の整備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百万円の積立により増加。②がんばれ天栄応援基金：ふるさと納税（寄附金）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百万円の積立により増加。③こども未来基金：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百万円の積立により増加。④除雪車整備基金：除雪車整備のため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百万円を取り崩し減少。⑤ふるさと水と土保全基金：基金利子分のみ増加。⑥人材育成基金：基金利子分のみ増加。⑦地域福祉基金：基金利子分のみ増加。⑧森林環境譲与税基金：県産材木製備品製作のため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ふるさと納税（寄附金）の積立と充当可能な事業へ適宜、取り崩し予定。③こども未来基金：充当可能な事業へ適宜、取り崩し予定。④除雪車整備基金：除雪車整備の更新計画を踏まえて積立予定。⑤ふるさと水と土保全基金：充当可能な事業へ適宜、取り崩し予定。⑥人材育成基金：充当可能な事業へ適宜、取り崩し予定。⑦地域福祉基金：充当可能な事業へ適宜、取り崩し予定。⑧森林環境譲与税基金：充当可能な事業へ適宜、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百万円積み立てたが、単独事業の実施に必要な財源確保のため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災害等への備え等のため残高の確保に努めるとともに、中長期な見通しのもとに標準財政規模の適正な範囲内となるように財政調整基金の適正な管理・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普通交付税再算定のうち臨時財政対策債償還基金費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臨時財政対策債償還基金費については、後年度において普通交付税に算入されないことから、公債費の財源とするため取り崩しを実施していく。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865E0A-25BF-49B6-A9B1-025E4AA741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D125E6E-88E9-4C1A-8D41-409D53AA4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1075DAA-1491-4697-9D9B-5DF244395D8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964E757-6B3C-4F8D-8215-FEFD1CEC3D2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18FE1B43-3B7A-4FB3-9A16-F93315A877D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360ABB2-A322-4CFC-8E5A-F085811CF00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FD50928F-080A-4CEE-8096-4905E329FB7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DB5D484C-A363-4898-AF1C-A28E3989765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C909BE0-E3DA-4492-B253-24989A49938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1F1F20B-EC23-40B1-9C03-ACC11E15BFD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81E5813-5660-4467-B848-0CC233A4DC9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B9435A8-0499-498F-98F3-39138AE2BB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A7A5AE1-CE68-48C6-AFF7-0FC98DF2679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83C66B3-E8B2-4673-86B6-BE314C1508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B8F265F-A2F9-44D6-BB77-7A524AC8EE3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EA0A784-5453-41AB-AAF7-5D07CBFCF8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58AC220-99C2-43C4-A52E-FE71B74CDA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DC0919B-BBD8-408E-AA3D-C3FF743E6D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89BDFA2D-E555-4A69-AD4D-E065C6E108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892638F-CDB5-44C0-8FA9-AF4D30DFA9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1F3A3B4-1BA5-4B61-A2CC-98E1D78494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1C57C8D-A0FF-4B40-B4FC-4D1292F804E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8F65D679-ED18-4AB5-BC8A-20C17BEE517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7D38FD8A-366E-4858-88F4-6562B6441E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5415B3A-67DD-4B40-B1C2-405472694A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387E0CC-EBE3-4DEC-A505-433F3A6FC1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41B92BE-04FC-4B45-AB12-6940B2929AD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6531246-3685-4387-B915-3EE560339F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63E3C01-C218-4F65-819E-54D1D64BC5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D59E0FA-44F0-457E-875A-D4D83CE223A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8BACC99B-AFD9-4490-87E3-EF087700A6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B59944D-D61F-4C5F-951D-13B2A5BB8C5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4D29398F-D124-4D26-92EC-FECBDFA1A0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D803CF2-7AA2-4893-A659-76D37B27F04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40B46E9-9556-48A5-B7C5-D008B717C0B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9A45AA8-FF59-42AF-8B89-A20FBC457E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3E72062-3BFB-4860-83E9-2DB1FC68A2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C4D9FE0-3830-4936-BBD0-5254BB1094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0D84CD6-2575-445B-8C62-CBAA67E0357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D6400A87-0597-43D2-873C-984989D4F56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E8F5FFD-5563-4626-BD9D-F7167FB07E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26508A5-A7FB-467F-9501-6E7602D746F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F9A57EE-563F-435A-8F26-21892458235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9456410-80C4-4733-BF5E-79849FD101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A4A4C50-BAA3-4B06-92B9-60AD8A8A88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650B6FB-D977-40E4-8A57-7A425D5C5E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C1085E7-85F6-4193-9E16-98EDF3C51FA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92C3B2F-EDFE-422B-8534-4ECFB7BC3B3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F86219F-A6F6-4651-BC6C-6F65BCB062F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AE6F2D9-3A46-49F5-A52C-B32C6FB606F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8897998-0175-4084-AFC3-C917CCAF1A7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5298D41-0B56-40BF-95CF-5474BE6352D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264770A-27FC-456A-9BDF-81CE84A12C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を下回っているが、耐用年数を超えて使用している施設も多く、今後も指標の上昇が見込まれる。今後も公共施設等総合管理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78FB8C7E-B486-438E-ADB9-44316BBD804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9FE5AEB3-6351-4BBC-91B8-475D14D82F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7B2E6F53-B4DA-407B-AD07-28ABACB5CBE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1D2481AB-B581-407F-9D13-3C5F7BE75CE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331BAF15-465B-4143-A556-854BF3CF2B4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94FD9549-CDBE-45FE-AC0B-82CE4D48207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3E0EEB5-E2BC-430B-881B-B1D0E9F7F29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ABB9E4E1-43DE-4990-9CD3-F9DC8FEA031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E0ECE8A8-7545-4C6D-8B9A-807A6B36F2B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919649EE-51A0-4772-AC34-E85FC3CB579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92F80A60-7F2C-45BC-8D5E-F6F4EF2F696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7708E96-13A4-4745-BE57-D0B1F18CC7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AD87824-ADC8-461E-A50D-B61E905BBE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7B2B591-81D7-44E7-B7F4-158355200B8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9" name="直線コネクタ 68">
          <a:extLst>
            <a:ext uri="{FF2B5EF4-FFF2-40B4-BE49-F238E27FC236}">
              <a16:creationId xmlns:a16="http://schemas.microsoft.com/office/drawing/2014/main" id="{F7EE92F1-A6BA-4A5A-A6E5-C1F4D9C3F782}"/>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0" name="有形固定資産減価償却率最小値テキスト">
          <a:extLst>
            <a:ext uri="{FF2B5EF4-FFF2-40B4-BE49-F238E27FC236}">
              <a16:creationId xmlns:a16="http://schemas.microsoft.com/office/drawing/2014/main" id="{CCD91047-209D-4869-B2C1-93F49365181E}"/>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1" name="直線コネクタ 70">
          <a:extLst>
            <a:ext uri="{FF2B5EF4-FFF2-40B4-BE49-F238E27FC236}">
              <a16:creationId xmlns:a16="http://schemas.microsoft.com/office/drawing/2014/main" id="{DC80163F-E109-468D-A57D-A52DD7BBDE2C}"/>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a:extLst>
            <a:ext uri="{FF2B5EF4-FFF2-40B4-BE49-F238E27FC236}">
              <a16:creationId xmlns:a16="http://schemas.microsoft.com/office/drawing/2014/main" id="{5E0E319B-A642-41BA-AAF8-9EA01A459AC4}"/>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a:extLst>
            <a:ext uri="{FF2B5EF4-FFF2-40B4-BE49-F238E27FC236}">
              <a16:creationId xmlns:a16="http://schemas.microsoft.com/office/drawing/2014/main" id="{5B13356E-1A91-4263-9151-53BB64324CAD}"/>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4" name="有形固定資産減価償却率平均値テキスト">
          <a:extLst>
            <a:ext uri="{FF2B5EF4-FFF2-40B4-BE49-F238E27FC236}">
              <a16:creationId xmlns:a16="http://schemas.microsoft.com/office/drawing/2014/main" id="{65A5377C-6BA1-4C4E-944F-5AF4E61FF46D}"/>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2C5DC855-CD40-4464-878B-DEFA981B0FFE}"/>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6" name="フローチャート: 判断 75">
          <a:extLst>
            <a:ext uri="{FF2B5EF4-FFF2-40B4-BE49-F238E27FC236}">
              <a16:creationId xmlns:a16="http://schemas.microsoft.com/office/drawing/2014/main" id="{7DCDE60A-E3E3-4F74-BD9E-5584F90D2DEB}"/>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7" name="フローチャート: 判断 76">
          <a:extLst>
            <a:ext uri="{FF2B5EF4-FFF2-40B4-BE49-F238E27FC236}">
              <a16:creationId xmlns:a16="http://schemas.microsoft.com/office/drawing/2014/main" id="{B9C07DA7-EAF0-47B4-B478-E4AA48995722}"/>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8" name="フローチャート: 判断 77">
          <a:extLst>
            <a:ext uri="{FF2B5EF4-FFF2-40B4-BE49-F238E27FC236}">
              <a16:creationId xmlns:a16="http://schemas.microsoft.com/office/drawing/2014/main" id="{80D0B3CF-60CA-4B1F-8513-3475F9F9FEEB}"/>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9" name="フローチャート: 判断 78">
          <a:extLst>
            <a:ext uri="{FF2B5EF4-FFF2-40B4-BE49-F238E27FC236}">
              <a16:creationId xmlns:a16="http://schemas.microsoft.com/office/drawing/2014/main" id="{CB604CCF-2CAE-4D03-BA0F-2C9FAD14322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F84E30-AD54-4F2B-B978-C6A13B8529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FA72992-05B4-4FCB-B25B-86597F7C29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36FA788-0188-40C1-8F62-ED3BC45C1C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2477153-A9C7-4266-B5AD-96B57776EC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5295E39-3E6F-4CA1-8552-99006BCFED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85" name="楕円 84">
          <a:extLst>
            <a:ext uri="{FF2B5EF4-FFF2-40B4-BE49-F238E27FC236}">
              <a16:creationId xmlns:a16="http://schemas.microsoft.com/office/drawing/2014/main" id="{2A8CB117-A12C-4CEB-8C56-98D04F508D80}"/>
            </a:ext>
          </a:extLst>
        </xdr:cNvPr>
        <xdr:cNvSpPr/>
      </xdr:nvSpPr>
      <xdr:spPr>
        <a:xfrm>
          <a:off x="47117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86" name="有形固定資産減価償却率該当値テキスト">
          <a:extLst>
            <a:ext uri="{FF2B5EF4-FFF2-40B4-BE49-F238E27FC236}">
              <a16:creationId xmlns:a16="http://schemas.microsoft.com/office/drawing/2014/main" id="{22435D09-338C-43C6-BFE2-C4E85519E192}"/>
            </a:ext>
          </a:extLst>
        </xdr:cNvPr>
        <xdr:cNvSpPr txBox="1"/>
      </xdr:nvSpPr>
      <xdr:spPr>
        <a:xfrm>
          <a:off x="4813300"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102997</xdr:rowOff>
    </xdr:from>
    <xdr:to>
      <xdr:col>19</xdr:col>
      <xdr:colOff>187325</xdr:colOff>
      <xdr:row>29</xdr:row>
      <xdr:rowOff>33147</xdr:rowOff>
    </xdr:to>
    <xdr:sp macro="" textlink="">
      <xdr:nvSpPr>
        <xdr:cNvPr id="87" name="楕円 86">
          <a:extLst>
            <a:ext uri="{FF2B5EF4-FFF2-40B4-BE49-F238E27FC236}">
              <a16:creationId xmlns:a16="http://schemas.microsoft.com/office/drawing/2014/main" id="{518BF924-A7F9-4BB2-ACE3-D9F29D60F3B6}"/>
            </a:ext>
          </a:extLst>
        </xdr:cNvPr>
        <xdr:cNvSpPr/>
      </xdr:nvSpPr>
      <xdr:spPr>
        <a:xfrm>
          <a:off x="4000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153797</xdr:rowOff>
    </xdr:from>
    <xdr:to>
      <xdr:col>23</xdr:col>
      <xdr:colOff>85725</xdr:colOff>
      <xdr:row>29</xdr:row>
      <xdr:rowOff>12573</xdr:rowOff>
    </xdr:to>
    <xdr:cxnSp macro="">
      <xdr:nvCxnSpPr>
        <xdr:cNvPr id="88" name="直線コネクタ 87">
          <a:extLst>
            <a:ext uri="{FF2B5EF4-FFF2-40B4-BE49-F238E27FC236}">
              <a16:creationId xmlns:a16="http://schemas.microsoft.com/office/drawing/2014/main" id="{76CC9A57-9B1F-450D-8898-DBD010BE74F2}"/>
            </a:ext>
          </a:extLst>
        </xdr:cNvPr>
        <xdr:cNvCxnSpPr/>
      </xdr:nvCxnSpPr>
      <xdr:spPr>
        <a:xfrm>
          <a:off x="4051300" y="572592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94361</xdr:rowOff>
    </xdr:from>
    <xdr:to>
      <xdr:col>15</xdr:col>
      <xdr:colOff>187325</xdr:colOff>
      <xdr:row>29</xdr:row>
      <xdr:rowOff>24511</xdr:rowOff>
    </xdr:to>
    <xdr:sp macro="" textlink="">
      <xdr:nvSpPr>
        <xdr:cNvPr id="89" name="楕円 88">
          <a:extLst>
            <a:ext uri="{FF2B5EF4-FFF2-40B4-BE49-F238E27FC236}">
              <a16:creationId xmlns:a16="http://schemas.microsoft.com/office/drawing/2014/main" id="{96977385-854B-4111-8261-582311B38D2B}"/>
            </a:ext>
          </a:extLst>
        </xdr:cNvPr>
        <xdr:cNvSpPr/>
      </xdr:nvSpPr>
      <xdr:spPr>
        <a:xfrm>
          <a:off x="3238500" y="5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145161</xdr:rowOff>
    </xdr:from>
    <xdr:to>
      <xdr:col>19</xdr:col>
      <xdr:colOff>136525</xdr:colOff>
      <xdr:row>28</xdr:row>
      <xdr:rowOff>153797</xdr:rowOff>
    </xdr:to>
    <xdr:cxnSp macro="">
      <xdr:nvCxnSpPr>
        <xdr:cNvPr id="90" name="直線コネクタ 89">
          <a:extLst>
            <a:ext uri="{FF2B5EF4-FFF2-40B4-BE49-F238E27FC236}">
              <a16:creationId xmlns:a16="http://schemas.microsoft.com/office/drawing/2014/main" id="{34C9EAAC-BD4D-4F6A-8517-87F88860B852}"/>
            </a:ext>
          </a:extLst>
        </xdr:cNvPr>
        <xdr:cNvCxnSpPr/>
      </xdr:nvCxnSpPr>
      <xdr:spPr>
        <a:xfrm>
          <a:off x="3289300" y="571728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61976</xdr:rowOff>
    </xdr:from>
    <xdr:to>
      <xdr:col>11</xdr:col>
      <xdr:colOff>187325</xdr:colOff>
      <xdr:row>28</xdr:row>
      <xdr:rowOff>163576</xdr:rowOff>
    </xdr:to>
    <xdr:sp macro="" textlink="">
      <xdr:nvSpPr>
        <xdr:cNvPr id="91" name="楕円 90">
          <a:extLst>
            <a:ext uri="{FF2B5EF4-FFF2-40B4-BE49-F238E27FC236}">
              <a16:creationId xmlns:a16="http://schemas.microsoft.com/office/drawing/2014/main" id="{CD522A75-FCC4-4D43-ADA7-5597FB08B9B8}"/>
            </a:ext>
          </a:extLst>
        </xdr:cNvPr>
        <xdr:cNvSpPr/>
      </xdr:nvSpPr>
      <xdr:spPr>
        <a:xfrm>
          <a:off x="2476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112776</xdr:rowOff>
    </xdr:from>
    <xdr:to>
      <xdr:col>15</xdr:col>
      <xdr:colOff>136525</xdr:colOff>
      <xdr:row>28</xdr:row>
      <xdr:rowOff>145161</xdr:rowOff>
    </xdr:to>
    <xdr:cxnSp macro="">
      <xdr:nvCxnSpPr>
        <xdr:cNvPr id="92" name="直線コネクタ 91">
          <a:extLst>
            <a:ext uri="{FF2B5EF4-FFF2-40B4-BE49-F238E27FC236}">
              <a16:creationId xmlns:a16="http://schemas.microsoft.com/office/drawing/2014/main" id="{93CEBA61-7DB0-49FD-950F-FE1CBB64E5B6}"/>
            </a:ext>
          </a:extLst>
        </xdr:cNvPr>
        <xdr:cNvCxnSpPr/>
      </xdr:nvCxnSpPr>
      <xdr:spPr>
        <a:xfrm>
          <a:off x="2527300" y="568490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3" name="n_1aveValue有形固定資産減価償却率">
          <a:extLst>
            <a:ext uri="{FF2B5EF4-FFF2-40B4-BE49-F238E27FC236}">
              <a16:creationId xmlns:a16="http://schemas.microsoft.com/office/drawing/2014/main" id="{5601E2C3-5FF3-4719-87BE-9F7B0709C0E6}"/>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4" name="n_2aveValue有形固定資産減価償却率">
          <a:extLst>
            <a:ext uri="{FF2B5EF4-FFF2-40B4-BE49-F238E27FC236}">
              <a16:creationId xmlns:a16="http://schemas.microsoft.com/office/drawing/2014/main" id="{DD5C9C96-F674-4451-A34F-9048D820C1F3}"/>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5" name="n_3aveValue有形固定資産減価償却率">
          <a:extLst>
            <a:ext uri="{FF2B5EF4-FFF2-40B4-BE49-F238E27FC236}">
              <a16:creationId xmlns:a16="http://schemas.microsoft.com/office/drawing/2014/main" id="{CE29C9D2-5A67-46EE-A908-6708CD0EB9D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6" name="n_4aveValue有形固定資産減価償却率">
          <a:extLst>
            <a:ext uri="{FF2B5EF4-FFF2-40B4-BE49-F238E27FC236}">
              <a16:creationId xmlns:a16="http://schemas.microsoft.com/office/drawing/2014/main" id="{2301A902-4A91-4815-A270-D336D5931681}"/>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49674</xdr:rowOff>
    </xdr:from>
    <xdr:ext cx="405111" cy="259045"/>
    <xdr:sp macro="" textlink="">
      <xdr:nvSpPr>
        <xdr:cNvPr id="97" name="n_1mainValue有形固定資産減価償却率">
          <a:extLst>
            <a:ext uri="{FF2B5EF4-FFF2-40B4-BE49-F238E27FC236}">
              <a16:creationId xmlns:a16="http://schemas.microsoft.com/office/drawing/2014/main" id="{3D3B92D6-EC59-4F26-B834-04482192CAB9}"/>
            </a:ext>
          </a:extLst>
        </xdr:cNvPr>
        <xdr:cNvSpPr txBox="1"/>
      </xdr:nvSpPr>
      <xdr:spPr>
        <a:xfrm>
          <a:off x="38360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41038</xdr:rowOff>
    </xdr:from>
    <xdr:ext cx="405111" cy="259045"/>
    <xdr:sp macro="" textlink="">
      <xdr:nvSpPr>
        <xdr:cNvPr id="98" name="n_2mainValue有形固定資産減価償却率">
          <a:extLst>
            <a:ext uri="{FF2B5EF4-FFF2-40B4-BE49-F238E27FC236}">
              <a16:creationId xmlns:a16="http://schemas.microsoft.com/office/drawing/2014/main" id="{C56DD093-4D40-4D88-AEF4-EFCAE6E2A479}"/>
            </a:ext>
          </a:extLst>
        </xdr:cNvPr>
        <xdr:cNvSpPr txBox="1"/>
      </xdr:nvSpPr>
      <xdr:spPr>
        <a:xfrm>
          <a:off x="3086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8653</xdr:rowOff>
    </xdr:from>
    <xdr:ext cx="405111" cy="259045"/>
    <xdr:sp macro="" textlink="">
      <xdr:nvSpPr>
        <xdr:cNvPr id="99" name="n_3mainValue有形固定資産減価償却率">
          <a:extLst>
            <a:ext uri="{FF2B5EF4-FFF2-40B4-BE49-F238E27FC236}">
              <a16:creationId xmlns:a16="http://schemas.microsoft.com/office/drawing/2014/main" id="{80110BF0-EF34-49DD-895B-84F6A02D0D4E}"/>
            </a:ext>
          </a:extLst>
        </xdr:cNvPr>
        <xdr:cNvSpPr txBox="1"/>
      </xdr:nvSpPr>
      <xdr:spPr>
        <a:xfrm>
          <a:off x="2324744" y="540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9E94D1C9-0461-4236-905F-41343FE50B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8C965EF3-7230-415F-BAF8-C0274585F6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E2DC350E-C346-4DE0-B268-74253E71A2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A67C1991-D11D-4AF4-9DE5-FCF263D53A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EB6151DE-4951-4A6E-A2F5-247F0DEF82D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AE8336CC-ECEE-413C-B34B-E5D27341F3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CF559C97-0D43-4560-AB49-4B8BD306ECF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DA9AD092-8257-4561-9EAB-E9CA600944A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A8D1A713-74F9-4333-9593-2D2C951BBFF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8CFA5B13-6ED5-4D62-9A83-9A1111DB6D2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9F63E87A-56DA-494D-B539-0A326AA0230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4E3B0343-D241-43E6-88D0-2A6FC6CA81E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3C01A7B2-A32C-4B9D-A7AD-AE416A6FCC6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地方債現在高や公営企業債等繰入見込額の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により、債務償還比率は前年度より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、類似団体を下回っている。今後も引き続き地方債の新規発行の抑制や、充当可能財源の確保に取り組んでいく。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11207AA2-C509-4247-AA19-27EB256D6AF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90481579-A535-4490-9719-1A5D495076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a:extLst>
            <a:ext uri="{FF2B5EF4-FFF2-40B4-BE49-F238E27FC236}">
              <a16:creationId xmlns:a16="http://schemas.microsoft.com/office/drawing/2014/main" id="{B558AC16-CD8F-4D2D-898C-DB40B905836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1391D22E-43D6-4C40-878B-8697ECB6C85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a:extLst>
            <a:ext uri="{FF2B5EF4-FFF2-40B4-BE49-F238E27FC236}">
              <a16:creationId xmlns:a16="http://schemas.microsoft.com/office/drawing/2014/main" id="{37FB4674-0C1A-40D7-B0A1-2466FC63F68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8750D2E6-9643-47CF-B397-4C4BBF6C120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a:extLst>
            <a:ext uri="{FF2B5EF4-FFF2-40B4-BE49-F238E27FC236}">
              <a16:creationId xmlns:a16="http://schemas.microsoft.com/office/drawing/2014/main" id="{EF6384CD-CEFE-4874-9C72-4B633CB8717D}"/>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7649C890-58E2-4CFF-94D8-805D06F9D66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1" name="テキスト ボックス 120">
          <a:extLst>
            <a:ext uri="{FF2B5EF4-FFF2-40B4-BE49-F238E27FC236}">
              <a16:creationId xmlns:a16="http://schemas.microsoft.com/office/drawing/2014/main" id="{B3441A22-B855-4EEC-84F0-1C9BB7656B1E}"/>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6C3AA8F4-DC14-490D-A4CC-4F071AD1C1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a:extLst>
            <a:ext uri="{FF2B5EF4-FFF2-40B4-BE49-F238E27FC236}">
              <a16:creationId xmlns:a16="http://schemas.microsoft.com/office/drawing/2014/main" id="{EC679D89-2A76-4E37-A701-A06C0365515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36068CCB-435D-4A2E-AC0F-FCA32A8C171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5" name="テキスト ボックス 124">
          <a:extLst>
            <a:ext uri="{FF2B5EF4-FFF2-40B4-BE49-F238E27FC236}">
              <a16:creationId xmlns:a16="http://schemas.microsoft.com/office/drawing/2014/main" id="{B94AB0BD-F039-4B64-956F-A2527B287B3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FB582A3B-39FD-4AA9-9259-4F45237FADD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B69FC8D9-69C1-4209-BB53-C58FAF87121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8" name="直線コネクタ 127">
          <a:extLst>
            <a:ext uri="{FF2B5EF4-FFF2-40B4-BE49-F238E27FC236}">
              <a16:creationId xmlns:a16="http://schemas.microsoft.com/office/drawing/2014/main" id="{D3976EF0-0032-45C0-AC14-130A0EC0EB1E}"/>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9" name="債務償還比率最小値テキスト">
          <a:extLst>
            <a:ext uri="{FF2B5EF4-FFF2-40B4-BE49-F238E27FC236}">
              <a16:creationId xmlns:a16="http://schemas.microsoft.com/office/drawing/2014/main" id="{CFBDCDFE-A04A-4431-B2FF-DB900FC43C2B}"/>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0" name="直線コネクタ 129">
          <a:extLst>
            <a:ext uri="{FF2B5EF4-FFF2-40B4-BE49-F238E27FC236}">
              <a16:creationId xmlns:a16="http://schemas.microsoft.com/office/drawing/2014/main" id="{E3B38769-A210-4A30-912F-569DA3914ABE}"/>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1" name="債務償還比率最大値テキスト">
          <a:extLst>
            <a:ext uri="{FF2B5EF4-FFF2-40B4-BE49-F238E27FC236}">
              <a16:creationId xmlns:a16="http://schemas.microsoft.com/office/drawing/2014/main" id="{2013D1FB-488B-43AC-B8F1-F048713310B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2" name="直線コネクタ 131">
          <a:extLst>
            <a:ext uri="{FF2B5EF4-FFF2-40B4-BE49-F238E27FC236}">
              <a16:creationId xmlns:a16="http://schemas.microsoft.com/office/drawing/2014/main" id="{6519EDF5-2E9C-4E67-8A8E-F05F01D8BA3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33" name="債務償還比率平均値テキスト">
          <a:extLst>
            <a:ext uri="{FF2B5EF4-FFF2-40B4-BE49-F238E27FC236}">
              <a16:creationId xmlns:a16="http://schemas.microsoft.com/office/drawing/2014/main" id="{A75128C1-4DD4-42AD-A5AB-1DCE8192C864}"/>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4" name="フローチャート: 判断 133">
          <a:extLst>
            <a:ext uri="{FF2B5EF4-FFF2-40B4-BE49-F238E27FC236}">
              <a16:creationId xmlns:a16="http://schemas.microsoft.com/office/drawing/2014/main" id="{74B19F9E-567A-4974-A0E2-C56587B1AF6F}"/>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5" name="フローチャート: 判断 134">
          <a:extLst>
            <a:ext uri="{FF2B5EF4-FFF2-40B4-BE49-F238E27FC236}">
              <a16:creationId xmlns:a16="http://schemas.microsoft.com/office/drawing/2014/main" id="{F97B28CE-1643-4170-AF21-0DBC88427648}"/>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6" name="フローチャート: 判断 135">
          <a:extLst>
            <a:ext uri="{FF2B5EF4-FFF2-40B4-BE49-F238E27FC236}">
              <a16:creationId xmlns:a16="http://schemas.microsoft.com/office/drawing/2014/main" id="{D27411FA-7219-42F7-8DF2-91CD7F70D4BE}"/>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7" name="フローチャート: 判断 136">
          <a:extLst>
            <a:ext uri="{FF2B5EF4-FFF2-40B4-BE49-F238E27FC236}">
              <a16:creationId xmlns:a16="http://schemas.microsoft.com/office/drawing/2014/main" id="{E98B2E38-866D-46E8-9898-6CE211E2FA41}"/>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8" name="フローチャート: 判断 137">
          <a:extLst>
            <a:ext uri="{FF2B5EF4-FFF2-40B4-BE49-F238E27FC236}">
              <a16:creationId xmlns:a16="http://schemas.microsoft.com/office/drawing/2014/main" id="{43844F7E-1ABE-4EEC-B70B-BA3F4E0F9E34}"/>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4405983-1FB7-4873-A1A6-0B59EFEACF9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D91D16-6AC0-4673-8E38-D966248860E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8FCA77F-3BAB-4ACE-B09F-E047E3B401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8D694E-0534-480E-B0A8-FA29AE83ED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C4761D1-0831-4DB7-BD01-DCAB4578AFA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40411</xdr:rowOff>
    </xdr:from>
    <xdr:to>
      <xdr:col>76</xdr:col>
      <xdr:colOff>73025</xdr:colOff>
      <xdr:row>27</xdr:row>
      <xdr:rowOff>142011</xdr:rowOff>
    </xdr:to>
    <xdr:sp macro="" textlink="">
      <xdr:nvSpPr>
        <xdr:cNvPr id="144" name="楕円 143">
          <a:extLst>
            <a:ext uri="{FF2B5EF4-FFF2-40B4-BE49-F238E27FC236}">
              <a16:creationId xmlns:a16="http://schemas.microsoft.com/office/drawing/2014/main" id="{BAC5F282-50B8-431D-ABD2-08B936658B8C}"/>
            </a:ext>
          </a:extLst>
        </xdr:cNvPr>
        <xdr:cNvSpPr/>
      </xdr:nvSpPr>
      <xdr:spPr>
        <a:xfrm>
          <a:off x="14744700" y="54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63288</xdr:rowOff>
    </xdr:from>
    <xdr:ext cx="469744" cy="259045"/>
    <xdr:sp macro="" textlink="">
      <xdr:nvSpPr>
        <xdr:cNvPr id="145" name="債務償還比率該当値テキスト">
          <a:extLst>
            <a:ext uri="{FF2B5EF4-FFF2-40B4-BE49-F238E27FC236}">
              <a16:creationId xmlns:a16="http://schemas.microsoft.com/office/drawing/2014/main" id="{DB542F7E-3AE2-413F-8F42-9915BA9114F5}"/>
            </a:ext>
          </a:extLst>
        </xdr:cNvPr>
        <xdr:cNvSpPr txBox="1"/>
      </xdr:nvSpPr>
      <xdr:spPr>
        <a:xfrm>
          <a:off x="14846300" y="52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27601</xdr:rowOff>
    </xdr:from>
    <xdr:to>
      <xdr:col>72</xdr:col>
      <xdr:colOff>123825</xdr:colOff>
      <xdr:row>27</xdr:row>
      <xdr:rowOff>129201</xdr:rowOff>
    </xdr:to>
    <xdr:sp macro="" textlink="">
      <xdr:nvSpPr>
        <xdr:cNvPr id="146" name="楕円 145">
          <a:extLst>
            <a:ext uri="{FF2B5EF4-FFF2-40B4-BE49-F238E27FC236}">
              <a16:creationId xmlns:a16="http://schemas.microsoft.com/office/drawing/2014/main" id="{DD53D0AA-49DA-4A7F-BEC8-D45DC1BC799F}"/>
            </a:ext>
          </a:extLst>
        </xdr:cNvPr>
        <xdr:cNvSpPr/>
      </xdr:nvSpPr>
      <xdr:spPr>
        <a:xfrm>
          <a:off x="14033500" y="5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78401</xdr:rowOff>
    </xdr:from>
    <xdr:to>
      <xdr:col>76</xdr:col>
      <xdr:colOff>22225</xdr:colOff>
      <xdr:row>27</xdr:row>
      <xdr:rowOff>91211</xdr:rowOff>
    </xdr:to>
    <xdr:cxnSp macro="">
      <xdr:nvCxnSpPr>
        <xdr:cNvPr id="147" name="直線コネクタ 146">
          <a:extLst>
            <a:ext uri="{FF2B5EF4-FFF2-40B4-BE49-F238E27FC236}">
              <a16:creationId xmlns:a16="http://schemas.microsoft.com/office/drawing/2014/main" id="{BB5B04DC-2741-404C-BC3C-D175EE64E3C3}"/>
            </a:ext>
          </a:extLst>
        </xdr:cNvPr>
        <xdr:cNvCxnSpPr/>
      </xdr:nvCxnSpPr>
      <xdr:spPr>
        <a:xfrm>
          <a:off x="14084300" y="5479076"/>
          <a:ext cx="7112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9754</xdr:rowOff>
    </xdr:from>
    <xdr:to>
      <xdr:col>68</xdr:col>
      <xdr:colOff>123825</xdr:colOff>
      <xdr:row>27</xdr:row>
      <xdr:rowOff>111354</xdr:rowOff>
    </xdr:to>
    <xdr:sp macro="" textlink="">
      <xdr:nvSpPr>
        <xdr:cNvPr id="148" name="楕円 147">
          <a:extLst>
            <a:ext uri="{FF2B5EF4-FFF2-40B4-BE49-F238E27FC236}">
              <a16:creationId xmlns:a16="http://schemas.microsoft.com/office/drawing/2014/main" id="{81CC789E-E7D1-400D-9983-14F718896956}"/>
            </a:ext>
          </a:extLst>
        </xdr:cNvPr>
        <xdr:cNvSpPr/>
      </xdr:nvSpPr>
      <xdr:spPr>
        <a:xfrm>
          <a:off x="13271500" y="54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60554</xdr:rowOff>
    </xdr:from>
    <xdr:to>
      <xdr:col>72</xdr:col>
      <xdr:colOff>73025</xdr:colOff>
      <xdr:row>27</xdr:row>
      <xdr:rowOff>78401</xdr:rowOff>
    </xdr:to>
    <xdr:cxnSp macro="">
      <xdr:nvCxnSpPr>
        <xdr:cNvPr id="149" name="直線コネクタ 148">
          <a:extLst>
            <a:ext uri="{FF2B5EF4-FFF2-40B4-BE49-F238E27FC236}">
              <a16:creationId xmlns:a16="http://schemas.microsoft.com/office/drawing/2014/main" id="{AA85A329-2618-457F-B27F-2AA4DD6A2C00}"/>
            </a:ext>
          </a:extLst>
        </xdr:cNvPr>
        <xdr:cNvCxnSpPr/>
      </xdr:nvCxnSpPr>
      <xdr:spPr>
        <a:xfrm>
          <a:off x="13322300" y="5461229"/>
          <a:ext cx="762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99712</xdr:rowOff>
    </xdr:from>
    <xdr:to>
      <xdr:col>64</xdr:col>
      <xdr:colOff>123825</xdr:colOff>
      <xdr:row>28</xdr:row>
      <xdr:rowOff>29862</xdr:rowOff>
    </xdr:to>
    <xdr:sp macro="" textlink="">
      <xdr:nvSpPr>
        <xdr:cNvPr id="150" name="楕円 149">
          <a:extLst>
            <a:ext uri="{FF2B5EF4-FFF2-40B4-BE49-F238E27FC236}">
              <a16:creationId xmlns:a16="http://schemas.microsoft.com/office/drawing/2014/main" id="{5AA888A7-A1D4-446F-B9D7-350F34DAA636}"/>
            </a:ext>
          </a:extLst>
        </xdr:cNvPr>
        <xdr:cNvSpPr/>
      </xdr:nvSpPr>
      <xdr:spPr>
        <a:xfrm>
          <a:off x="12509500" y="55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60554</xdr:rowOff>
    </xdr:from>
    <xdr:to>
      <xdr:col>68</xdr:col>
      <xdr:colOff>73025</xdr:colOff>
      <xdr:row>27</xdr:row>
      <xdr:rowOff>150512</xdr:rowOff>
    </xdr:to>
    <xdr:cxnSp macro="">
      <xdr:nvCxnSpPr>
        <xdr:cNvPr id="151" name="直線コネクタ 150">
          <a:extLst>
            <a:ext uri="{FF2B5EF4-FFF2-40B4-BE49-F238E27FC236}">
              <a16:creationId xmlns:a16="http://schemas.microsoft.com/office/drawing/2014/main" id="{6AF9484B-1AFF-4C06-9D6A-FF1EDA6AD57D}"/>
            </a:ext>
          </a:extLst>
        </xdr:cNvPr>
        <xdr:cNvCxnSpPr/>
      </xdr:nvCxnSpPr>
      <xdr:spPr>
        <a:xfrm flipV="1">
          <a:off x="12560300" y="5461229"/>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161603</xdr:rowOff>
    </xdr:from>
    <xdr:to>
      <xdr:col>60</xdr:col>
      <xdr:colOff>123825</xdr:colOff>
      <xdr:row>28</xdr:row>
      <xdr:rowOff>91753</xdr:rowOff>
    </xdr:to>
    <xdr:sp macro="" textlink="">
      <xdr:nvSpPr>
        <xdr:cNvPr id="152" name="楕円 151">
          <a:extLst>
            <a:ext uri="{FF2B5EF4-FFF2-40B4-BE49-F238E27FC236}">
              <a16:creationId xmlns:a16="http://schemas.microsoft.com/office/drawing/2014/main" id="{B4090EF8-54D1-4E54-A800-540006A9D143}"/>
            </a:ext>
          </a:extLst>
        </xdr:cNvPr>
        <xdr:cNvSpPr/>
      </xdr:nvSpPr>
      <xdr:spPr>
        <a:xfrm>
          <a:off x="11747500" y="556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150512</xdr:rowOff>
    </xdr:from>
    <xdr:to>
      <xdr:col>64</xdr:col>
      <xdr:colOff>73025</xdr:colOff>
      <xdr:row>28</xdr:row>
      <xdr:rowOff>40953</xdr:rowOff>
    </xdr:to>
    <xdr:cxnSp macro="">
      <xdr:nvCxnSpPr>
        <xdr:cNvPr id="153" name="直線コネクタ 152">
          <a:extLst>
            <a:ext uri="{FF2B5EF4-FFF2-40B4-BE49-F238E27FC236}">
              <a16:creationId xmlns:a16="http://schemas.microsoft.com/office/drawing/2014/main" id="{B1A54DAA-9785-47C3-9AA6-A1D91641774D}"/>
            </a:ext>
          </a:extLst>
        </xdr:cNvPr>
        <xdr:cNvCxnSpPr/>
      </xdr:nvCxnSpPr>
      <xdr:spPr>
        <a:xfrm flipV="1">
          <a:off x="11798300" y="5551187"/>
          <a:ext cx="762000" cy="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4" name="n_1aveValue債務償還比率">
          <a:extLst>
            <a:ext uri="{FF2B5EF4-FFF2-40B4-BE49-F238E27FC236}">
              <a16:creationId xmlns:a16="http://schemas.microsoft.com/office/drawing/2014/main" id="{98FDEA75-4006-4192-9BD7-39C16A6ED2F9}"/>
            </a:ext>
          </a:extLst>
        </xdr:cNvPr>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5" name="n_2aveValue債務償還比率">
          <a:extLst>
            <a:ext uri="{FF2B5EF4-FFF2-40B4-BE49-F238E27FC236}">
              <a16:creationId xmlns:a16="http://schemas.microsoft.com/office/drawing/2014/main" id="{C19594ED-5A8A-40CC-B05C-B8D5597B403F}"/>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56" name="n_3aveValue債務償還比率">
          <a:extLst>
            <a:ext uri="{FF2B5EF4-FFF2-40B4-BE49-F238E27FC236}">
              <a16:creationId xmlns:a16="http://schemas.microsoft.com/office/drawing/2014/main" id="{28B168CD-73B0-4841-94F7-E6E7EE25CB75}"/>
            </a:ext>
          </a:extLst>
        </xdr:cNvPr>
        <xdr:cNvSpPr txBox="1"/>
      </xdr:nvSpPr>
      <xdr:spPr>
        <a:xfrm>
          <a:off x="12325427" y="56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7" name="n_4aveValue債務償還比率">
          <a:extLst>
            <a:ext uri="{FF2B5EF4-FFF2-40B4-BE49-F238E27FC236}">
              <a16:creationId xmlns:a16="http://schemas.microsoft.com/office/drawing/2014/main" id="{B2DD8E7F-4684-4154-A982-385CE4A0E1D5}"/>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145728</xdr:rowOff>
    </xdr:from>
    <xdr:ext cx="469744" cy="259045"/>
    <xdr:sp macro="" textlink="">
      <xdr:nvSpPr>
        <xdr:cNvPr id="158" name="n_1mainValue債務償還比率">
          <a:extLst>
            <a:ext uri="{FF2B5EF4-FFF2-40B4-BE49-F238E27FC236}">
              <a16:creationId xmlns:a16="http://schemas.microsoft.com/office/drawing/2014/main" id="{63BDAA5D-E3A0-44E0-8045-A0D9E38E0C51}"/>
            </a:ext>
          </a:extLst>
        </xdr:cNvPr>
        <xdr:cNvSpPr txBox="1"/>
      </xdr:nvSpPr>
      <xdr:spPr>
        <a:xfrm>
          <a:off x="13836727" y="520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127881</xdr:rowOff>
    </xdr:from>
    <xdr:ext cx="469744" cy="259045"/>
    <xdr:sp macro="" textlink="">
      <xdr:nvSpPr>
        <xdr:cNvPr id="159" name="n_2mainValue債務償還比率">
          <a:extLst>
            <a:ext uri="{FF2B5EF4-FFF2-40B4-BE49-F238E27FC236}">
              <a16:creationId xmlns:a16="http://schemas.microsoft.com/office/drawing/2014/main" id="{68FB795D-E450-4BA2-9B28-0C47FCCC7B98}"/>
            </a:ext>
          </a:extLst>
        </xdr:cNvPr>
        <xdr:cNvSpPr txBox="1"/>
      </xdr:nvSpPr>
      <xdr:spPr>
        <a:xfrm>
          <a:off x="13087427" y="518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46389</xdr:rowOff>
    </xdr:from>
    <xdr:ext cx="469744" cy="259045"/>
    <xdr:sp macro="" textlink="">
      <xdr:nvSpPr>
        <xdr:cNvPr id="160" name="n_3mainValue債務償還比率">
          <a:extLst>
            <a:ext uri="{FF2B5EF4-FFF2-40B4-BE49-F238E27FC236}">
              <a16:creationId xmlns:a16="http://schemas.microsoft.com/office/drawing/2014/main" id="{0A708372-D9D5-4A60-ACC9-0AB398E81209}"/>
            </a:ext>
          </a:extLst>
        </xdr:cNvPr>
        <xdr:cNvSpPr txBox="1"/>
      </xdr:nvSpPr>
      <xdr:spPr>
        <a:xfrm>
          <a:off x="12325427" y="527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108280</xdr:rowOff>
    </xdr:from>
    <xdr:ext cx="469744" cy="259045"/>
    <xdr:sp macro="" textlink="">
      <xdr:nvSpPr>
        <xdr:cNvPr id="161" name="n_4mainValue債務償還比率">
          <a:extLst>
            <a:ext uri="{FF2B5EF4-FFF2-40B4-BE49-F238E27FC236}">
              <a16:creationId xmlns:a16="http://schemas.microsoft.com/office/drawing/2014/main" id="{B6B14266-14AB-472D-9AB7-97BA98C5B688}"/>
            </a:ext>
          </a:extLst>
        </xdr:cNvPr>
        <xdr:cNvSpPr txBox="1"/>
      </xdr:nvSpPr>
      <xdr:spPr>
        <a:xfrm>
          <a:off x="11563427" y="533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40282ED8-3C2A-4B8B-8B70-EBA243AAFD4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996A36F7-D8EA-45FA-9490-C94B60DAC7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619964BC-F87A-4FC5-8FB1-8860F287E66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BC8D8EC7-73BC-4D3E-A8C6-6F7A6087D39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D7AA880-11D7-49F1-949C-8C4ED0D32E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1A9D4DFB-DCA9-443D-9ADB-9400414424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D0B286-14B8-4486-A0E1-948C0060A4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A9526B-ED8B-41C7-AB26-F62C43F6FC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145A52-D454-4074-B2E9-B49B87AC3B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1B98E7-CC75-4CC6-8AC6-E82BC7CC9EB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EE6183-CEA1-436C-80C4-4B97566674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C13B58-AB04-4AA0-8E78-D869D7AE18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5B6726-3DAB-4BB2-A213-68DB68DC9D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BC840F-A969-42E3-973C-10C620987D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B9F386-37CA-4D28-A621-48891D7BE3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DB4CDA-DBD5-4DB4-A855-55A532ADEF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25DA14-3A61-45C8-8898-902458460B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FFBDD3-74D5-4145-A68F-BBB3EF085C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6BB8BD-269F-4409-ACAB-D9DF2C4770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9C74B3-83FF-403B-A159-DC0F6A84C9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AE4EF1-84B7-4F60-BA29-094EDD8155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DBB2FA-7B22-4EA7-BD80-6B1C918362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F5DF21-9889-4784-929A-166DF2CC55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975F74-1218-4162-A123-1C92AEDAEE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D59C7D-6855-465D-9429-077318405D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BD6C2D-81B3-4A2E-B8EA-FF30FDF30F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8AA6F3-5F33-4379-94FA-A5E21B1B03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611C08-1E3F-4939-9FC8-2FD17528AE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82F088-5928-49DF-BEE2-2098EFAAF1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C20597-A2AD-408C-9BD1-CE4B96BFBC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7DDA0C-40A0-4B97-87BC-B0FB8AC617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E68916-7533-4478-B560-2B42D78661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9363F9-3246-4BDF-9DE0-5E06296C11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EF0B1D-BC3C-4F44-8172-812664E2E0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A4AB5E-6A8F-438A-8F21-D37DE5172D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D124F5-37FA-40A8-BA3F-50AE25B6C6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92A9C4-1B38-4B88-8CA5-3ED244D691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94969F-505F-4469-B949-C4F1AA8C7A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BA9447-E2B7-46DC-AB47-442B2A410B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D12781-C67A-4342-840F-688C99585E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F9670F-F91E-4564-910F-15FF8F3803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7A3395-49EB-4C5F-B609-6319809327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2E25D4-DCC9-4996-A6E8-6779A08693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255713-7B15-4262-A0E9-C4B784793E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D22ED7-57CC-4239-AC24-D295F7167F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9FDF69-AB9C-4EF2-98F8-2370C5F227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84A5B7-1AA3-4C5D-A365-E5E95F14C2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03838B-50F2-4C9C-88E1-84B2B657C9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212574-4211-4512-A69F-85D1BBBE9B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B8E373-9C14-4D2A-84A4-ECDF28CC463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DB12E5-D899-4D56-881E-1FD27DA27EF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52CC595-2AFE-4A99-907A-86796707731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9FFCA7-D67D-4045-A7B6-A86FBB0B746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C96C883-27D2-4238-9CA0-F39A22E71D6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70B1D5-66A8-4CED-A2B4-F9ED2BEC02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1028B54-98CD-4811-934B-28F3C27814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C7E0ED5-6ABC-4A89-8843-5BFA475F433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07F9A73-E368-4C95-B999-743788AF8C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2B4D85-EE59-4362-8058-2DEED5B43C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07036F9-98F3-4D42-90DE-1A12654B48D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007E604-ADEB-4F60-B7A9-DB0943D056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B8CE4DCE-E2F3-41D8-BEAA-1D560C09DE74}"/>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64F6DE48-3904-4872-B2F5-634C930DDF5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16F499E0-DFB0-4907-8FEC-68D99388C614}"/>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44F129A4-B9BD-43C3-89C3-3DF6F5434BDC}"/>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9DF7EF8-9742-4C95-8811-FF7CA57CCD58}"/>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80517715-CAFC-40F7-8B29-8A9FD8976DDC}"/>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FFFEF3E1-1276-455B-924C-E9497E30A204}"/>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36BFDAF4-A507-4400-9F0C-E92D44E79A63}"/>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6BF40C52-EEA4-45C4-84E5-A78B7187559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3C6F0386-33FD-43A1-8D89-D4BBCF3F4FF4}"/>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1ED728B1-C869-4DD0-BFE9-A612FF2B3949}"/>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490622-26CC-4E37-8E94-496181BEB1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9389FC-699C-49F7-A7B3-771351B684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182E13-7090-4D84-871B-C187135CEA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89C89F-37AF-436B-879A-5BA13CC244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0459C5-F6FE-43EB-9844-BFE10AB13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3" name="楕円 72">
          <a:extLst>
            <a:ext uri="{FF2B5EF4-FFF2-40B4-BE49-F238E27FC236}">
              <a16:creationId xmlns:a16="http://schemas.microsoft.com/office/drawing/2014/main" id="{5294B0F4-3F83-4D19-8739-4615B43A780F}"/>
            </a:ext>
          </a:extLst>
        </xdr:cNvPr>
        <xdr:cNvSpPr/>
      </xdr:nvSpPr>
      <xdr:spPr>
        <a:xfrm>
          <a:off x="4584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96C92C6A-CB36-4051-8AA2-C2CAE57EC758}"/>
            </a:ext>
          </a:extLst>
        </xdr:cNvPr>
        <xdr:cNvSpPr txBox="1"/>
      </xdr:nvSpPr>
      <xdr:spPr>
        <a:xfrm>
          <a:off x="4673600"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80645</xdr:rowOff>
    </xdr:from>
    <xdr:to>
      <xdr:col>20</xdr:col>
      <xdr:colOff>38100</xdr:colOff>
      <xdr:row>37</xdr:row>
      <xdr:rowOff>10795</xdr:rowOff>
    </xdr:to>
    <xdr:sp macro="" textlink="">
      <xdr:nvSpPr>
        <xdr:cNvPr id="75" name="楕円 74">
          <a:extLst>
            <a:ext uri="{FF2B5EF4-FFF2-40B4-BE49-F238E27FC236}">
              <a16:creationId xmlns:a16="http://schemas.microsoft.com/office/drawing/2014/main" id="{CBC1A37B-EFD4-4E8A-A57D-FE79C9A4251E}"/>
            </a:ext>
          </a:extLst>
        </xdr:cNvPr>
        <xdr:cNvSpPr/>
      </xdr:nvSpPr>
      <xdr:spPr>
        <a:xfrm>
          <a:off x="3746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131445</xdr:rowOff>
    </xdr:from>
    <xdr:to>
      <xdr:col>24</xdr:col>
      <xdr:colOff>63500</xdr:colOff>
      <xdr:row>36</xdr:row>
      <xdr:rowOff>161925</xdr:rowOff>
    </xdr:to>
    <xdr:cxnSp macro="">
      <xdr:nvCxnSpPr>
        <xdr:cNvPr id="76" name="直線コネクタ 75">
          <a:extLst>
            <a:ext uri="{FF2B5EF4-FFF2-40B4-BE49-F238E27FC236}">
              <a16:creationId xmlns:a16="http://schemas.microsoft.com/office/drawing/2014/main" id="{38B79404-06BE-4195-90C3-CDDB937976E3}"/>
            </a:ext>
          </a:extLst>
        </xdr:cNvPr>
        <xdr:cNvCxnSpPr/>
      </xdr:nvCxnSpPr>
      <xdr:spPr>
        <a:xfrm>
          <a:off x="3797300" y="63036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7" name="楕円 76">
          <a:extLst>
            <a:ext uri="{FF2B5EF4-FFF2-40B4-BE49-F238E27FC236}">
              <a16:creationId xmlns:a16="http://schemas.microsoft.com/office/drawing/2014/main" id="{EE14F30C-0BC8-45D9-BDF1-9AB467A0BDDF}"/>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131445</xdr:rowOff>
    </xdr:to>
    <xdr:cxnSp macro="">
      <xdr:nvCxnSpPr>
        <xdr:cNvPr id="78" name="直線コネクタ 77">
          <a:extLst>
            <a:ext uri="{FF2B5EF4-FFF2-40B4-BE49-F238E27FC236}">
              <a16:creationId xmlns:a16="http://schemas.microsoft.com/office/drawing/2014/main" id="{9A1FA23E-DE36-47E6-BD01-112C5223DEB0}"/>
            </a:ext>
          </a:extLst>
        </xdr:cNvPr>
        <xdr:cNvCxnSpPr/>
      </xdr:nvCxnSpPr>
      <xdr:spPr>
        <a:xfrm>
          <a:off x="2908300" y="62712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9" name="楕円 78">
          <a:extLst>
            <a:ext uri="{FF2B5EF4-FFF2-40B4-BE49-F238E27FC236}">
              <a16:creationId xmlns:a16="http://schemas.microsoft.com/office/drawing/2014/main" id="{3C7E0232-3B92-444F-857D-78C9D7374072}"/>
            </a:ext>
          </a:extLst>
        </xdr:cNvPr>
        <xdr:cNvSpPr/>
      </xdr:nvSpPr>
      <xdr:spPr>
        <a:xfrm>
          <a:off x="1968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99060</xdr:rowOff>
    </xdr:to>
    <xdr:cxnSp macro="">
      <xdr:nvCxnSpPr>
        <xdr:cNvPr id="80" name="直線コネクタ 79">
          <a:extLst>
            <a:ext uri="{FF2B5EF4-FFF2-40B4-BE49-F238E27FC236}">
              <a16:creationId xmlns:a16="http://schemas.microsoft.com/office/drawing/2014/main" id="{CBED6D6C-953F-4C65-8297-BEC4270DA6F9}"/>
            </a:ext>
          </a:extLst>
        </xdr:cNvPr>
        <xdr:cNvCxnSpPr/>
      </xdr:nvCxnSpPr>
      <xdr:spPr>
        <a:xfrm>
          <a:off x="2019300" y="6236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C16F3023-2B08-4BB1-A7FD-3918C357693F}"/>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0CED48B9-B539-41D1-BA84-5CE054C455A3}"/>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C06E9AF9-6B73-4942-B9F2-B0BB78E9A71A}"/>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C4F0CFCA-F618-4D5B-8501-50A2F9846C44}"/>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27322</xdr:rowOff>
    </xdr:from>
    <xdr:ext cx="405111" cy="259045"/>
    <xdr:sp macro="" textlink="">
      <xdr:nvSpPr>
        <xdr:cNvPr id="85" name="n_1mainValue【道路】&#10;有形固定資産減価償却率">
          <a:extLst>
            <a:ext uri="{FF2B5EF4-FFF2-40B4-BE49-F238E27FC236}">
              <a16:creationId xmlns:a16="http://schemas.microsoft.com/office/drawing/2014/main" id="{4786A990-3E0B-4B4A-96F1-FE6C5F4B946C}"/>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950463AC-3156-4C99-B560-199053A8350E}"/>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7" name="n_3mainValue【道路】&#10;有形固定資産減価償却率">
          <a:extLst>
            <a:ext uri="{FF2B5EF4-FFF2-40B4-BE49-F238E27FC236}">
              <a16:creationId xmlns:a16="http://schemas.microsoft.com/office/drawing/2014/main" id="{4CB92D1E-911B-493E-A6BB-AD38A3FB55C5}"/>
            </a:ext>
          </a:extLst>
        </xdr:cNvPr>
        <xdr:cNvSpPr txBox="1"/>
      </xdr:nvSpPr>
      <xdr:spPr>
        <a:xfrm>
          <a:off x="1816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41BECC5D-F6F0-406B-AF21-3FD70E8ACB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6DFC161-4C0A-4263-84A1-70116D37CE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3FB9B89-AB55-455E-9442-6E474B2595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E244A94-15C9-42CA-918E-ACCC996CE0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DF5AE70-FCF7-452B-AB3D-766E32028B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8BC0EE0-2A2B-4384-A196-123C4698DF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2295AE1-8907-4FBC-880C-866C4A479E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FBB3103-AE5C-40EC-9B3B-DF3BDFDAC2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93A47F9-B8D1-42EE-9748-A8A233DD12A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AC11383-447D-49D3-AB2B-EE4EE0F3BF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BFC313E4-BCBA-45F4-9D72-39A95F574E0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F071C4D8-60A4-47B1-9407-08E36A4C044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DA414D81-9B8F-4E26-B4DC-A9CF18225C4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730D2D4-09D9-47B7-9943-80A5B24BB0F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AA0F0A01-F6A8-4815-BE3B-74E1D05B4F4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64A8B004-EFA9-4F53-8C4C-3A4FA82EE41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098D1DC-9FCC-4EC3-AB3E-7CB7F52D7B5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8DCBA70-7B7E-49F6-8A28-7128B0941DE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F4104C7E-D5DB-43FB-8B24-C46E3CA8B41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3EE7C8C9-6893-49AD-B4F3-63512D68EC4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DCEE8F7D-9465-49C4-9C22-6C15052539D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D4069EB8-C23E-4207-B1D2-E05A3658794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5FAB58-A68C-4B67-923A-C754CFEE7A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74269D86-4025-4102-A894-516B83C94DC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9276274-212F-4511-8B1C-79F0169512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67D6E6B9-E4B8-42FB-B745-3DEC77041B43}"/>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06FCBF51-1CE7-49E4-8F76-CCF82B933549}"/>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BD37AD6C-2481-48E1-B217-059F44F0838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14C5E604-4F94-42B4-8F9F-AC7E9E40608C}"/>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A47D9D33-DDE7-4186-ADBE-C4FFB65A9487}"/>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18" name="【道路】&#10;一人当たり延長平均値テキスト">
          <a:extLst>
            <a:ext uri="{FF2B5EF4-FFF2-40B4-BE49-F238E27FC236}">
              <a16:creationId xmlns:a16="http://schemas.microsoft.com/office/drawing/2014/main" id="{0443F7EE-26DD-42BD-ABA0-E5918F669ECE}"/>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2AF06A2C-142A-42F6-A1E8-0CD92C9B6D87}"/>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0E416DB1-4B67-4F2F-A952-168B841F9AC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D633185E-809B-4222-8D52-C51EB4DC1AB4}"/>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E0FAEA14-47D2-4858-9F8C-5A1D80B6F956}"/>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942E6F6D-1F22-442B-9DE2-54D722E26E4C}"/>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9F17839-7F70-4A48-94CA-E39E5259AC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01B529-B4DB-4C0C-8ACE-A88B515EFD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D33F68-A215-4A83-9459-BB13A409AB1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F57A47-96BF-4187-9434-BF72A796F9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43E5430-BD9B-431E-B711-495C932196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101295</xdr:rowOff>
    </xdr:from>
    <xdr:to>
      <xdr:col>55</xdr:col>
      <xdr:colOff>50800</xdr:colOff>
      <xdr:row>36</xdr:row>
      <xdr:rowOff>31445</xdr:rowOff>
    </xdr:to>
    <xdr:sp macro="" textlink="">
      <xdr:nvSpPr>
        <xdr:cNvPr id="129" name="楕円 128">
          <a:extLst>
            <a:ext uri="{FF2B5EF4-FFF2-40B4-BE49-F238E27FC236}">
              <a16:creationId xmlns:a16="http://schemas.microsoft.com/office/drawing/2014/main" id="{726AD0CD-28FE-45D7-AF95-65DC1E68E351}"/>
            </a:ext>
          </a:extLst>
        </xdr:cNvPr>
        <xdr:cNvSpPr/>
      </xdr:nvSpPr>
      <xdr:spPr>
        <a:xfrm>
          <a:off x="10426700" y="61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124172</xdr:rowOff>
    </xdr:from>
    <xdr:ext cx="534377" cy="259045"/>
    <xdr:sp macro="" textlink="">
      <xdr:nvSpPr>
        <xdr:cNvPr id="130" name="【道路】&#10;一人当たり延長該当値テキスト">
          <a:extLst>
            <a:ext uri="{FF2B5EF4-FFF2-40B4-BE49-F238E27FC236}">
              <a16:creationId xmlns:a16="http://schemas.microsoft.com/office/drawing/2014/main" id="{B341C043-671F-44ED-B9A2-3AD89FB3268E}"/>
            </a:ext>
          </a:extLst>
        </xdr:cNvPr>
        <xdr:cNvSpPr txBox="1"/>
      </xdr:nvSpPr>
      <xdr:spPr>
        <a:xfrm>
          <a:off x="10515600" y="59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115240</xdr:rowOff>
    </xdr:from>
    <xdr:to>
      <xdr:col>50</xdr:col>
      <xdr:colOff>165100</xdr:colOff>
      <xdr:row>36</xdr:row>
      <xdr:rowOff>45390</xdr:rowOff>
    </xdr:to>
    <xdr:sp macro="" textlink="">
      <xdr:nvSpPr>
        <xdr:cNvPr id="131" name="楕円 130">
          <a:extLst>
            <a:ext uri="{FF2B5EF4-FFF2-40B4-BE49-F238E27FC236}">
              <a16:creationId xmlns:a16="http://schemas.microsoft.com/office/drawing/2014/main" id="{25B784BF-829A-48BF-B92C-588D0875B407}"/>
            </a:ext>
          </a:extLst>
        </xdr:cNvPr>
        <xdr:cNvSpPr/>
      </xdr:nvSpPr>
      <xdr:spPr>
        <a:xfrm>
          <a:off x="9588500" y="61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152095</xdr:rowOff>
    </xdr:from>
    <xdr:to>
      <xdr:col>55</xdr:col>
      <xdr:colOff>0</xdr:colOff>
      <xdr:row>35</xdr:row>
      <xdr:rowOff>166040</xdr:rowOff>
    </xdr:to>
    <xdr:cxnSp macro="">
      <xdr:nvCxnSpPr>
        <xdr:cNvPr id="132" name="直線コネクタ 131">
          <a:extLst>
            <a:ext uri="{FF2B5EF4-FFF2-40B4-BE49-F238E27FC236}">
              <a16:creationId xmlns:a16="http://schemas.microsoft.com/office/drawing/2014/main" id="{0F42340B-DAB7-4DDA-A84D-E2FB07C01E2E}"/>
            </a:ext>
          </a:extLst>
        </xdr:cNvPr>
        <xdr:cNvCxnSpPr/>
      </xdr:nvCxnSpPr>
      <xdr:spPr>
        <a:xfrm flipV="1">
          <a:off x="9639300" y="6152845"/>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135177</xdr:rowOff>
    </xdr:from>
    <xdr:to>
      <xdr:col>46</xdr:col>
      <xdr:colOff>38100</xdr:colOff>
      <xdr:row>36</xdr:row>
      <xdr:rowOff>65327</xdr:rowOff>
    </xdr:to>
    <xdr:sp macro="" textlink="">
      <xdr:nvSpPr>
        <xdr:cNvPr id="133" name="楕円 132">
          <a:extLst>
            <a:ext uri="{FF2B5EF4-FFF2-40B4-BE49-F238E27FC236}">
              <a16:creationId xmlns:a16="http://schemas.microsoft.com/office/drawing/2014/main" id="{9F21D9DF-A7BC-4BF5-AE1A-129C1EB6BB72}"/>
            </a:ext>
          </a:extLst>
        </xdr:cNvPr>
        <xdr:cNvSpPr/>
      </xdr:nvSpPr>
      <xdr:spPr>
        <a:xfrm>
          <a:off x="8699500" y="61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166040</xdr:rowOff>
    </xdr:from>
    <xdr:to>
      <xdr:col>50</xdr:col>
      <xdr:colOff>114300</xdr:colOff>
      <xdr:row>36</xdr:row>
      <xdr:rowOff>14527</xdr:rowOff>
    </xdr:to>
    <xdr:cxnSp macro="">
      <xdr:nvCxnSpPr>
        <xdr:cNvPr id="134" name="直線コネクタ 133">
          <a:extLst>
            <a:ext uri="{FF2B5EF4-FFF2-40B4-BE49-F238E27FC236}">
              <a16:creationId xmlns:a16="http://schemas.microsoft.com/office/drawing/2014/main" id="{C9EDC3DB-92A0-407D-8F93-6973C8931B76}"/>
            </a:ext>
          </a:extLst>
        </xdr:cNvPr>
        <xdr:cNvCxnSpPr/>
      </xdr:nvCxnSpPr>
      <xdr:spPr>
        <a:xfrm flipV="1">
          <a:off x="8750300" y="6166790"/>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157759</xdr:rowOff>
    </xdr:from>
    <xdr:to>
      <xdr:col>41</xdr:col>
      <xdr:colOff>101600</xdr:colOff>
      <xdr:row>36</xdr:row>
      <xdr:rowOff>87909</xdr:rowOff>
    </xdr:to>
    <xdr:sp macro="" textlink="">
      <xdr:nvSpPr>
        <xdr:cNvPr id="135" name="楕円 134">
          <a:extLst>
            <a:ext uri="{FF2B5EF4-FFF2-40B4-BE49-F238E27FC236}">
              <a16:creationId xmlns:a16="http://schemas.microsoft.com/office/drawing/2014/main" id="{AC46C428-30F1-4076-9127-E6DE911DEB81}"/>
            </a:ext>
          </a:extLst>
        </xdr:cNvPr>
        <xdr:cNvSpPr/>
      </xdr:nvSpPr>
      <xdr:spPr>
        <a:xfrm>
          <a:off x="7810500" y="61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14527</xdr:rowOff>
    </xdr:from>
    <xdr:to>
      <xdr:col>45</xdr:col>
      <xdr:colOff>177800</xdr:colOff>
      <xdr:row>36</xdr:row>
      <xdr:rowOff>37109</xdr:rowOff>
    </xdr:to>
    <xdr:cxnSp macro="">
      <xdr:nvCxnSpPr>
        <xdr:cNvPr id="136" name="直線コネクタ 135">
          <a:extLst>
            <a:ext uri="{FF2B5EF4-FFF2-40B4-BE49-F238E27FC236}">
              <a16:creationId xmlns:a16="http://schemas.microsoft.com/office/drawing/2014/main" id="{BE43C0EB-F87B-4837-A459-EE2CDB6C45EF}"/>
            </a:ext>
          </a:extLst>
        </xdr:cNvPr>
        <xdr:cNvCxnSpPr/>
      </xdr:nvCxnSpPr>
      <xdr:spPr>
        <a:xfrm flipV="1">
          <a:off x="7861300" y="6186727"/>
          <a:ext cx="8890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37" name="n_1aveValue【道路】&#10;一人当たり延長">
          <a:extLst>
            <a:ext uri="{FF2B5EF4-FFF2-40B4-BE49-F238E27FC236}">
              <a16:creationId xmlns:a16="http://schemas.microsoft.com/office/drawing/2014/main" id="{2A9A976A-DA78-4C2C-A610-E6786278A489}"/>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38" name="n_2aveValue【道路】&#10;一人当たり延長">
          <a:extLst>
            <a:ext uri="{FF2B5EF4-FFF2-40B4-BE49-F238E27FC236}">
              <a16:creationId xmlns:a16="http://schemas.microsoft.com/office/drawing/2014/main" id="{F10C274A-B721-426F-AB48-679571D4E3DC}"/>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39" name="n_3aveValue【道路】&#10;一人当たり延長">
          <a:extLst>
            <a:ext uri="{FF2B5EF4-FFF2-40B4-BE49-F238E27FC236}">
              <a16:creationId xmlns:a16="http://schemas.microsoft.com/office/drawing/2014/main" id="{84BC92F8-9647-4F10-B6FE-5AB54599F106}"/>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3F38D9FC-6A86-45CC-A367-5145F267AB3D}"/>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61917</xdr:rowOff>
    </xdr:from>
    <xdr:ext cx="534377" cy="259045"/>
    <xdr:sp macro="" textlink="">
      <xdr:nvSpPr>
        <xdr:cNvPr id="141" name="n_1mainValue【道路】&#10;一人当たり延長">
          <a:extLst>
            <a:ext uri="{FF2B5EF4-FFF2-40B4-BE49-F238E27FC236}">
              <a16:creationId xmlns:a16="http://schemas.microsoft.com/office/drawing/2014/main" id="{313F110B-8C91-4B2F-BAEE-291B8564B56C}"/>
            </a:ext>
          </a:extLst>
        </xdr:cNvPr>
        <xdr:cNvSpPr txBox="1"/>
      </xdr:nvSpPr>
      <xdr:spPr>
        <a:xfrm>
          <a:off x="9359411" y="589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81854</xdr:rowOff>
    </xdr:from>
    <xdr:ext cx="534377" cy="259045"/>
    <xdr:sp macro="" textlink="">
      <xdr:nvSpPr>
        <xdr:cNvPr id="142" name="n_2mainValue【道路】&#10;一人当たり延長">
          <a:extLst>
            <a:ext uri="{FF2B5EF4-FFF2-40B4-BE49-F238E27FC236}">
              <a16:creationId xmlns:a16="http://schemas.microsoft.com/office/drawing/2014/main" id="{4C9010AD-2A81-44F3-9960-78FD406C704D}"/>
            </a:ext>
          </a:extLst>
        </xdr:cNvPr>
        <xdr:cNvSpPr txBox="1"/>
      </xdr:nvSpPr>
      <xdr:spPr>
        <a:xfrm>
          <a:off x="8483111" y="59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104436</xdr:rowOff>
    </xdr:from>
    <xdr:ext cx="534377" cy="259045"/>
    <xdr:sp macro="" textlink="">
      <xdr:nvSpPr>
        <xdr:cNvPr id="143" name="n_3mainValue【道路】&#10;一人当たり延長">
          <a:extLst>
            <a:ext uri="{FF2B5EF4-FFF2-40B4-BE49-F238E27FC236}">
              <a16:creationId xmlns:a16="http://schemas.microsoft.com/office/drawing/2014/main" id="{8F871689-7644-4D1B-8E45-62F72F54CC33}"/>
            </a:ext>
          </a:extLst>
        </xdr:cNvPr>
        <xdr:cNvSpPr txBox="1"/>
      </xdr:nvSpPr>
      <xdr:spPr>
        <a:xfrm>
          <a:off x="7594111" y="59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2187C52-4EA4-4B7B-8A06-6F49063BFE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280CAA97-DC88-456C-9C92-32E4C53B44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FDFFB05-59A4-48CB-817F-6FE7722547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C7ED1CB-F9BD-4945-8855-CA9ED095E0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6BCFD00-46B5-4296-90D7-3A3DA4E7BA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8429E0E-535A-4537-B370-62264AA81A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64358C63-6D78-4B98-AE57-A6740958EA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BCE4AC6-A5F5-4B53-AAAF-9D607432A5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9381EB8-8766-4774-8F73-A0488D795E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E14548D-1136-4451-8CC0-41CFDEA162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2DCF3B28-06FE-4B90-897B-54A7B69335B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4FF6FEAE-A436-4080-AE15-6F861CC3C1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206903B-8B8D-4E63-8701-05792156C7B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A49DA420-57C5-4F16-805F-EB656BDD88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1D0DA374-9149-4447-867F-6666CD10ECD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F3EC98F0-13A6-4EAE-96AC-3442EC2F105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1B866D62-1B30-4C84-812F-C23C004C312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F5FD45A6-1865-40A9-BC06-13446EECC8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4AA92614-7AB4-488E-801B-5CAFE19824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64C39D46-8A5F-460F-A302-46BD27D998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450D44E6-EE31-4F9F-8BC7-1AF22C0DFF0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440AC0A5-F0E8-41E3-8532-6CAF587799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464984D3-293F-44FA-A903-8140875A7A5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C76E6F3-EB9C-4E5E-92EB-0E7907CE9C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8C2F205-A915-45B8-BF07-3DEE9B8244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A49BFFA2-AC49-41D0-B212-422D93FD5A4D}"/>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89E6183-96DB-46C6-AD8F-302C92C99A54}"/>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816117BD-62CA-45AF-AE12-40DA6E419C27}"/>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F2265247-D1C6-497A-A55B-64994051476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FFC82CA2-8A91-424D-BCC7-1E02995F76B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2DBE9D2E-EBC4-4D28-B603-D089A7816046}"/>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D0166AA6-BDA2-470B-88C7-02EAD752D9C2}"/>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FA0FF8BD-EE3B-4A93-8B69-F241F246585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E6DD7826-95D9-41A8-BDDF-614F530BBA18}"/>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3E9118FE-9357-4ECB-814F-05CDA0B5AC43}"/>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B806AC6F-AEA1-4D9E-A90D-D48BB0FFBA1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26E353E-6886-4000-8B48-465C57EE5E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BFEBAD9-FA6B-4481-9574-DFEBF62303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32EA5E-E597-4D79-9F76-E6A5207896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B2BD32D-61AC-4262-853B-DB65C6A4D9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703BA5-4F71-4D48-8A0C-0C67E575AE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85" name="楕円 184">
          <a:extLst>
            <a:ext uri="{FF2B5EF4-FFF2-40B4-BE49-F238E27FC236}">
              <a16:creationId xmlns:a16="http://schemas.microsoft.com/office/drawing/2014/main" id="{40F5C860-2B51-4D17-8A58-416EB0E7FDD2}"/>
            </a:ext>
          </a:extLst>
        </xdr:cNvPr>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CB0B9A2-1173-483D-880A-C892B5ACA6B1}"/>
            </a:ext>
          </a:extLst>
        </xdr:cNvPr>
        <xdr:cNvSpPr txBox="1"/>
      </xdr:nvSpPr>
      <xdr:spPr>
        <a:xfrm>
          <a:off x="4673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7" name="楕円 186">
          <a:extLst>
            <a:ext uri="{FF2B5EF4-FFF2-40B4-BE49-F238E27FC236}">
              <a16:creationId xmlns:a16="http://schemas.microsoft.com/office/drawing/2014/main" id="{0E90C10A-FCD1-456A-AEA8-7344C94BD669}"/>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151856</xdr:rowOff>
    </xdr:to>
    <xdr:cxnSp macro="">
      <xdr:nvCxnSpPr>
        <xdr:cNvPr id="188" name="直線コネクタ 187">
          <a:extLst>
            <a:ext uri="{FF2B5EF4-FFF2-40B4-BE49-F238E27FC236}">
              <a16:creationId xmlns:a16="http://schemas.microsoft.com/office/drawing/2014/main" id="{533EEC88-9B3C-4554-946C-340CE2133C5F}"/>
            </a:ext>
          </a:extLst>
        </xdr:cNvPr>
        <xdr:cNvCxnSpPr/>
      </xdr:nvCxnSpPr>
      <xdr:spPr>
        <a:xfrm>
          <a:off x="3797300" y="105841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89" name="楕円 188">
          <a:extLst>
            <a:ext uri="{FF2B5EF4-FFF2-40B4-BE49-F238E27FC236}">
              <a16:creationId xmlns:a16="http://schemas.microsoft.com/office/drawing/2014/main" id="{EC9846B4-AF75-4C60-B592-63DBBC2A0FC3}"/>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125730</xdr:rowOff>
    </xdr:to>
    <xdr:cxnSp macro="">
      <xdr:nvCxnSpPr>
        <xdr:cNvPr id="190" name="直線コネクタ 189">
          <a:extLst>
            <a:ext uri="{FF2B5EF4-FFF2-40B4-BE49-F238E27FC236}">
              <a16:creationId xmlns:a16="http://schemas.microsoft.com/office/drawing/2014/main" id="{93721F23-6A1E-47B1-8480-E8F493BE9C1C}"/>
            </a:ext>
          </a:extLst>
        </xdr:cNvPr>
        <xdr:cNvCxnSpPr/>
      </xdr:nvCxnSpPr>
      <xdr:spPr>
        <a:xfrm>
          <a:off x="2908300" y="1055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1" name="楕円 190">
          <a:extLst>
            <a:ext uri="{FF2B5EF4-FFF2-40B4-BE49-F238E27FC236}">
              <a16:creationId xmlns:a16="http://schemas.microsoft.com/office/drawing/2014/main" id="{ED8110C6-5F62-4AA3-9276-7B0FF28E4628}"/>
            </a:ext>
          </a:extLst>
        </xdr:cNvPr>
        <xdr:cNvSpPr/>
      </xdr:nvSpPr>
      <xdr:spPr>
        <a:xfrm>
          <a:off x="1968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101237</xdr:rowOff>
    </xdr:to>
    <xdr:cxnSp macro="">
      <xdr:nvCxnSpPr>
        <xdr:cNvPr id="192" name="直線コネクタ 191">
          <a:extLst>
            <a:ext uri="{FF2B5EF4-FFF2-40B4-BE49-F238E27FC236}">
              <a16:creationId xmlns:a16="http://schemas.microsoft.com/office/drawing/2014/main" id="{E9E81DBB-BAF2-49F2-805C-1D10406F6878}"/>
            </a:ext>
          </a:extLst>
        </xdr:cNvPr>
        <xdr:cNvCxnSpPr/>
      </xdr:nvCxnSpPr>
      <xdr:spPr>
        <a:xfrm>
          <a:off x="2019300" y="105368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863CA7B5-5FC0-4ED3-8B15-49F52EF9452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B047A71B-DBCD-418D-B30D-D43147E25B6B}"/>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8A02F2DC-94CA-48D8-ABE6-D4A30FCC82D0}"/>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8AAF1B9E-2751-48E1-B891-85CEF0796D23}"/>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B7EB2612-A417-4B7A-AFEE-DEBAAC34DE79}"/>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FFDECDFE-1C25-4B0E-952F-56B5D9D47B8D}"/>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FCC782D7-2652-44D1-82A3-CCC18EF8ED63}"/>
            </a:ext>
          </a:extLst>
        </xdr:cNvPr>
        <xdr:cNvSpPr txBox="1"/>
      </xdr:nvSpPr>
      <xdr:spPr>
        <a:xfrm>
          <a:off x="1816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C009F89A-95BC-4D6D-950E-EE451B40BF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CA0B987A-C11A-4C0F-93FC-0F50D12620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42E3CB02-8C3A-4EDC-850A-AD56EF2C68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13252CC8-E264-4640-909C-6AD1501F13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9E0370C8-DDF4-40BF-ADAA-1F707766DF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2A914C29-6E53-429C-AE0C-901DFFA24A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8557C8EF-03DE-4A37-9B41-49A71C599E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3CE19177-CCD5-42D4-B121-19E6F134AD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B231325A-C92A-43AD-A3F1-499D2DEBB0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D806BD06-A47F-4736-AD8F-EE077BF409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E79CFB86-D317-4C02-A160-0FD65260B64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3602AEE8-31DD-45D3-86F3-4FB60FD4B66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143669D7-375B-43B2-B71D-7E279577D7D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3ACE3BB1-BE71-4264-91B9-386E9164465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BA021044-D402-4851-B5D3-D50C21E749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9D9FCCAB-F3B0-4C62-966B-716C0EAC302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30D3BB51-3331-4013-944A-E36E2E7D8B6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0BC1ED24-5125-4E3C-8E71-5D60E9896CC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BD9D9E63-2718-4B1E-93BE-497AB5145C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CCD59920-4E22-4523-936A-468C40199E6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C517EE6F-D6B6-4C02-B41D-E6F0503D21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E3C29A03-DE44-445E-AABC-70275A353C0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26C3BB90-32BF-44FD-A3C9-C68784729D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C2A8D985-F4F9-4603-AEDA-6215D14617B1}"/>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F84453AF-AE86-499D-B19D-031DAFC22ECD}"/>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9760D650-5A98-4577-8441-D3EC2FD806F3}"/>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5DB8AAEB-4363-4195-9187-BD48586FFDDF}"/>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E40C12CC-14F3-40D4-9ACB-7F63FCC16FD4}"/>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83312AC0-7B24-4854-AB2A-C2DC2F8A4E87}"/>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F90FBECB-48BC-4753-8BDB-E1E160D04C0F}"/>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16F6BA41-1659-41CF-885C-D2465627A612}"/>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9E073DEB-D7D3-4678-8F80-B49D1193FA1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251D2F41-9F45-4059-AD1B-684E8BB6065A}"/>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71DA0203-8F58-4C21-873C-9AF3D8FBB536}"/>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B5AB76E-67C5-470B-A9AC-7F283CA0C9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F0EE614-528A-4874-B9D2-3D74DB1B24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6979CFB-4F49-4DC4-B6F5-E5F7990B8D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4CC9459-157E-4A0B-8B7A-5CC4BE315A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FD3CB34-44EA-4E2A-9D36-0B8BE154F4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159913</xdr:rowOff>
    </xdr:from>
    <xdr:to>
      <xdr:col>55</xdr:col>
      <xdr:colOff>50800</xdr:colOff>
      <xdr:row>61</xdr:row>
      <xdr:rowOff>90063</xdr:rowOff>
    </xdr:to>
    <xdr:sp macro="" textlink="">
      <xdr:nvSpPr>
        <xdr:cNvPr id="239" name="楕円 238">
          <a:extLst>
            <a:ext uri="{FF2B5EF4-FFF2-40B4-BE49-F238E27FC236}">
              <a16:creationId xmlns:a16="http://schemas.microsoft.com/office/drawing/2014/main" id="{26605328-627F-4BB5-A0BD-2F44757C77B5}"/>
            </a:ext>
          </a:extLst>
        </xdr:cNvPr>
        <xdr:cNvSpPr/>
      </xdr:nvSpPr>
      <xdr:spPr>
        <a:xfrm>
          <a:off x="10426700" y="10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11340</xdr:rowOff>
    </xdr:from>
    <xdr:ext cx="690189" cy="259045"/>
    <xdr:sp macro="" textlink="">
      <xdr:nvSpPr>
        <xdr:cNvPr id="240" name="【橋りょう・トンネル】&#10;一人当たり有形固定資産（償却資産）額該当値テキスト">
          <a:extLst>
            <a:ext uri="{FF2B5EF4-FFF2-40B4-BE49-F238E27FC236}">
              <a16:creationId xmlns:a16="http://schemas.microsoft.com/office/drawing/2014/main" id="{5DB18857-2CA5-4777-8F03-E7E2D635655D}"/>
            </a:ext>
          </a:extLst>
        </xdr:cNvPr>
        <xdr:cNvSpPr txBox="1"/>
      </xdr:nvSpPr>
      <xdr:spPr>
        <a:xfrm>
          <a:off x="10515600" y="1029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163048</xdr:rowOff>
    </xdr:from>
    <xdr:to>
      <xdr:col>50</xdr:col>
      <xdr:colOff>165100</xdr:colOff>
      <xdr:row>61</xdr:row>
      <xdr:rowOff>93198</xdr:rowOff>
    </xdr:to>
    <xdr:sp macro="" textlink="">
      <xdr:nvSpPr>
        <xdr:cNvPr id="241" name="楕円 240">
          <a:extLst>
            <a:ext uri="{FF2B5EF4-FFF2-40B4-BE49-F238E27FC236}">
              <a16:creationId xmlns:a16="http://schemas.microsoft.com/office/drawing/2014/main" id="{86EB7E76-55A7-4AC9-B058-2DCAD22A1A74}"/>
            </a:ext>
          </a:extLst>
        </xdr:cNvPr>
        <xdr:cNvSpPr/>
      </xdr:nvSpPr>
      <xdr:spPr>
        <a:xfrm>
          <a:off x="9588500" y="10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39263</xdr:rowOff>
    </xdr:from>
    <xdr:to>
      <xdr:col>55</xdr:col>
      <xdr:colOff>0</xdr:colOff>
      <xdr:row>61</xdr:row>
      <xdr:rowOff>42398</xdr:rowOff>
    </xdr:to>
    <xdr:cxnSp macro="">
      <xdr:nvCxnSpPr>
        <xdr:cNvPr id="242" name="直線コネクタ 241">
          <a:extLst>
            <a:ext uri="{FF2B5EF4-FFF2-40B4-BE49-F238E27FC236}">
              <a16:creationId xmlns:a16="http://schemas.microsoft.com/office/drawing/2014/main" id="{6071E953-CD1C-4754-BC0D-918626C9521B}"/>
            </a:ext>
          </a:extLst>
        </xdr:cNvPr>
        <xdr:cNvCxnSpPr/>
      </xdr:nvCxnSpPr>
      <xdr:spPr>
        <a:xfrm flipV="1">
          <a:off x="9639300" y="10497713"/>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2685</xdr:rowOff>
    </xdr:from>
    <xdr:to>
      <xdr:col>46</xdr:col>
      <xdr:colOff>38100</xdr:colOff>
      <xdr:row>61</xdr:row>
      <xdr:rowOff>104285</xdr:rowOff>
    </xdr:to>
    <xdr:sp macro="" textlink="">
      <xdr:nvSpPr>
        <xdr:cNvPr id="243" name="楕円 242">
          <a:extLst>
            <a:ext uri="{FF2B5EF4-FFF2-40B4-BE49-F238E27FC236}">
              <a16:creationId xmlns:a16="http://schemas.microsoft.com/office/drawing/2014/main" id="{C26CB63B-B71D-4054-95E8-7856649D13BB}"/>
            </a:ext>
          </a:extLst>
        </xdr:cNvPr>
        <xdr:cNvSpPr/>
      </xdr:nvSpPr>
      <xdr:spPr>
        <a:xfrm>
          <a:off x="8699500" y="104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42398</xdr:rowOff>
    </xdr:from>
    <xdr:to>
      <xdr:col>50</xdr:col>
      <xdr:colOff>114300</xdr:colOff>
      <xdr:row>61</xdr:row>
      <xdr:rowOff>53485</xdr:rowOff>
    </xdr:to>
    <xdr:cxnSp macro="">
      <xdr:nvCxnSpPr>
        <xdr:cNvPr id="244" name="直線コネクタ 243">
          <a:extLst>
            <a:ext uri="{FF2B5EF4-FFF2-40B4-BE49-F238E27FC236}">
              <a16:creationId xmlns:a16="http://schemas.microsoft.com/office/drawing/2014/main" id="{7C455F6A-B180-40B7-A931-49B309A3052C}"/>
            </a:ext>
          </a:extLst>
        </xdr:cNvPr>
        <xdr:cNvCxnSpPr/>
      </xdr:nvCxnSpPr>
      <xdr:spPr>
        <a:xfrm flipV="1">
          <a:off x="8750300" y="1050084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18989</xdr:rowOff>
    </xdr:from>
    <xdr:to>
      <xdr:col>41</xdr:col>
      <xdr:colOff>101600</xdr:colOff>
      <xdr:row>61</xdr:row>
      <xdr:rowOff>120589</xdr:rowOff>
    </xdr:to>
    <xdr:sp macro="" textlink="">
      <xdr:nvSpPr>
        <xdr:cNvPr id="245" name="楕円 244">
          <a:extLst>
            <a:ext uri="{FF2B5EF4-FFF2-40B4-BE49-F238E27FC236}">
              <a16:creationId xmlns:a16="http://schemas.microsoft.com/office/drawing/2014/main" id="{B14067C9-DD04-4469-A9C5-1357A52BD998}"/>
            </a:ext>
          </a:extLst>
        </xdr:cNvPr>
        <xdr:cNvSpPr/>
      </xdr:nvSpPr>
      <xdr:spPr>
        <a:xfrm>
          <a:off x="7810500" y="10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53485</xdr:rowOff>
    </xdr:from>
    <xdr:to>
      <xdr:col>45</xdr:col>
      <xdr:colOff>177800</xdr:colOff>
      <xdr:row>61</xdr:row>
      <xdr:rowOff>69789</xdr:rowOff>
    </xdr:to>
    <xdr:cxnSp macro="">
      <xdr:nvCxnSpPr>
        <xdr:cNvPr id="246" name="直線コネクタ 245">
          <a:extLst>
            <a:ext uri="{FF2B5EF4-FFF2-40B4-BE49-F238E27FC236}">
              <a16:creationId xmlns:a16="http://schemas.microsoft.com/office/drawing/2014/main" id="{99DF8CA4-F551-475B-A870-24C804FC1880}"/>
            </a:ext>
          </a:extLst>
        </xdr:cNvPr>
        <xdr:cNvCxnSpPr/>
      </xdr:nvCxnSpPr>
      <xdr:spPr>
        <a:xfrm flipV="1">
          <a:off x="7861300" y="10511935"/>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60632990-D471-4A2A-AA4D-FE6FAD07F73D}"/>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4BF13A0D-FF23-43B3-AAF5-6DFDC3E6461F}"/>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A800951-0590-47F9-96C7-B6F9F4D5031D}"/>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C4F1D2F9-7A34-4060-9A97-8CCCB4F15D5F}"/>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109725</xdr:rowOff>
    </xdr:from>
    <xdr:ext cx="690189" cy="259045"/>
    <xdr:sp macro="" textlink="">
      <xdr:nvSpPr>
        <xdr:cNvPr id="251" name="n_1mainValue【橋りょう・トンネル】&#10;一人当たり有形固定資産（償却資産）額">
          <a:extLst>
            <a:ext uri="{FF2B5EF4-FFF2-40B4-BE49-F238E27FC236}">
              <a16:creationId xmlns:a16="http://schemas.microsoft.com/office/drawing/2014/main" id="{6D9298B0-DED2-4306-82CE-E6EE726110F0}"/>
            </a:ext>
          </a:extLst>
        </xdr:cNvPr>
        <xdr:cNvSpPr txBox="1"/>
      </xdr:nvSpPr>
      <xdr:spPr>
        <a:xfrm>
          <a:off x="9281505" y="10225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120812</xdr:rowOff>
    </xdr:from>
    <xdr:ext cx="690189" cy="259045"/>
    <xdr:sp macro="" textlink="">
      <xdr:nvSpPr>
        <xdr:cNvPr id="252" name="n_2mainValue【橋りょう・トンネル】&#10;一人当たり有形固定資産（償却資産）額">
          <a:extLst>
            <a:ext uri="{FF2B5EF4-FFF2-40B4-BE49-F238E27FC236}">
              <a16:creationId xmlns:a16="http://schemas.microsoft.com/office/drawing/2014/main" id="{C644780D-4B73-4C71-AB2A-BEB3EDFB0F76}"/>
            </a:ext>
          </a:extLst>
        </xdr:cNvPr>
        <xdr:cNvSpPr txBox="1"/>
      </xdr:nvSpPr>
      <xdr:spPr>
        <a:xfrm>
          <a:off x="8405205" y="10236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137116</xdr:rowOff>
    </xdr:from>
    <xdr:ext cx="690189" cy="259045"/>
    <xdr:sp macro="" textlink="">
      <xdr:nvSpPr>
        <xdr:cNvPr id="253" name="n_3mainValue【橋りょう・トンネル】&#10;一人当たり有形固定資産（償却資産）額">
          <a:extLst>
            <a:ext uri="{FF2B5EF4-FFF2-40B4-BE49-F238E27FC236}">
              <a16:creationId xmlns:a16="http://schemas.microsoft.com/office/drawing/2014/main" id="{A715A730-13F1-4304-9672-E2B832BFB226}"/>
            </a:ext>
          </a:extLst>
        </xdr:cNvPr>
        <xdr:cNvSpPr txBox="1"/>
      </xdr:nvSpPr>
      <xdr:spPr>
        <a:xfrm>
          <a:off x="7516205" y="1025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6B80AE60-5CDC-4ECC-8F85-986B2AA38B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B7D23E4F-E909-4D21-85E7-208B4B6359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C3784525-C77F-4ADC-9842-729FEE4BBB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73490E6D-5F93-4B99-8419-3A9F495727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377A8DE3-6066-4951-A90C-37C0F1288F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9B784857-4089-4DE8-9E7D-BDD8DBDC51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40E6A6DF-537A-4205-A66D-0262D813A6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3F42962C-2672-413D-8AD3-EC7DFC2FAC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F6FEF064-942F-455D-9881-D99C63A14D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EEC97BF6-5029-4F9C-9DD9-F2B0F19777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676CB8B5-A42D-4930-BD0B-5A47D6AD796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2DDB934C-90EE-46E1-8D4E-A1B0B2C2033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A70F6189-D5FD-47C0-A33A-54C03DAE5B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F841BF9B-D96C-4FB2-884D-BFA0B9B15DE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7C999D55-64CE-4D4F-A4BB-7E20A50716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E46D9ED6-B6B5-449A-AA3A-866062F7D1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9B32EE91-09B7-426F-8406-1E779C708C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A1F4B90F-E64F-486D-B05B-74F7DA73D4D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3233D31D-BE4F-4E1A-A93D-37ACD3BB14D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A3D8831-1030-44F0-86BD-11C9E6CFD77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CAFDBFD5-93CA-4915-914F-C0D666F785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CC7BA17E-B250-4601-9700-49DE18D83F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FE3AA4B-F21B-43A8-BDFD-BB167E54221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6BD312B3-5450-46CB-8A08-63BC4DE4E1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FE23AF6C-074E-45D4-AEDA-6A0F431A26B7}"/>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6AA17A30-D410-4ABC-84DB-886F32C8AFC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4050046F-FCDE-4DFF-A2A0-B9B2921FA80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309569EB-0162-4595-9F67-F7289EDB9E5E}"/>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061A3F4D-FC3F-4DDB-BD45-BD90C99AE49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5DED034D-6BAA-47D5-8D89-7BDF1D04372D}"/>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2D34254F-55FD-4237-AF78-4BB44C8E07C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5170D09E-6811-44D3-AA87-E2A213561BA2}"/>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11E6DF9C-4B32-4D1C-8758-48FB4B07F68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1480E1D6-8E40-4244-8843-A32DC5C9D88D}"/>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785BE411-99A2-4730-AE47-AA7905961CBE}"/>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C28CED7-9515-44C3-B128-F0867C830F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56B0B37-1D10-43DA-A8AD-95C8729D8A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845CBD3-7EDC-4D97-A9C2-830BD65251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842D673-0970-47EC-BC0B-4D78769064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28A74D2-2527-431B-A1E2-D1EB583C69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294" name="楕円 293">
          <a:extLst>
            <a:ext uri="{FF2B5EF4-FFF2-40B4-BE49-F238E27FC236}">
              <a16:creationId xmlns:a16="http://schemas.microsoft.com/office/drawing/2014/main" id="{FC666145-49B6-4A44-8DA1-BECC5059ED4F}"/>
            </a:ext>
          </a:extLst>
        </xdr:cNvPr>
        <xdr:cNvSpPr/>
      </xdr:nvSpPr>
      <xdr:spPr>
        <a:xfrm>
          <a:off x="4584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DD2D2B25-420B-4E2E-84D8-673F05D9ED61}"/>
            </a:ext>
          </a:extLst>
        </xdr:cNvPr>
        <xdr:cNvSpPr txBox="1"/>
      </xdr:nvSpPr>
      <xdr:spPr>
        <a:xfrm>
          <a:off x="4673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xdr:rowOff>
    </xdr:from>
    <xdr:to>
      <xdr:col>20</xdr:col>
      <xdr:colOff>38100</xdr:colOff>
      <xdr:row>84</xdr:row>
      <xdr:rowOff>109855</xdr:rowOff>
    </xdr:to>
    <xdr:sp macro="" textlink="">
      <xdr:nvSpPr>
        <xdr:cNvPr id="296" name="楕円 295">
          <a:extLst>
            <a:ext uri="{FF2B5EF4-FFF2-40B4-BE49-F238E27FC236}">
              <a16:creationId xmlns:a16="http://schemas.microsoft.com/office/drawing/2014/main" id="{24F0F66E-236F-41E3-8C78-FD5498555D39}"/>
            </a:ext>
          </a:extLst>
        </xdr:cNvPr>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59055</xdr:rowOff>
    </xdr:from>
    <xdr:to>
      <xdr:col>24</xdr:col>
      <xdr:colOff>63500</xdr:colOff>
      <xdr:row>84</xdr:row>
      <xdr:rowOff>129539</xdr:rowOff>
    </xdr:to>
    <xdr:cxnSp macro="">
      <xdr:nvCxnSpPr>
        <xdr:cNvPr id="297" name="直線コネクタ 296">
          <a:extLst>
            <a:ext uri="{FF2B5EF4-FFF2-40B4-BE49-F238E27FC236}">
              <a16:creationId xmlns:a16="http://schemas.microsoft.com/office/drawing/2014/main" id="{E610F2B5-2A2C-4B20-AD7F-C5FE3CD541A4}"/>
            </a:ext>
          </a:extLst>
        </xdr:cNvPr>
        <xdr:cNvCxnSpPr/>
      </xdr:nvCxnSpPr>
      <xdr:spPr>
        <a:xfrm>
          <a:off x="3797300" y="14460855"/>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298" name="楕円 297">
          <a:extLst>
            <a:ext uri="{FF2B5EF4-FFF2-40B4-BE49-F238E27FC236}">
              <a16:creationId xmlns:a16="http://schemas.microsoft.com/office/drawing/2014/main" id="{DF1022B8-9B18-4E1F-80EE-581C366486B0}"/>
            </a:ext>
          </a:extLst>
        </xdr:cNvPr>
        <xdr:cNvSpPr/>
      </xdr:nvSpPr>
      <xdr:spPr>
        <a:xfrm>
          <a:off x="2857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59055</xdr:rowOff>
    </xdr:to>
    <xdr:cxnSp macro="">
      <xdr:nvCxnSpPr>
        <xdr:cNvPr id="299" name="直線コネクタ 298">
          <a:extLst>
            <a:ext uri="{FF2B5EF4-FFF2-40B4-BE49-F238E27FC236}">
              <a16:creationId xmlns:a16="http://schemas.microsoft.com/office/drawing/2014/main" id="{B02B7B04-8471-41A7-9FCE-8FF84CE71ACA}"/>
            </a:ext>
          </a:extLst>
        </xdr:cNvPr>
        <xdr:cNvCxnSpPr/>
      </xdr:nvCxnSpPr>
      <xdr:spPr>
        <a:xfrm>
          <a:off x="2908300" y="143903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40639</xdr:rowOff>
    </xdr:from>
    <xdr:to>
      <xdr:col>10</xdr:col>
      <xdr:colOff>165100</xdr:colOff>
      <xdr:row>83</xdr:row>
      <xdr:rowOff>142239</xdr:rowOff>
    </xdr:to>
    <xdr:sp macro="" textlink="">
      <xdr:nvSpPr>
        <xdr:cNvPr id="300" name="楕円 299">
          <a:extLst>
            <a:ext uri="{FF2B5EF4-FFF2-40B4-BE49-F238E27FC236}">
              <a16:creationId xmlns:a16="http://schemas.microsoft.com/office/drawing/2014/main" id="{54B05FE7-BCEF-440D-93D8-9EF544120405}"/>
            </a:ext>
          </a:extLst>
        </xdr:cNvPr>
        <xdr:cNvSpPr/>
      </xdr:nvSpPr>
      <xdr:spPr>
        <a:xfrm>
          <a:off x="1968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91439</xdr:rowOff>
    </xdr:from>
    <xdr:to>
      <xdr:col>15</xdr:col>
      <xdr:colOff>50800</xdr:colOff>
      <xdr:row>83</xdr:row>
      <xdr:rowOff>160020</xdr:rowOff>
    </xdr:to>
    <xdr:cxnSp macro="">
      <xdr:nvCxnSpPr>
        <xdr:cNvPr id="301" name="直線コネクタ 300">
          <a:extLst>
            <a:ext uri="{FF2B5EF4-FFF2-40B4-BE49-F238E27FC236}">
              <a16:creationId xmlns:a16="http://schemas.microsoft.com/office/drawing/2014/main" id="{535E566A-E8E2-447E-8EA4-E9EF8EBFE750}"/>
            </a:ext>
          </a:extLst>
        </xdr:cNvPr>
        <xdr:cNvCxnSpPr/>
      </xdr:nvCxnSpPr>
      <xdr:spPr>
        <a:xfrm>
          <a:off x="2019300" y="143217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02" name="n_1aveValue【公営住宅】&#10;有形固定資産減価償却率">
          <a:extLst>
            <a:ext uri="{FF2B5EF4-FFF2-40B4-BE49-F238E27FC236}">
              <a16:creationId xmlns:a16="http://schemas.microsoft.com/office/drawing/2014/main" id="{23349E72-7AB2-4A5E-91D2-49055342435D}"/>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03" name="n_2aveValue【公営住宅】&#10;有形固定資産減価償却率">
          <a:extLst>
            <a:ext uri="{FF2B5EF4-FFF2-40B4-BE49-F238E27FC236}">
              <a16:creationId xmlns:a16="http://schemas.microsoft.com/office/drawing/2014/main" id="{3E14527A-D373-462B-9EA4-85DE0ACACB2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04" name="n_3aveValue【公営住宅】&#10;有形固定資産減価償却率">
          <a:extLst>
            <a:ext uri="{FF2B5EF4-FFF2-40B4-BE49-F238E27FC236}">
              <a16:creationId xmlns:a16="http://schemas.microsoft.com/office/drawing/2014/main" id="{D742BA3E-ED0F-4F43-A690-64A1488C81A3}"/>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A461A5BB-08DF-4D96-B87A-1A7878EA226C}"/>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100982</xdr:rowOff>
    </xdr:from>
    <xdr:ext cx="405111" cy="259045"/>
    <xdr:sp macro="" textlink="">
      <xdr:nvSpPr>
        <xdr:cNvPr id="306" name="n_1mainValue【公営住宅】&#10;有形固定資産減価償却率">
          <a:extLst>
            <a:ext uri="{FF2B5EF4-FFF2-40B4-BE49-F238E27FC236}">
              <a16:creationId xmlns:a16="http://schemas.microsoft.com/office/drawing/2014/main" id="{0E367E78-88D1-41F0-9547-BF78A97D7FD7}"/>
            </a:ext>
          </a:extLst>
        </xdr:cNvPr>
        <xdr:cNvSpPr txBox="1"/>
      </xdr:nvSpPr>
      <xdr:spPr>
        <a:xfrm>
          <a:off x="35820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07" name="n_2mainValue【公営住宅】&#10;有形固定資産減価償却率">
          <a:extLst>
            <a:ext uri="{FF2B5EF4-FFF2-40B4-BE49-F238E27FC236}">
              <a16:creationId xmlns:a16="http://schemas.microsoft.com/office/drawing/2014/main" id="{A73CA937-6BE5-4903-9654-73E01452A1F5}"/>
            </a:ext>
          </a:extLst>
        </xdr:cNvPr>
        <xdr:cNvSpPr txBox="1"/>
      </xdr:nvSpPr>
      <xdr:spPr>
        <a:xfrm>
          <a:off x="2705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133366</xdr:rowOff>
    </xdr:from>
    <xdr:ext cx="405111" cy="259045"/>
    <xdr:sp macro="" textlink="">
      <xdr:nvSpPr>
        <xdr:cNvPr id="308" name="n_3mainValue【公営住宅】&#10;有形固定資産減価償却率">
          <a:extLst>
            <a:ext uri="{FF2B5EF4-FFF2-40B4-BE49-F238E27FC236}">
              <a16:creationId xmlns:a16="http://schemas.microsoft.com/office/drawing/2014/main" id="{69584968-8B27-4501-AA06-524DB64F5E45}"/>
            </a:ext>
          </a:extLst>
        </xdr:cNvPr>
        <xdr:cNvSpPr txBox="1"/>
      </xdr:nvSpPr>
      <xdr:spPr>
        <a:xfrm>
          <a:off x="1816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73C0CEFA-2E9A-4DDB-BD56-32E4B31F06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3F335EF7-19DC-48F6-BDBA-9B6FE721EF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F354DB99-7188-4205-A37C-F718B8CB8C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413A6D01-9581-47EB-B4B5-3A93F325E4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83418982-4A3B-4FF2-A8AD-92A9050747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1A943732-7F3E-40EC-A875-1882780777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5515DB3C-567A-4EC4-951E-48AC85DC29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CE0E885D-3334-4378-99F9-2782CA14FE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CC03C382-3ADA-4E08-9E45-56093BC79A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A6F38F24-0591-495B-99C3-F2087214D6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40D556F1-809B-45E8-ACB0-EDE96DDE28B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5671CD35-B39F-47DB-A5CF-C65A92E2D36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7924D352-DC69-4522-84B6-893689B000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3607DFB4-EA71-4FBC-932B-B5B54CF3B7B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64F4E69D-9FC7-4989-AA5F-082FA774552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952DD520-A3AC-40B1-9FF3-23BD5BF59AC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540DAD3B-228F-4A92-8079-1DD69B2E1A0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003E98F0-FDEC-4503-9206-41433E4DEA5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64B0F187-4F86-41E5-9EFD-D2CF20E1DDD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16DFF57A-5D0A-40FC-8ED5-DCA5F3AA1D9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D1861345-77E8-4DAC-8E2E-A6906F3934D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8797365B-B11D-4027-9679-78B8C12ED6F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B30A805D-EE05-4DD7-AF90-1AEE810946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4E2A48E5-2612-4F6B-816B-E8312559C67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BA874291-6DED-4B60-B066-72A4FF293A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DA8F3EF6-8CA0-4BB4-8C17-B41F56734301}"/>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20119738-0AFD-4D30-A431-85515159E95D}"/>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9A42E25F-F2A8-4E6A-BA72-6DCB66068537}"/>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957B2E57-78E6-4824-91AF-680B9FCF2096}"/>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084078E1-0D7F-4A65-84E7-C97B0A35E30A}"/>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39" name="【公営住宅】&#10;一人当たり面積平均値テキスト">
          <a:extLst>
            <a:ext uri="{FF2B5EF4-FFF2-40B4-BE49-F238E27FC236}">
              <a16:creationId xmlns:a16="http://schemas.microsoft.com/office/drawing/2014/main" id="{A3A5D4AF-D1E6-486B-8218-89D957D3C104}"/>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CA669BA5-2257-46EE-A302-141691CEDA16}"/>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FD88DB81-B92F-4ED9-93FF-8611CDB88F1F}"/>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232B9FA4-3E3C-4BED-B80F-5A89D6021D8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E22E7B5E-555B-457D-B9A8-EA148B5E192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15029B79-2ADB-4072-BD19-25A6C1FF9A1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6DD77CD-A4B0-47EF-A246-07DD340E62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7212E3B-9DDD-4BD9-A509-1F56E3A86B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1B4ECAEF-F7A1-4FC3-B0BB-06277A9816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1048A70-5616-4AD7-878B-51B7373A69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810F154-C012-4DD7-850E-AC1450B6B6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83094</xdr:rowOff>
    </xdr:from>
    <xdr:to>
      <xdr:col>55</xdr:col>
      <xdr:colOff>50800</xdr:colOff>
      <xdr:row>87</xdr:row>
      <xdr:rowOff>13244</xdr:rowOff>
    </xdr:to>
    <xdr:sp macro="" textlink="">
      <xdr:nvSpPr>
        <xdr:cNvPr id="350" name="楕円 349">
          <a:extLst>
            <a:ext uri="{FF2B5EF4-FFF2-40B4-BE49-F238E27FC236}">
              <a16:creationId xmlns:a16="http://schemas.microsoft.com/office/drawing/2014/main" id="{3F8BAA16-BC8A-45C0-A3AF-E1D1B6CABCB1}"/>
            </a:ext>
          </a:extLst>
        </xdr:cNvPr>
        <xdr:cNvSpPr/>
      </xdr:nvSpPr>
      <xdr:spPr>
        <a:xfrm>
          <a:off x="10426700" y="148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169471</xdr:rowOff>
    </xdr:from>
    <xdr:ext cx="469744" cy="259045"/>
    <xdr:sp macro="" textlink="">
      <xdr:nvSpPr>
        <xdr:cNvPr id="351" name="【公営住宅】&#10;一人当たり面積該当値テキスト">
          <a:extLst>
            <a:ext uri="{FF2B5EF4-FFF2-40B4-BE49-F238E27FC236}">
              <a16:creationId xmlns:a16="http://schemas.microsoft.com/office/drawing/2014/main" id="{8EF6C9A8-760A-4378-8B92-BADEF1E06557}"/>
            </a:ext>
          </a:extLst>
        </xdr:cNvPr>
        <xdr:cNvSpPr txBox="1"/>
      </xdr:nvSpPr>
      <xdr:spPr>
        <a:xfrm>
          <a:off x="10515600" y="1474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83530</xdr:rowOff>
    </xdr:from>
    <xdr:to>
      <xdr:col>50</xdr:col>
      <xdr:colOff>165100</xdr:colOff>
      <xdr:row>87</xdr:row>
      <xdr:rowOff>13680</xdr:rowOff>
    </xdr:to>
    <xdr:sp macro="" textlink="">
      <xdr:nvSpPr>
        <xdr:cNvPr id="352" name="楕円 351">
          <a:extLst>
            <a:ext uri="{FF2B5EF4-FFF2-40B4-BE49-F238E27FC236}">
              <a16:creationId xmlns:a16="http://schemas.microsoft.com/office/drawing/2014/main" id="{8E7601B3-86C1-4218-9484-92186ED1A52D}"/>
            </a:ext>
          </a:extLst>
        </xdr:cNvPr>
        <xdr:cNvSpPr/>
      </xdr:nvSpPr>
      <xdr:spPr>
        <a:xfrm>
          <a:off x="9588500" y="148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133894</xdr:rowOff>
    </xdr:from>
    <xdr:to>
      <xdr:col>55</xdr:col>
      <xdr:colOff>0</xdr:colOff>
      <xdr:row>86</xdr:row>
      <xdr:rowOff>134330</xdr:rowOff>
    </xdr:to>
    <xdr:cxnSp macro="">
      <xdr:nvCxnSpPr>
        <xdr:cNvPr id="353" name="直線コネクタ 352">
          <a:extLst>
            <a:ext uri="{FF2B5EF4-FFF2-40B4-BE49-F238E27FC236}">
              <a16:creationId xmlns:a16="http://schemas.microsoft.com/office/drawing/2014/main" id="{76604150-5920-493E-8F8C-9FCD8B343CD3}"/>
            </a:ext>
          </a:extLst>
        </xdr:cNvPr>
        <xdr:cNvCxnSpPr/>
      </xdr:nvCxnSpPr>
      <xdr:spPr>
        <a:xfrm flipV="1">
          <a:off x="9639300" y="14878594"/>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84182</xdr:rowOff>
    </xdr:from>
    <xdr:to>
      <xdr:col>46</xdr:col>
      <xdr:colOff>38100</xdr:colOff>
      <xdr:row>87</xdr:row>
      <xdr:rowOff>14332</xdr:rowOff>
    </xdr:to>
    <xdr:sp macro="" textlink="">
      <xdr:nvSpPr>
        <xdr:cNvPr id="354" name="楕円 353">
          <a:extLst>
            <a:ext uri="{FF2B5EF4-FFF2-40B4-BE49-F238E27FC236}">
              <a16:creationId xmlns:a16="http://schemas.microsoft.com/office/drawing/2014/main" id="{EB279BEC-8C5E-439E-9C68-0B5280C1A27C}"/>
            </a:ext>
          </a:extLst>
        </xdr:cNvPr>
        <xdr:cNvSpPr/>
      </xdr:nvSpPr>
      <xdr:spPr>
        <a:xfrm>
          <a:off x="8699500" y="14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134330</xdr:rowOff>
    </xdr:from>
    <xdr:to>
      <xdr:col>50</xdr:col>
      <xdr:colOff>114300</xdr:colOff>
      <xdr:row>86</xdr:row>
      <xdr:rowOff>134982</xdr:rowOff>
    </xdr:to>
    <xdr:cxnSp macro="">
      <xdr:nvCxnSpPr>
        <xdr:cNvPr id="355" name="直線コネクタ 354">
          <a:extLst>
            <a:ext uri="{FF2B5EF4-FFF2-40B4-BE49-F238E27FC236}">
              <a16:creationId xmlns:a16="http://schemas.microsoft.com/office/drawing/2014/main" id="{E6257F98-D50A-474B-AB30-36B406DF0445}"/>
            </a:ext>
          </a:extLst>
        </xdr:cNvPr>
        <xdr:cNvCxnSpPr/>
      </xdr:nvCxnSpPr>
      <xdr:spPr>
        <a:xfrm flipV="1">
          <a:off x="8750300" y="1487903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84837</xdr:rowOff>
    </xdr:from>
    <xdr:to>
      <xdr:col>41</xdr:col>
      <xdr:colOff>101600</xdr:colOff>
      <xdr:row>87</xdr:row>
      <xdr:rowOff>14987</xdr:rowOff>
    </xdr:to>
    <xdr:sp macro="" textlink="">
      <xdr:nvSpPr>
        <xdr:cNvPr id="356" name="楕円 355">
          <a:extLst>
            <a:ext uri="{FF2B5EF4-FFF2-40B4-BE49-F238E27FC236}">
              <a16:creationId xmlns:a16="http://schemas.microsoft.com/office/drawing/2014/main" id="{AE40DC2C-61E2-4644-BD88-B0D70D0F5137}"/>
            </a:ext>
          </a:extLst>
        </xdr:cNvPr>
        <xdr:cNvSpPr/>
      </xdr:nvSpPr>
      <xdr:spPr>
        <a:xfrm>
          <a:off x="7810500" y="1482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134982</xdr:rowOff>
    </xdr:from>
    <xdr:to>
      <xdr:col>45</xdr:col>
      <xdr:colOff>177800</xdr:colOff>
      <xdr:row>86</xdr:row>
      <xdr:rowOff>135637</xdr:rowOff>
    </xdr:to>
    <xdr:cxnSp macro="">
      <xdr:nvCxnSpPr>
        <xdr:cNvPr id="357" name="直線コネクタ 356">
          <a:extLst>
            <a:ext uri="{FF2B5EF4-FFF2-40B4-BE49-F238E27FC236}">
              <a16:creationId xmlns:a16="http://schemas.microsoft.com/office/drawing/2014/main" id="{6FCEB5C9-14C2-4EE6-8F94-06A4239AD142}"/>
            </a:ext>
          </a:extLst>
        </xdr:cNvPr>
        <xdr:cNvCxnSpPr/>
      </xdr:nvCxnSpPr>
      <xdr:spPr>
        <a:xfrm flipV="1">
          <a:off x="7861300" y="14879682"/>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58" name="n_1aveValue【公営住宅】&#10;一人当たり面積">
          <a:extLst>
            <a:ext uri="{FF2B5EF4-FFF2-40B4-BE49-F238E27FC236}">
              <a16:creationId xmlns:a16="http://schemas.microsoft.com/office/drawing/2014/main" id="{2748EB8B-6B0F-4187-B2BD-DBB133C99989}"/>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59" name="n_2aveValue【公営住宅】&#10;一人当たり面積">
          <a:extLst>
            <a:ext uri="{FF2B5EF4-FFF2-40B4-BE49-F238E27FC236}">
              <a16:creationId xmlns:a16="http://schemas.microsoft.com/office/drawing/2014/main" id="{9CF32613-5731-43F9-9478-C539E80F670D}"/>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60" name="n_3aveValue【公営住宅】&#10;一人当たり面積">
          <a:extLst>
            <a:ext uri="{FF2B5EF4-FFF2-40B4-BE49-F238E27FC236}">
              <a16:creationId xmlns:a16="http://schemas.microsoft.com/office/drawing/2014/main" id="{5538A829-C983-4988-AF48-37C3E1F1BB94}"/>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D1A51E42-D73C-4C42-B00C-73E79A378156}"/>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4807</xdr:rowOff>
    </xdr:from>
    <xdr:ext cx="469744" cy="259045"/>
    <xdr:sp macro="" textlink="">
      <xdr:nvSpPr>
        <xdr:cNvPr id="362" name="n_1mainValue【公営住宅】&#10;一人当たり面積">
          <a:extLst>
            <a:ext uri="{FF2B5EF4-FFF2-40B4-BE49-F238E27FC236}">
              <a16:creationId xmlns:a16="http://schemas.microsoft.com/office/drawing/2014/main" id="{A9F282A6-3343-4203-9121-D82512A15F88}"/>
            </a:ext>
          </a:extLst>
        </xdr:cNvPr>
        <xdr:cNvSpPr txBox="1"/>
      </xdr:nvSpPr>
      <xdr:spPr>
        <a:xfrm>
          <a:off x="9391727" y="1492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5459</xdr:rowOff>
    </xdr:from>
    <xdr:ext cx="469744" cy="259045"/>
    <xdr:sp macro="" textlink="">
      <xdr:nvSpPr>
        <xdr:cNvPr id="363" name="n_2mainValue【公営住宅】&#10;一人当たり面積">
          <a:extLst>
            <a:ext uri="{FF2B5EF4-FFF2-40B4-BE49-F238E27FC236}">
              <a16:creationId xmlns:a16="http://schemas.microsoft.com/office/drawing/2014/main" id="{7B60C8F1-A4E6-41A6-ACD5-834A7C57BE16}"/>
            </a:ext>
          </a:extLst>
        </xdr:cNvPr>
        <xdr:cNvSpPr txBox="1"/>
      </xdr:nvSpPr>
      <xdr:spPr>
        <a:xfrm>
          <a:off x="8515427" y="149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6114</xdr:rowOff>
    </xdr:from>
    <xdr:ext cx="469744" cy="259045"/>
    <xdr:sp macro="" textlink="">
      <xdr:nvSpPr>
        <xdr:cNvPr id="364" name="n_3mainValue【公営住宅】&#10;一人当たり面積">
          <a:extLst>
            <a:ext uri="{FF2B5EF4-FFF2-40B4-BE49-F238E27FC236}">
              <a16:creationId xmlns:a16="http://schemas.microsoft.com/office/drawing/2014/main" id="{FA1026BE-694D-4455-B2D1-ED31F8270FF3}"/>
            </a:ext>
          </a:extLst>
        </xdr:cNvPr>
        <xdr:cNvSpPr txBox="1"/>
      </xdr:nvSpPr>
      <xdr:spPr>
        <a:xfrm>
          <a:off x="7626427" y="14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CFDE859A-A6A7-40D8-B8DF-BDD0F1F77F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3010C56-191C-477E-939E-03B08141D5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707222D9-DC9B-4747-B02F-00A3AA1A3E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A4B5A893-20EB-4EF7-870F-A8B08BE34C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386A776C-8BEC-4B6F-9E2C-424D074827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16CEAF38-617C-4E2A-8B4A-EA44148988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15E22770-7A5E-4079-9467-A2949123E5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9F75D858-BF32-4967-8CD6-567A46199EE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8DD3A744-9766-4052-AB42-429DF75558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2347AD79-52B0-4E34-9F76-BB41B70FA4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DD088B48-4F9C-4A53-A373-2FAB6E6E6F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66ADE236-3E57-4C4F-A11C-20A97D02E8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DA9A667C-7360-44F8-8737-26BEA51636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1BCE6D5D-3D65-4038-A4AA-0DF606245E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3567F9A4-C232-435C-8D45-0C1A4A583F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7E09BE5C-23C2-4BEA-9890-4EF7AA7E36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25F6D859-3255-4A66-8989-FF67039671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6DB72680-15A6-4EAA-A45D-7FED416D0C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AAFE1D51-B203-4850-8E7C-6E38ECDAEA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4D7C6761-6A75-40FA-98A8-39A0E3F027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C161B609-E01B-4BCB-A2DF-9F7C595E91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D9AA147B-5E37-4119-8FED-498DE809CA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5302861A-AB02-49EB-A2E3-36795AF469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1F08F1B5-96A1-4709-93FC-3060FCA9A5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BB7D1761-7705-4578-ABEE-F39824E506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253E5FBC-D44A-4B6C-B56C-13F0AD7F09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CEA79BEA-6A02-43B8-AEA9-F4C17AEB36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80CB9E16-5460-47D8-B66D-AB2FA2408A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5236E9A1-0380-46B3-A13F-93050A69EC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99430D6B-4F93-45FA-A089-CAAC215A0C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9A673018-5083-409E-A84B-263352DF926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9C377ADD-AA61-4E5E-8A0E-B00AB1910A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30EA92D5-6979-47D3-99ED-F95BB88BFEC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9B04DAB1-747F-4A34-A655-BEB51DDD071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2CBD01D9-6ACC-4961-95E4-636CE2BB167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96F3ED24-F37D-4D5D-AC24-46AE8B7FE95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BFBFD911-F1B5-4FE5-A5B3-165E90C8065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E008535-5F04-4E12-BE34-538554009B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0B7FA6EB-EBAC-459B-86F9-193125DE070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D7256DAA-9338-4EA8-A067-85F99F0C1A8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0B093C6D-9F75-488F-B54A-5D9E772C75A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433BBCC4-C2C9-4D6F-844F-9808A0474DA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DC6F9DBC-B5C6-422A-BAB3-9D75ACBD155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BE0CE17B-4CD9-4B19-8747-AFA385DD124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D6953ED5-1C30-4778-BD53-7103A4836952}"/>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8768DCC4-D29A-4D95-AC0F-5102E384251A}"/>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51D6FCE2-6BAC-46B9-B7F7-44658ED0A13F}"/>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747AC677-3A25-4AD5-913D-7DD1F9506609}"/>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22A027ED-B578-42E5-9301-934E9A917094}"/>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B3972C33-3720-4542-93A7-F081A4F387F9}"/>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C86BFBCF-F665-40F7-AAEF-091BD5620E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3F11C981-9707-4984-A9A1-7779181B60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0ABCA20-4A3F-4624-A59B-BE4A56F38C1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84FF276F-17DD-4375-A72B-8F4A58574E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2913C23B-0523-46E3-BA15-A0781B9DAA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160020</xdr:rowOff>
    </xdr:from>
    <xdr:to>
      <xdr:col>85</xdr:col>
      <xdr:colOff>177800</xdr:colOff>
      <xdr:row>39</xdr:row>
      <xdr:rowOff>90170</xdr:rowOff>
    </xdr:to>
    <xdr:sp macro="" textlink="">
      <xdr:nvSpPr>
        <xdr:cNvPr id="420" name="楕円 419">
          <a:extLst>
            <a:ext uri="{FF2B5EF4-FFF2-40B4-BE49-F238E27FC236}">
              <a16:creationId xmlns:a16="http://schemas.microsoft.com/office/drawing/2014/main" id="{8CFAA824-0B14-4198-902F-0D99CD92ED59}"/>
            </a:ext>
          </a:extLst>
        </xdr:cNvPr>
        <xdr:cNvSpPr/>
      </xdr:nvSpPr>
      <xdr:spPr>
        <a:xfrm>
          <a:off x="16268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138447</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98FD8273-2D80-4C41-AAF3-6BC1D9956172}"/>
            </a:ext>
          </a:extLst>
        </xdr:cNvPr>
        <xdr:cNvSpPr txBox="1"/>
      </xdr:nvSpPr>
      <xdr:spPr>
        <a:xfrm>
          <a:off x="16357600"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152400</xdr:rowOff>
    </xdr:from>
    <xdr:to>
      <xdr:col>81</xdr:col>
      <xdr:colOff>101600</xdr:colOff>
      <xdr:row>39</xdr:row>
      <xdr:rowOff>82550</xdr:rowOff>
    </xdr:to>
    <xdr:sp macro="" textlink="">
      <xdr:nvSpPr>
        <xdr:cNvPr id="422" name="楕円 421">
          <a:extLst>
            <a:ext uri="{FF2B5EF4-FFF2-40B4-BE49-F238E27FC236}">
              <a16:creationId xmlns:a16="http://schemas.microsoft.com/office/drawing/2014/main" id="{79DA9A18-B6C2-4C59-ABB1-52B33E486BCB}"/>
            </a:ext>
          </a:extLst>
        </xdr:cNvPr>
        <xdr:cNvSpPr/>
      </xdr:nvSpPr>
      <xdr:spPr>
        <a:xfrm>
          <a:off x="15430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31750</xdr:rowOff>
    </xdr:from>
    <xdr:to>
      <xdr:col>85</xdr:col>
      <xdr:colOff>127000</xdr:colOff>
      <xdr:row>39</xdr:row>
      <xdr:rowOff>39370</xdr:rowOff>
    </xdr:to>
    <xdr:cxnSp macro="">
      <xdr:nvCxnSpPr>
        <xdr:cNvPr id="423" name="直線コネクタ 422">
          <a:extLst>
            <a:ext uri="{FF2B5EF4-FFF2-40B4-BE49-F238E27FC236}">
              <a16:creationId xmlns:a16="http://schemas.microsoft.com/office/drawing/2014/main" id="{6F8BD93F-292D-45B5-863E-EB93AB917190}"/>
            </a:ext>
          </a:extLst>
        </xdr:cNvPr>
        <xdr:cNvCxnSpPr/>
      </xdr:nvCxnSpPr>
      <xdr:spPr>
        <a:xfrm>
          <a:off x="15481300" y="6718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424" name="楕円 423">
          <a:extLst>
            <a:ext uri="{FF2B5EF4-FFF2-40B4-BE49-F238E27FC236}">
              <a16:creationId xmlns:a16="http://schemas.microsoft.com/office/drawing/2014/main" id="{36A65F36-2CE1-4C58-9B86-E0D49BD775C6}"/>
            </a:ext>
          </a:extLst>
        </xdr:cNvPr>
        <xdr:cNvSpPr/>
      </xdr:nvSpPr>
      <xdr:spPr>
        <a:xfrm>
          <a:off x="1454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31750</xdr:rowOff>
    </xdr:from>
    <xdr:to>
      <xdr:col>81</xdr:col>
      <xdr:colOff>50800</xdr:colOff>
      <xdr:row>39</xdr:row>
      <xdr:rowOff>68580</xdr:rowOff>
    </xdr:to>
    <xdr:cxnSp macro="">
      <xdr:nvCxnSpPr>
        <xdr:cNvPr id="425" name="直線コネクタ 424">
          <a:extLst>
            <a:ext uri="{FF2B5EF4-FFF2-40B4-BE49-F238E27FC236}">
              <a16:creationId xmlns:a16="http://schemas.microsoft.com/office/drawing/2014/main" id="{7AE3963A-063A-42EF-8EA9-898129211715}"/>
            </a:ext>
          </a:extLst>
        </xdr:cNvPr>
        <xdr:cNvCxnSpPr/>
      </xdr:nvCxnSpPr>
      <xdr:spPr>
        <a:xfrm flipV="1">
          <a:off x="14592300" y="671830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168910</xdr:rowOff>
    </xdr:from>
    <xdr:to>
      <xdr:col>72</xdr:col>
      <xdr:colOff>38100</xdr:colOff>
      <xdr:row>39</xdr:row>
      <xdr:rowOff>99060</xdr:rowOff>
    </xdr:to>
    <xdr:sp macro="" textlink="">
      <xdr:nvSpPr>
        <xdr:cNvPr id="426" name="楕円 425">
          <a:extLst>
            <a:ext uri="{FF2B5EF4-FFF2-40B4-BE49-F238E27FC236}">
              <a16:creationId xmlns:a16="http://schemas.microsoft.com/office/drawing/2014/main" id="{3120C08B-5070-409E-AF42-906EF6D7F0BE}"/>
            </a:ext>
          </a:extLst>
        </xdr:cNvPr>
        <xdr:cNvSpPr/>
      </xdr:nvSpPr>
      <xdr:spPr>
        <a:xfrm>
          <a:off x="13652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48260</xdr:rowOff>
    </xdr:from>
    <xdr:to>
      <xdr:col>76</xdr:col>
      <xdr:colOff>114300</xdr:colOff>
      <xdr:row>39</xdr:row>
      <xdr:rowOff>68580</xdr:rowOff>
    </xdr:to>
    <xdr:cxnSp macro="">
      <xdr:nvCxnSpPr>
        <xdr:cNvPr id="427" name="直線コネクタ 426">
          <a:extLst>
            <a:ext uri="{FF2B5EF4-FFF2-40B4-BE49-F238E27FC236}">
              <a16:creationId xmlns:a16="http://schemas.microsoft.com/office/drawing/2014/main" id="{042098A7-0C37-477A-921A-77590050975E}"/>
            </a:ext>
          </a:extLst>
        </xdr:cNvPr>
        <xdr:cNvCxnSpPr/>
      </xdr:nvCxnSpPr>
      <xdr:spPr>
        <a:xfrm>
          <a:off x="13703300" y="67348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064ABF3B-9007-4A67-9D99-1902B2BCCBC0}"/>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56AA3BAF-6E1B-408F-88D8-0E6E24041B32}"/>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ED847DB6-20F9-4BAF-83A2-30BDE4FA103E}"/>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1E23AD79-CAB2-4539-A38D-49C1DCF0547B}"/>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73677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6C2E483B-FE26-4C1D-A819-8EC0E16C402F}"/>
            </a:ext>
          </a:extLst>
        </xdr:cNvPr>
        <xdr:cNvSpPr txBox="1"/>
      </xdr:nvSpPr>
      <xdr:spPr>
        <a:xfrm>
          <a:off x="15266044" y="676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110507</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7E9A808F-C651-45DF-A9D4-6EE0E3057C70}"/>
            </a:ext>
          </a:extLst>
        </xdr:cNvPr>
        <xdr:cNvSpPr txBox="1"/>
      </xdr:nvSpPr>
      <xdr:spPr>
        <a:xfrm>
          <a:off x="14389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90187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662EFFB9-6AA6-4CBB-980E-E99F42FA12A6}"/>
            </a:ext>
          </a:extLst>
        </xdr:cNvPr>
        <xdr:cNvSpPr txBox="1"/>
      </xdr:nvSpPr>
      <xdr:spPr>
        <a:xfrm>
          <a:off x="135007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5925536D-0EF5-4E42-A10D-2C2DE8988B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79FE0289-614B-42CF-8953-17693A1974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28DFCA55-D0DF-421A-AB95-61510726F9A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F34F0C77-F009-4F6F-89EE-6F96E49452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46D4AF9F-0F69-46B2-BFD2-37ACB5E6D4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CB8AD4F9-173D-46E7-9B4B-0BDF84187B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99E38456-B9E6-408C-A816-496714C9CC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63B64E5B-AB2F-4F1A-86B7-AD82E058CF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1EA74B59-90CF-4833-BCF8-B896800884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14EC288F-B2F0-4429-A454-A0B75AE16B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F247C935-175A-4AD0-B9A7-84CAC95F004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C7146F44-504A-4294-95BA-3724EEB0961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54865BA4-8630-48F0-B2AB-805EE982E2C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B37747CE-FD41-4E5F-AE99-EF135325CDF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6A21CB7B-B98C-4323-B460-D47F6E48077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5C644E94-5B5C-493D-B1B0-9D46D5EA358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6EB2920B-1D28-44DB-999B-091AC8C57AF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FB44F527-6F62-436E-BF74-A791A297DF3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5D8CB768-C70D-4B68-96A9-2DA621C2E61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AB99735F-74AC-4A20-A4E4-FDFAEB4523E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578231C4-EC12-4612-B6D0-36104A24AF3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58BBF494-8554-4B56-A573-428A37819C2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2E6CA9EF-A5C7-4CD9-9052-8E1D707227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572ED3B9-EBED-4A35-A769-81C3834C878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964FF36D-7342-46F6-AAFE-B274FB13CF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554EBABA-006C-486B-BC3C-F293DE7A38E2}"/>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3FFA236D-CECF-4E87-AC89-77DA9EBD3212}"/>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649B9CA5-D928-4F2B-A365-6466E0997FC9}"/>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5441EA97-929C-4AA6-AAFA-C4C60A1FA102}"/>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A0FCD3FF-238F-4946-9615-AF3A2C54B3F1}"/>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6F656939-DC10-4828-8EA5-1417C40F9F65}"/>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F5168B46-3D0F-4529-B5A3-FDC569B1A45D}"/>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CCE495DD-3707-4050-A209-311F1496269D}"/>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DA053DC0-C9AB-44AE-9B7C-45EA31DEFEA5}"/>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ADC12445-B87C-4C9D-9BE5-8245B3F4312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838EBF38-7BF7-447D-A1B1-1CC172545411}"/>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E80740C-7E86-439C-BD15-CCC43DFB22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1EDC72D7-C32F-4398-BD8C-F8A6C552B5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8E80A92F-1F5D-4CD0-9283-C64378221F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151585C6-3C46-481A-86BF-3D657702B2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237DC624-0FD2-406C-8E49-0582705B25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28666</xdr:rowOff>
    </xdr:from>
    <xdr:to>
      <xdr:col>116</xdr:col>
      <xdr:colOff>114300</xdr:colOff>
      <xdr:row>39</xdr:row>
      <xdr:rowOff>130266</xdr:rowOff>
    </xdr:to>
    <xdr:sp macro="" textlink="">
      <xdr:nvSpPr>
        <xdr:cNvPr id="476" name="楕円 475">
          <a:extLst>
            <a:ext uri="{FF2B5EF4-FFF2-40B4-BE49-F238E27FC236}">
              <a16:creationId xmlns:a16="http://schemas.microsoft.com/office/drawing/2014/main" id="{109F588D-1EA7-46E3-92D1-557FB2897D5B}"/>
            </a:ext>
          </a:extLst>
        </xdr:cNvPr>
        <xdr:cNvSpPr/>
      </xdr:nvSpPr>
      <xdr:spPr>
        <a:xfrm>
          <a:off x="22110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7093</xdr:rowOff>
    </xdr:from>
    <xdr:ext cx="469744" cy="259045"/>
    <xdr:sp macro="" textlink="">
      <xdr:nvSpPr>
        <xdr:cNvPr id="477" name="【認定こども園・幼稚園・保育所】&#10;一人当たり面積該当値テキスト">
          <a:extLst>
            <a:ext uri="{FF2B5EF4-FFF2-40B4-BE49-F238E27FC236}">
              <a16:creationId xmlns:a16="http://schemas.microsoft.com/office/drawing/2014/main" id="{EC6C2F92-E5FC-41ED-9B50-E0DBB2A56455}"/>
            </a:ext>
          </a:extLst>
        </xdr:cNvPr>
        <xdr:cNvSpPr txBox="1"/>
      </xdr:nvSpPr>
      <xdr:spPr>
        <a:xfrm>
          <a:off x="22199600" y="669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35197</xdr:rowOff>
    </xdr:from>
    <xdr:to>
      <xdr:col>112</xdr:col>
      <xdr:colOff>38100</xdr:colOff>
      <xdr:row>39</xdr:row>
      <xdr:rowOff>136797</xdr:rowOff>
    </xdr:to>
    <xdr:sp macro="" textlink="">
      <xdr:nvSpPr>
        <xdr:cNvPr id="478" name="楕円 477">
          <a:extLst>
            <a:ext uri="{FF2B5EF4-FFF2-40B4-BE49-F238E27FC236}">
              <a16:creationId xmlns:a16="http://schemas.microsoft.com/office/drawing/2014/main" id="{4C2D6137-E31C-49B3-8A43-622F36EF810A}"/>
            </a:ext>
          </a:extLst>
        </xdr:cNvPr>
        <xdr:cNvSpPr/>
      </xdr:nvSpPr>
      <xdr:spPr>
        <a:xfrm>
          <a:off x="21272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79466</xdr:rowOff>
    </xdr:from>
    <xdr:to>
      <xdr:col>116</xdr:col>
      <xdr:colOff>63500</xdr:colOff>
      <xdr:row>39</xdr:row>
      <xdr:rowOff>85997</xdr:rowOff>
    </xdr:to>
    <xdr:cxnSp macro="">
      <xdr:nvCxnSpPr>
        <xdr:cNvPr id="479" name="直線コネクタ 478">
          <a:extLst>
            <a:ext uri="{FF2B5EF4-FFF2-40B4-BE49-F238E27FC236}">
              <a16:creationId xmlns:a16="http://schemas.microsoft.com/office/drawing/2014/main" id="{3D35B620-0BE0-4AE3-A2D7-06BBB37F36FC}"/>
            </a:ext>
          </a:extLst>
        </xdr:cNvPr>
        <xdr:cNvCxnSpPr/>
      </xdr:nvCxnSpPr>
      <xdr:spPr>
        <a:xfrm flipV="1">
          <a:off x="21323300" y="676601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480" name="楕円 479">
          <a:extLst>
            <a:ext uri="{FF2B5EF4-FFF2-40B4-BE49-F238E27FC236}">
              <a16:creationId xmlns:a16="http://schemas.microsoft.com/office/drawing/2014/main" id="{89D9DBDD-55AD-45CC-89FE-C0716C5A2A42}"/>
            </a:ext>
          </a:extLst>
        </xdr:cNvPr>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85997</xdr:rowOff>
    </xdr:from>
    <xdr:to>
      <xdr:col>111</xdr:col>
      <xdr:colOff>177800</xdr:colOff>
      <xdr:row>39</xdr:row>
      <xdr:rowOff>94162</xdr:rowOff>
    </xdr:to>
    <xdr:cxnSp macro="">
      <xdr:nvCxnSpPr>
        <xdr:cNvPr id="481" name="直線コネクタ 480">
          <a:extLst>
            <a:ext uri="{FF2B5EF4-FFF2-40B4-BE49-F238E27FC236}">
              <a16:creationId xmlns:a16="http://schemas.microsoft.com/office/drawing/2014/main" id="{F49C4173-BB19-4DEE-B3EC-7A3D01AE79B4}"/>
            </a:ext>
          </a:extLst>
        </xdr:cNvPr>
        <xdr:cNvCxnSpPr/>
      </xdr:nvCxnSpPr>
      <xdr:spPr>
        <a:xfrm flipV="1">
          <a:off x="20434300" y="67725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54791</xdr:rowOff>
    </xdr:from>
    <xdr:to>
      <xdr:col>102</xdr:col>
      <xdr:colOff>165100</xdr:colOff>
      <xdr:row>39</xdr:row>
      <xdr:rowOff>156391</xdr:rowOff>
    </xdr:to>
    <xdr:sp macro="" textlink="">
      <xdr:nvSpPr>
        <xdr:cNvPr id="482" name="楕円 481">
          <a:extLst>
            <a:ext uri="{FF2B5EF4-FFF2-40B4-BE49-F238E27FC236}">
              <a16:creationId xmlns:a16="http://schemas.microsoft.com/office/drawing/2014/main" id="{A5DB7D7F-D782-470E-AB3C-8801ABAA4E3F}"/>
            </a:ext>
          </a:extLst>
        </xdr:cNvPr>
        <xdr:cNvSpPr/>
      </xdr:nvSpPr>
      <xdr:spPr>
        <a:xfrm>
          <a:off x="19494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94162</xdr:rowOff>
    </xdr:from>
    <xdr:to>
      <xdr:col>107</xdr:col>
      <xdr:colOff>50800</xdr:colOff>
      <xdr:row>39</xdr:row>
      <xdr:rowOff>105591</xdr:rowOff>
    </xdr:to>
    <xdr:cxnSp macro="">
      <xdr:nvCxnSpPr>
        <xdr:cNvPr id="483" name="直線コネクタ 482">
          <a:extLst>
            <a:ext uri="{FF2B5EF4-FFF2-40B4-BE49-F238E27FC236}">
              <a16:creationId xmlns:a16="http://schemas.microsoft.com/office/drawing/2014/main" id="{1E57FC32-5239-403B-8D50-A4C91A2C4F69}"/>
            </a:ext>
          </a:extLst>
        </xdr:cNvPr>
        <xdr:cNvCxnSpPr/>
      </xdr:nvCxnSpPr>
      <xdr:spPr>
        <a:xfrm flipV="1">
          <a:off x="19545300" y="678071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129C2A25-5F47-4814-89A9-C809D9DE7DEE}"/>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9773B81C-BE4F-4FF7-B069-1AAB9216521E}"/>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E79C7C80-00BD-4041-9445-7141EEFF526D}"/>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243FB34D-0555-4430-B4EF-9EEAE861F76F}"/>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127924</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6E438DFE-2B93-4754-AA36-E328591BAEDF}"/>
            </a:ext>
          </a:extLst>
        </xdr:cNvPr>
        <xdr:cNvSpPr txBox="1"/>
      </xdr:nvSpPr>
      <xdr:spPr>
        <a:xfrm>
          <a:off x="21075727" y="681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136089</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22BA1500-A3FB-43DA-AD08-42D50549B01F}"/>
            </a:ext>
          </a:extLst>
        </xdr:cNvPr>
        <xdr:cNvSpPr txBox="1"/>
      </xdr:nvSpPr>
      <xdr:spPr>
        <a:xfrm>
          <a:off x="20199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147518</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31E64A84-A280-403C-9169-4BBB0788C84F}"/>
            </a:ext>
          </a:extLst>
        </xdr:cNvPr>
        <xdr:cNvSpPr txBox="1"/>
      </xdr:nvSpPr>
      <xdr:spPr>
        <a:xfrm>
          <a:off x="193104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11E8C78A-6067-4631-9DF0-937C9FA6CD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21310D2C-B3E7-4D33-B11F-1CF8A2849F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C3A2C9B6-749D-48FC-BBBE-0A73DF8589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6B3A6CCD-8777-4AA7-8A08-EA067B1785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34EFE154-9292-498B-8169-6D03113D7F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8397CBD1-52C4-4C6F-BD15-11776AE833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12A4E0E1-1409-43A3-8A4E-8494CAC615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9925483E-3BF6-4D5A-9631-815E0D4720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7E57C6D8-D0FE-44CE-B295-5179641776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03191163-4A23-4517-8759-5902C47281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132CE732-C633-4C50-9477-3ED50C5AA3C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0470EAD6-9FC3-4392-93AC-F3500127B3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DD6DE9C1-8F7A-4E4D-8190-3F46F46A541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522AE69F-E451-4DA9-B625-F2B278AC1E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946B5CFD-3278-4A54-967F-7E1EF98D1CF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098192E3-51FD-4198-B1E3-2C88FB085C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99CED902-12C6-47BF-8E97-1B45E7E217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A2A8D3D9-9530-496B-A136-5BF902107E9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BE92FEFB-1F1A-4AA0-8A44-ECE56A4D7E6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9D5B3FBB-1637-496B-B67C-196464D03C8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E51EC18D-D0A3-472A-9F9D-4CCE4BF909E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8BFBC937-04E4-4874-B7C8-9860CE0121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A14CF895-BFAA-4FD1-8EF6-8420554B3CA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4562A4F7-E833-4F7D-A7E8-A99D00090B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BD49411E-F601-40E7-8041-7A6807B5F13F}"/>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14640DC2-346D-4A31-A32C-70B0C2B37271}"/>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23FB89FD-E0DA-4BA7-9F03-6581FF20654A}"/>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EEFDCFB9-6906-429D-BC7C-25F7E01111A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44474728-AFAC-4A7C-93DF-B92D7F434CAB}"/>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F96998DF-BBFE-4384-9AF4-3CD171F0626B}"/>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FFBB4E81-D0AA-4AFA-A99A-5C0E5AA354B5}"/>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14F3E9F1-C5BC-48CC-B451-2D920C2BF00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3D2AECF9-AEA7-4ECB-AA02-99D3F7F3CCF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7F9D4AE5-53E5-4DE6-BF7A-243FB4C1BC2A}"/>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F936B9D9-1C3F-4EB4-BC49-E497E230FA58}"/>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CA7A515-AF57-4B18-9DC4-3B8C97B4D9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72B7A670-C3A9-4226-A38E-5675883AA6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D1F5604F-4531-42A9-8230-10F6C36430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9C1DDBC4-C221-476C-92DD-592F202345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C3BF8395-8140-442A-B802-8C4AF908C6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31" name="楕円 530">
          <a:extLst>
            <a:ext uri="{FF2B5EF4-FFF2-40B4-BE49-F238E27FC236}">
              <a16:creationId xmlns:a16="http://schemas.microsoft.com/office/drawing/2014/main" id="{84F305EF-2D90-49DC-88E9-3C3059B9A24E}"/>
            </a:ext>
          </a:extLst>
        </xdr:cNvPr>
        <xdr:cNvSpPr/>
      </xdr:nvSpPr>
      <xdr:spPr>
        <a:xfrm>
          <a:off x="16268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652</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B13BCED3-444A-4F0C-8929-A0127D633E32}"/>
            </a:ext>
          </a:extLst>
        </xdr:cNvPr>
        <xdr:cNvSpPr txBox="1"/>
      </xdr:nvSpPr>
      <xdr:spPr>
        <a:xfrm>
          <a:off x="16357600"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533" name="楕円 532">
          <a:extLst>
            <a:ext uri="{FF2B5EF4-FFF2-40B4-BE49-F238E27FC236}">
              <a16:creationId xmlns:a16="http://schemas.microsoft.com/office/drawing/2014/main" id="{19766865-8724-476F-93B5-B62CFBEC3E17}"/>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28575</xdr:rowOff>
    </xdr:to>
    <xdr:cxnSp macro="">
      <xdr:nvCxnSpPr>
        <xdr:cNvPr id="534" name="直線コネクタ 533">
          <a:extLst>
            <a:ext uri="{FF2B5EF4-FFF2-40B4-BE49-F238E27FC236}">
              <a16:creationId xmlns:a16="http://schemas.microsoft.com/office/drawing/2014/main" id="{1A2456FC-93C8-4800-97C2-B3871DE76FDA}"/>
            </a:ext>
          </a:extLst>
        </xdr:cNvPr>
        <xdr:cNvCxnSpPr/>
      </xdr:nvCxnSpPr>
      <xdr:spPr>
        <a:xfrm>
          <a:off x="15481300" y="102755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35" name="楕円 534">
          <a:extLst>
            <a:ext uri="{FF2B5EF4-FFF2-40B4-BE49-F238E27FC236}">
              <a16:creationId xmlns:a16="http://schemas.microsoft.com/office/drawing/2014/main" id="{333041D9-F0C2-49D5-B3C9-376F60968C88}"/>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160020</xdr:rowOff>
    </xdr:to>
    <xdr:cxnSp macro="">
      <xdr:nvCxnSpPr>
        <xdr:cNvPr id="536" name="直線コネクタ 535">
          <a:extLst>
            <a:ext uri="{FF2B5EF4-FFF2-40B4-BE49-F238E27FC236}">
              <a16:creationId xmlns:a16="http://schemas.microsoft.com/office/drawing/2014/main" id="{86CEA776-FA84-40D3-89B1-2EE6B4A21ADA}"/>
            </a:ext>
          </a:extLst>
        </xdr:cNvPr>
        <xdr:cNvCxnSpPr/>
      </xdr:nvCxnSpPr>
      <xdr:spPr>
        <a:xfrm>
          <a:off x="14592300" y="1024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53975</xdr:rowOff>
    </xdr:from>
    <xdr:to>
      <xdr:col>72</xdr:col>
      <xdr:colOff>38100</xdr:colOff>
      <xdr:row>59</xdr:row>
      <xdr:rowOff>155575</xdr:rowOff>
    </xdr:to>
    <xdr:sp macro="" textlink="">
      <xdr:nvSpPr>
        <xdr:cNvPr id="537" name="楕円 536">
          <a:extLst>
            <a:ext uri="{FF2B5EF4-FFF2-40B4-BE49-F238E27FC236}">
              <a16:creationId xmlns:a16="http://schemas.microsoft.com/office/drawing/2014/main" id="{3F2A6342-40BC-4484-9602-0647475CB333}"/>
            </a:ext>
          </a:extLst>
        </xdr:cNvPr>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104775</xdr:rowOff>
    </xdr:from>
    <xdr:to>
      <xdr:col>76</xdr:col>
      <xdr:colOff>114300</xdr:colOff>
      <xdr:row>59</xdr:row>
      <xdr:rowOff>125730</xdr:rowOff>
    </xdr:to>
    <xdr:cxnSp macro="">
      <xdr:nvCxnSpPr>
        <xdr:cNvPr id="538" name="直線コネクタ 537">
          <a:extLst>
            <a:ext uri="{FF2B5EF4-FFF2-40B4-BE49-F238E27FC236}">
              <a16:creationId xmlns:a16="http://schemas.microsoft.com/office/drawing/2014/main" id="{4132A6C7-EC00-49C3-8257-AC1466F0F2BC}"/>
            </a:ext>
          </a:extLst>
        </xdr:cNvPr>
        <xdr:cNvCxnSpPr/>
      </xdr:nvCxnSpPr>
      <xdr:spPr>
        <a:xfrm>
          <a:off x="13703300" y="1022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39" name="n_1aveValue【学校施設】&#10;有形固定資産減価償却率">
          <a:extLst>
            <a:ext uri="{FF2B5EF4-FFF2-40B4-BE49-F238E27FC236}">
              <a16:creationId xmlns:a16="http://schemas.microsoft.com/office/drawing/2014/main" id="{9144E0AA-5C34-4C65-918B-BB0F83FA62F9}"/>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40" name="n_2aveValue【学校施設】&#10;有形固定資産減価償却率">
          <a:extLst>
            <a:ext uri="{FF2B5EF4-FFF2-40B4-BE49-F238E27FC236}">
              <a16:creationId xmlns:a16="http://schemas.microsoft.com/office/drawing/2014/main" id="{8DA6E799-0986-4EB1-8DCB-DFA1DB8B754E}"/>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41" name="n_3aveValue【学校施設】&#10;有形固定資産減価償却率">
          <a:extLst>
            <a:ext uri="{FF2B5EF4-FFF2-40B4-BE49-F238E27FC236}">
              <a16:creationId xmlns:a16="http://schemas.microsoft.com/office/drawing/2014/main" id="{461F9A95-1053-4CA7-A2C0-135637448468}"/>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2" name="n_4aveValue【学校施設】&#10;有形固定資産減価償却率">
          <a:extLst>
            <a:ext uri="{FF2B5EF4-FFF2-40B4-BE49-F238E27FC236}">
              <a16:creationId xmlns:a16="http://schemas.microsoft.com/office/drawing/2014/main" id="{31ACCA9F-0DD6-4E76-AF95-D4CBF6DF5CE2}"/>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55897</xdr:rowOff>
    </xdr:from>
    <xdr:ext cx="405111" cy="259045"/>
    <xdr:sp macro="" textlink="">
      <xdr:nvSpPr>
        <xdr:cNvPr id="543" name="n_1mainValue【学校施設】&#10;有形固定資産減価償却率">
          <a:extLst>
            <a:ext uri="{FF2B5EF4-FFF2-40B4-BE49-F238E27FC236}">
              <a16:creationId xmlns:a16="http://schemas.microsoft.com/office/drawing/2014/main" id="{52CF646B-9A23-42A3-AF86-D90FDF34B50E}"/>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44" name="n_2mainValue【学校施設】&#10;有形固定資産減価償却率">
          <a:extLst>
            <a:ext uri="{FF2B5EF4-FFF2-40B4-BE49-F238E27FC236}">
              <a16:creationId xmlns:a16="http://schemas.microsoft.com/office/drawing/2014/main" id="{1276F1C1-B407-4CA2-81D4-E1B9F3800FC3}"/>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652</xdr:rowOff>
    </xdr:from>
    <xdr:ext cx="405111" cy="259045"/>
    <xdr:sp macro="" textlink="">
      <xdr:nvSpPr>
        <xdr:cNvPr id="545" name="n_3mainValue【学校施設】&#10;有形固定資産減価償却率">
          <a:extLst>
            <a:ext uri="{FF2B5EF4-FFF2-40B4-BE49-F238E27FC236}">
              <a16:creationId xmlns:a16="http://schemas.microsoft.com/office/drawing/2014/main" id="{33FA4B70-895E-4366-908C-3CED9B177AFC}"/>
            </a:ext>
          </a:extLst>
        </xdr:cNvPr>
        <xdr:cNvSpPr txBox="1"/>
      </xdr:nvSpPr>
      <xdr:spPr>
        <a:xfrm>
          <a:off x="13500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C022B1F5-266D-40F0-8BEF-736E2429FB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ED53B9BB-56B0-4C7C-9C9E-F7805581E1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C3AD69B3-9F53-42DA-A7CE-45053BF193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C7C4A394-3113-45B8-8393-EAF5BF56F4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EDCD60B1-7EF6-45B9-87D2-1E2EC93954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7F0855AD-8E11-4D1B-96A8-E56070B118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D3B794DA-699C-4E8E-B3FE-562126D192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EB77003F-C1AD-4898-9ABA-12AB28D45F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8A3A15FE-B817-4A6F-99A4-C5C886D91A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01EDD7D7-BA94-4873-A55E-57BFFF262F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2417F77E-9941-4AC1-AE9C-71C7C419FE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4F11A1AD-B3EE-422B-98FD-F65EA5AD2A1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222B6CF0-9F61-44B2-89AD-92A6C49D2F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4EB204AC-5675-4120-876A-40031B144D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9779E52A-04CA-40FC-B3A4-D2ACD966FAF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62483622-BF37-4F76-BAF9-0D24435193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D4EA1D2D-B209-4571-A265-13EDEA7B099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10E5C85A-08D4-40E8-82CF-52AA6A26024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FB5E03C1-7721-442F-9BF7-9A1BFADCF52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62B9669E-EBAE-418B-8FF0-557B91AD847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36A660BD-FD59-4B94-A1CF-476C20804D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1467AFAE-BA2B-4921-B713-C0E9C0CDFB2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6488D51B-6E3A-48B2-B704-6F7DDD6787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73855204-5E19-422A-B7EA-7FCF042EA6ED}"/>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9977820F-2B81-445C-A349-864999D4AEB4}"/>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691CCFC7-EA32-49AC-A640-3C950D0D0B01}"/>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3688C076-5701-4A86-A87C-CF435F9DF6A6}"/>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66360F70-DDB1-4214-8BFE-8221984D356A}"/>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74" name="【学校施設】&#10;一人当たり面積平均値テキスト">
          <a:extLst>
            <a:ext uri="{FF2B5EF4-FFF2-40B4-BE49-F238E27FC236}">
              <a16:creationId xmlns:a16="http://schemas.microsoft.com/office/drawing/2014/main" id="{7D97968E-0404-4A0F-A5CC-961A3E52356E}"/>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84A0ABDD-8988-4B4B-AE91-4EB3DA39E344}"/>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48F00240-5AD3-4A4D-BAA9-91A16BE78371}"/>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187B333B-2DEF-4DF4-99EA-E7E4497BF4E3}"/>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8B50FFAE-89E8-4FBB-B686-08331FEE619A}"/>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49D0A2A4-475F-4658-87C5-CF634A8E7CC5}"/>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E1DECA8B-F6C3-43D5-B32B-05A97C18AA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5C808D06-DB72-4D61-84E1-AE48E5190D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B59EFBDB-85D2-4FAF-BA19-B0FF1A8A2C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F345CCD-64A6-46E5-BBB4-3B809BD559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D30066EE-86AA-4239-AAD8-1EB2A7AF4E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146558</xdr:rowOff>
    </xdr:from>
    <xdr:to>
      <xdr:col>116</xdr:col>
      <xdr:colOff>114300</xdr:colOff>
      <xdr:row>61</xdr:row>
      <xdr:rowOff>76708</xdr:rowOff>
    </xdr:to>
    <xdr:sp macro="" textlink="">
      <xdr:nvSpPr>
        <xdr:cNvPr id="585" name="楕円 584">
          <a:extLst>
            <a:ext uri="{FF2B5EF4-FFF2-40B4-BE49-F238E27FC236}">
              <a16:creationId xmlns:a16="http://schemas.microsoft.com/office/drawing/2014/main" id="{D179D7C8-7F4B-4971-81DC-53A3AB3A53B3}"/>
            </a:ext>
          </a:extLst>
        </xdr:cNvPr>
        <xdr:cNvSpPr/>
      </xdr:nvSpPr>
      <xdr:spPr>
        <a:xfrm>
          <a:off x="22110700" y="104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169435</xdr:rowOff>
    </xdr:from>
    <xdr:ext cx="469744" cy="259045"/>
    <xdr:sp macro="" textlink="">
      <xdr:nvSpPr>
        <xdr:cNvPr id="586" name="【学校施設】&#10;一人当たり面積該当値テキスト">
          <a:extLst>
            <a:ext uri="{FF2B5EF4-FFF2-40B4-BE49-F238E27FC236}">
              <a16:creationId xmlns:a16="http://schemas.microsoft.com/office/drawing/2014/main" id="{7B647B63-1FD1-4DD1-B9E0-5C51D2AF9623}"/>
            </a:ext>
          </a:extLst>
        </xdr:cNvPr>
        <xdr:cNvSpPr txBox="1"/>
      </xdr:nvSpPr>
      <xdr:spPr>
        <a:xfrm>
          <a:off x="22199600"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39306</xdr:rowOff>
    </xdr:from>
    <xdr:to>
      <xdr:col>112</xdr:col>
      <xdr:colOff>38100</xdr:colOff>
      <xdr:row>60</xdr:row>
      <xdr:rowOff>140906</xdr:rowOff>
    </xdr:to>
    <xdr:sp macro="" textlink="">
      <xdr:nvSpPr>
        <xdr:cNvPr id="587" name="楕円 586">
          <a:extLst>
            <a:ext uri="{FF2B5EF4-FFF2-40B4-BE49-F238E27FC236}">
              <a16:creationId xmlns:a16="http://schemas.microsoft.com/office/drawing/2014/main" id="{92792C6C-D7DE-4B08-8E0D-3F58BAEBCF87}"/>
            </a:ext>
          </a:extLst>
        </xdr:cNvPr>
        <xdr:cNvSpPr/>
      </xdr:nvSpPr>
      <xdr:spPr>
        <a:xfrm>
          <a:off x="21272500" y="1032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90106</xdr:rowOff>
    </xdr:from>
    <xdr:to>
      <xdr:col>116</xdr:col>
      <xdr:colOff>63500</xdr:colOff>
      <xdr:row>61</xdr:row>
      <xdr:rowOff>25908</xdr:rowOff>
    </xdr:to>
    <xdr:cxnSp macro="">
      <xdr:nvCxnSpPr>
        <xdr:cNvPr id="588" name="直線コネクタ 587">
          <a:extLst>
            <a:ext uri="{FF2B5EF4-FFF2-40B4-BE49-F238E27FC236}">
              <a16:creationId xmlns:a16="http://schemas.microsoft.com/office/drawing/2014/main" id="{7FF13FF0-1679-49B3-B067-94613D07F875}"/>
            </a:ext>
          </a:extLst>
        </xdr:cNvPr>
        <xdr:cNvCxnSpPr/>
      </xdr:nvCxnSpPr>
      <xdr:spPr>
        <a:xfrm>
          <a:off x="21323300" y="10377106"/>
          <a:ext cx="838200" cy="10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51689</xdr:rowOff>
    </xdr:from>
    <xdr:to>
      <xdr:col>107</xdr:col>
      <xdr:colOff>101600</xdr:colOff>
      <xdr:row>60</xdr:row>
      <xdr:rowOff>153289</xdr:rowOff>
    </xdr:to>
    <xdr:sp macro="" textlink="">
      <xdr:nvSpPr>
        <xdr:cNvPr id="589" name="楕円 588">
          <a:extLst>
            <a:ext uri="{FF2B5EF4-FFF2-40B4-BE49-F238E27FC236}">
              <a16:creationId xmlns:a16="http://schemas.microsoft.com/office/drawing/2014/main" id="{F15AFF65-C0AF-4B85-99BF-518FCBA0692D}"/>
            </a:ext>
          </a:extLst>
        </xdr:cNvPr>
        <xdr:cNvSpPr/>
      </xdr:nvSpPr>
      <xdr:spPr>
        <a:xfrm>
          <a:off x="20383500" y="103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90106</xdr:rowOff>
    </xdr:from>
    <xdr:to>
      <xdr:col>111</xdr:col>
      <xdr:colOff>177800</xdr:colOff>
      <xdr:row>60</xdr:row>
      <xdr:rowOff>102489</xdr:rowOff>
    </xdr:to>
    <xdr:cxnSp macro="">
      <xdr:nvCxnSpPr>
        <xdr:cNvPr id="590" name="直線コネクタ 589">
          <a:extLst>
            <a:ext uri="{FF2B5EF4-FFF2-40B4-BE49-F238E27FC236}">
              <a16:creationId xmlns:a16="http://schemas.microsoft.com/office/drawing/2014/main" id="{72F39C1F-D790-426C-9C55-94A9E8AE02F5}"/>
            </a:ext>
          </a:extLst>
        </xdr:cNvPr>
        <xdr:cNvCxnSpPr/>
      </xdr:nvCxnSpPr>
      <xdr:spPr>
        <a:xfrm flipV="1">
          <a:off x="20434300" y="10377106"/>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65024</xdr:rowOff>
    </xdr:from>
    <xdr:to>
      <xdr:col>102</xdr:col>
      <xdr:colOff>165100</xdr:colOff>
      <xdr:row>60</xdr:row>
      <xdr:rowOff>166624</xdr:rowOff>
    </xdr:to>
    <xdr:sp macro="" textlink="">
      <xdr:nvSpPr>
        <xdr:cNvPr id="591" name="楕円 590">
          <a:extLst>
            <a:ext uri="{FF2B5EF4-FFF2-40B4-BE49-F238E27FC236}">
              <a16:creationId xmlns:a16="http://schemas.microsoft.com/office/drawing/2014/main" id="{71A24298-7EA0-45A7-9D18-C70A46A33B8D}"/>
            </a:ext>
          </a:extLst>
        </xdr:cNvPr>
        <xdr:cNvSpPr/>
      </xdr:nvSpPr>
      <xdr:spPr>
        <a:xfrm>
          <a:off x="194945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102489</xdr:rowOff>
    </xdr:from>
    <xdr:to>
      <xdr:col>107</xdr:col>
      <xdr:colOff>50800</xdr:colOff>
      <xdr:row>60</xdr:row>
      <xdr:rowOff>115824</xdr:rowOff>
    </xdr:to>
    <xdr:cxnSp macro="">
      <xdr:nvCxnSpPr>
        <xdr:cNvPr id="592" name="直線コネクタ 591">
          <a:extLst>
            <a:ext uri="{FF2B5EF4-FFF2-40B4-BE49-F238E27FC236}">
              <a16:creationId xmlns:a16="http://schemas.microsoft.com/office/drawing/2014/main" id="{3C65B4BA-1193-4145-821B-AE91B90CB942}"/>
            </a:ext>
          </a:extLst>
        </xdr:cNvPr>
        <xdr:cNvCxnSpPr/>
      </xdr:nvCxnSpPr>
      <xdr:spPr>
        <a:xfrm flipV="1">
          <a:off x="19545300" y="1038948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93" name="n_1aveValue【学校施設】&#10;一人当たり面積">
          <a:extLst>
            <a:ext uri="{FF2B5EF4-FFF2-40B4-BE49-F238E27FC236}">
              <a16:creationId xmlns:a16="http://schemas.microsoft.com/office/drawing/2014/main" id="{B2E4EB3E-F8A8-4820-9129-B93199D431DE}"/>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94" name="n_2aveValue【学校施設】&#10;一人当たり面積">
          <a:extLst>
            <a:ext uri="{FF2B5EF4-FFF2-40B4-BE49-F238E27FC236}">
              <a16:creationId xmlns:a16="http://schemas.microsoft.com/office/drawing/2014/main" id="{2FC6F079-8C72-4E2C-9B40-043E029734AE}"/>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595" name="n_3aveValue【学校施設】&#10;一人当たり面積">
          <a:extLst>
            <a:ext uri="{FF2B5EF4-FFF2-40B4-BE49-F238E27FC236}">
              <a16:creationId xmlns:a16="http://schemas.microsoft.com/office/drawing/2014/main" id="{B164F8D0-8F7D-47FE-9F6D-F28D8585CF1C}"/>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6" name="n_4aveValue【学校施設】&#10;一人当たり面積">
          <a:extLst>
            <a:ext uri="{FF2B5EF4-FFF2-40B4-BE49-F238E27FC236}">
              <a16:creationId xmlns:a16="http://schemas.microsoft.com/office/drawing/2014/main" id="{8E4287CE-4A1A-4434-9765-832A0B45D9F8}"/>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157433</xdr:rowOff>
    </xdr:from>
    <xdr:ext cx="469744" cy="259045"/>
    <xdr:sp macro="" textlink="">
      <xdr:nvSpPr>
        <xdr:cNvPr id="597" name="n_1mainValue【学校施設】&#10;一人当たり面積">
          <a:extLst>
            <a:ext uri="{FF2B5EF4-FFF2-40B4-BE49-F238E27FC236}">
              <a16:creationId xmlns:a16="http://schemas.microsoft.com/office/drawing/2014/main" id="{C4906385-F07B-4B2F-995F-5DC71F4CA889}"/>
            </a:ext>
          </a:extLst>
        </xdr:cNvPr>
        <xdr:cNvSpPr txBox="1"/>
      </xdr:nvSpPr>
      <xdr:spPr>
        <a:xfrm>
          <a:off x="2107572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169816</xdr:rowOff>
    </xdr:from>
    <xdr:ext cx="469744" cy="259045"/>
    <xdr:sp macro="" textlink="">
      <xdr:nvSpPr>
        <xdr:cNvPr id="598" name="n_2mainValue【学校施設】&#10;一人当たり面積">
          <a:extLst>
            <a:ext uri="{FF2B5EF4-FFF2-40B4-BE49-F238E27FC236}">
              <a16:creationId xmlns:a16="http://schemas.microsoft.com/office/drawing/2014/main" id="{671C9A54-7E07-463B-A1BC-3185522325FE}"/>
            </a:ext>
          </a:extLst>
        </xdr:cNvPr>
        <xdr:cNvSpPr txBox="1"/>
      </xdr:nvSpPr>
      <xdr:spPr>
        <a:xfrm>
          <a:off x="20199427" y="101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11701</xdr:rowOff>
    </xdr:from>
    <xdr:ext cx="469744" cy="259045"/>
    <xdr:sp macro="" textlink="">
      <xdr:nvSpPr>
        <xdr:cNvPr id="599" name="n_3mainValue【学校施設】&#10;一人当たり面積">
          <a:extLst>
            <a:ext uri="{FF2B5EF4-FFF2-40B4-BE49-F238E27FC236}">
              <a16:creationId xmlns:a16="http://schemas.microsoft.com/office/drawing/2014/main" id="{853587AB-F823-4A89-BD64-EF8438928942}"/>
            </a:ext>
          </a:extLst>
        </xdr:cNvPr>
        <xdr:cNvSpPr txBox="1"/>
      </xdr:nvSpPr>
      <xdr:spPr>
        <a:xfrm>
          <a:off x="1931042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1D59823C-91D5-4F03-BAC3-D83FA60FF6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3312BBEE-BFF1-4DE8-BD65-5C93818CA8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7C213242-7C00-45E5-AE85-86507C5CC00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D69DBAE6-0799-40F0-987D-0CE69B8543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2C5178BA-9D92-47B0-8D2C-DA6CC9B564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244716B1-8A96-4DC5-A231-F067F76C1C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98303B2A-8898-4999-8258-551085969C1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AD49AC1C-01FB-4F3A-8581-143A50E7A35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9C0C7FD0-650B-49CB-BD12-77D430CAF6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1DB9F3DB-4323-4D32-90C4-2415ED8FE1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D27D0F27-EBF6-47A3-BFBA-98718394AC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8D6CDA62-B315-47F5-86C1-D9B5AA4763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3E3540E4-16E3-40C3-88D3-80235451D7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C0B1C576-C7BF-4371-B3CE-8A9CF1251F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0864C89C-58E6-4690-8CC6-2F6B702DD7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8E458680-7604-4BC7-8868-B2302E0C8A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A1584DD1-73DC-48E5-8D38-E8DAB7B467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6DC5242F-EB78-42BD-807A-D0825ED003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3E76CFD1-095A-4C2E-A3FF-31C80AFD212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B6A017E7-19CC-4D54-878A-4EA06059CD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61D72CE0-4E8D-4B4C-9C81-4E4E0E4F23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3CC83664-8CBF-44B0-8EDC-95C18D1F32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ADF27E78-A3B0-4AA3-B458-D2B637372D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86A7D0E8-F5EC-4BEF-AB07-982501F00E7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a:extLst>
            <a:ext uri="{FF2B5EF4-FFF2-40B4-BE49-F238E27FC236}">
              <a16:creationId xmlns:a16="http://schemas.microsoft.com/office/drawing/2014/main" id="{E11DCA97-3472-4C39-8911-D2F57DD4AB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a:extLst>
            <a:ext uri="{FF2B5EF4-FFF2-40B4-BE49-F238E27FC236}">
              <a16:creationId xmlns:a16="http://schemas.microsoft.com/office/drawing/2014/main" id="{459B829C-B735-41BE-8B7B-A841C339F9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a:extLst>
            <a:ext uri="{FF2B5EF4-FFF2-40B4-BE49-F238E27FC236}">
              <a16:creationId xmlns:a16="http://schemas.microsoft.com/office/drawing/2014/main" id="{DA5DFEB2-4476-4378-B1B8-536F67ABD3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a:extLst>
            <a:ext uri="{FF2B5EF4-FFF2-40B4-BE49-F238E27FC236}">
              <a16:creationId xmlns:a16="http://schemas.microsoft.com/office/drawing/2014/main" id="{E6560D83-1AE3-4797-AA92-47CEFC1C69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a:extLst>
            <a:ext uri="{FF2B5EF4-FFF2-40B4-BE49-F238E27FC236}">
              <a16:creationId xmlns:a16="http://schemas.microsoft.com/office/drawing/2014/main" id="{3851FA83-75D9-49EE-A334-9016625A6A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a:extLst>
            <a:ext uri="{FF2B5EF4-FFF2-40B4-BE49-F238E27FC236}">
              <a16:creationId xmlns:a16="http://schemas.microsoft.com/office/drawing/2014/main" id="{AEDA8445-0A22-4AD7-96D5-8EAEDA5B72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a:extLst>
            <a:ext uri="{FF2B5EF4-FFF2-40B4-BE49-F238E27FC236}">
              <a16:creationId xmlns:a16="http://schemas.microsoft.com/office/drawing/2014/main" id="{EAFCDE1E-5AAD-4308-A1B8-5F798A402C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a:extLst>
            <a:ext uri="{FF2B5EF4-FFF2-40B4-BE49-F238E27FC236}">
              <a16:creationId xmlns:a16="http://schemas.microsoft.com/office/drawing/2014/main" id="{37A4FD8D-6A13-4197-910A-E2925A5B8D8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1EFAE960-94EF-4A7F-B2CD-A36D7A0722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A54667A4-B7E5-4F91-B1A5-3C1A6C277F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97784BD2-8BF2-4B8F-BAF8-231BBCBF74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類似団体と比較して有形固定資産減価償却率が高くなっている施設は、幼稚園・保育所、公営住宅である。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今後も公共施設等総合管理計画に基づき、既存施設の統廃合などの施設保有量の適正化や予防保全型の維持管理による湿雪の長寿命化に取り組んでいく。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F160ED-0A87-40C7-A0E2-29CD7F5DC4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271D39-5F13-4F5B-A147-B4B6E071BB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A3272F-118E-49C4-9F62-079137CC63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D60C94-831C-40D6-B593-661152B68D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7FF36A-23FB-482B-B525-BF1CC7EF69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D21D75-1306-4C31-908D-F293D2A7AD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871387-9037-44C7-ADA6-4E0A5F4852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2B6EF9-0D54-4C71-9D68-CB0C921A3D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390F88-6D35-4C8E-8874-0D13FFD7D6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143A4B-5876-4917-8E8C-EDA9B051D8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D36CD5-2821-4775-BC5C-54E1F2C42F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9C7331-D00F-4BA9-A8AA-56DCFBEBC9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E49AC9-F506-400D-BF54-75CB5CA566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E30631-B732-497E-88B1-D63D37A9BE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79EAFA-A012-4DE9-99D1-7432834274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86DDE5-7656-48E1-B81E-961EAD737E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B61DFD-273B-4701-9A9B-6D91D1F188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2D221A-E95C-47A2-9DF0-64E75725ED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167398-CADD-401E-8CF4-6F7113AEB2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B60043-EF9E-4A72-9EB3-0994AC2570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5512F8-9576-4422-BD69-9DD949C67A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383BF8-04AA-4D02-AB50-459C2EF4FC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6F79F7-5790-4526-B6FF-A57B42207F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7C2A25-6C73-4B93-84BD-BBD79BBEE0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33DC60-3E58-4610-90CB-94BACF976F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CF1199-C32D-4EAE-B6A7-FE507F5B82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F09240-27C8-4698-B518-9E165601FA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C352FC-132D-419E-A8D6-657E952D11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E59DF6-83A3-4C77-8A05-968F79C199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6B60BF-58B0-4923-A544-A46A4E0F8D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6DC65F-CD37-4583-959A-ACD3A33308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10EBED-99BC-4147-8913-388A428F6B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3EDC2F-7597-4C39-A61B-D6C03D1CF3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C85FC5-5D51-4BE3-9C00-E4B7174340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2B8D8D-4322-4DAF-A03F-98C7536A32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FC07B7-0D46-412F-9887-0887C11795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898CF7-F2A7-4A93-8199-03DEBBFEB3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E73605-8DBD-430D-B2EF-5D44D9CC29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FCCF41-AD57-47AE-B135-55429CDF93F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85D09E6-3E93-497D-826C-B4048A703D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DEEB702-E6B2-454E-B81C-1E86B2E979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A2A33D-5656-49FA-98E6-C43EAF6B5D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DB15289-0DBE-471B-BF21-FE4A63C004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4B8E66D-71CD-4060-9EB4-71DC6233F6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D4B4228-E580-4578-BC74-A35754A24C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08AD57F-D0DD-4B4D-9402-503C6BDA9A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8497BBC-A69D-4D61-B91C-24928CE541B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46C5105-CE3F-4268-9767-FF9D623FC4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B81C95F-225C-41E3-A7CB-7764ECBAE9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A392B73-C2BB-42E2-90A1-181711F3EF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81D5EEE-742A-41A2-A96F-6B59EA1B65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D1783FC-8AEC-4C6C-85B9-F668B04AAF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131688D-8B36-4C0D-B508-A1BF001C99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F581A07-3DC7-4D8C-8719-C22CB3E961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EC47D3E-66EA-47A6-94AE-BB7AB34CAD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A11BD17-332A-4745-9D6A-10A5CB91B1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8DEF45D-59E6-4732-9091-DE281ACFCA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EF0EBF-C1A4-4F92-8F04-C71AC69853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97013BD-A00A-4642-98A7-9EA458FAB96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7E00F6F-783D-472D-9652-1E2D572CF75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AA0CCB2-303E-41A1-8D56-78955A56874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FA0B4CE-53D8-4417-8728-4BF24A12014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E5B2BF4-BBEF-428A-9195-C52663B138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A14EFCB-9ED0-4065-8FA0-FDF1C69DFA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DBD2466-CCCB-4517-A50D-5E68DD45D0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AFD0696-5638-47F0-8DC4-B01B7165AE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DC5546F-157C-45CC-8E21-B1766236BA4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9AC5B4D-C4D2-4C4A-9BC7-AAD12D6A1C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B1D4F09-962E-4FC1-9EBD-B8E05B6C3C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0E0E64E-1DA7-402E-B298-E91E260A80A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9B061D4-A1E3-4F6B-AC62-42195FCBB1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2C541C1-A79B-4591-9020-E5E7AAD3539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A442A64-0A6C-4924-9671-53ABDB22E16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27E1EC8-FDCE-4914-B37C-C0C343CE7A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7837997-8BE8-483D-8CCA-B83895C29F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219B32F1-05E6-4C86-8FF0-634D294557BC}"/>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A142C2D-4567-4B6D-93EA-9DE58BFCD6B8}"/>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FC2731E-FB43-4C27-A492-1288BAFB7DF2}"/>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D5041948-5FDD-412B-BCEB-CEB5A6638914}"/>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F55B4C11-CE2B-48B9-A67B-6F19C15B200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ABB9A157-039E-460E-AA03-AA4651BEDDDF}"/>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D7130B3B-E1A9-4271-A5B8-2DDDD3B709FB}"/>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CDAAAFC4-9046-47F3-B150-A46F7CCAB9EE}"/>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01F05AE-6362-4FCF-B53A-3A38B4AA34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D315F7-1B86-4DC8-9068-E89861A230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183F6C7-2291-4978-BC0E-7E446F195D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B149E25-F7DB-4B9A-8174-6CF09DB26D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41A69B6-96D0-4F8A-A451-3837BDDB04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90" name="楕円 89">
          <a:extLst>
            <a:ext uri="{FF2B5EF4-FFF2-40B4-BE49-F238E27FC236}">
              <a16:creationId xmlns:a16="http://schemas.microsoft.com/office/drawing/2014/main" id="{E77FFDC8-D7D6-4D9D-ACF8-FE180BA40353}"/>
            </a:ext>
          </a:extLst>
        </xdr:cNvPr>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123933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7203333-72E5-41AD-9AB1-52A443FA751C}"/>
            </a:ext>
          </a:extLst>
        </xdr:cNvPr>
        <xdr:cNvSpPr txBox="1"/>
      </xdr:nvSpPr>
      <xdr:spPr>
        <a:xfrm>
          <a:off x="4673600" y="1041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92" name="楕円 91">
          <a:extLst>
            <a:ext uri="{FF2B5EF4-FFF2-40B4-BE49-F238E27FC236}">
              <a16:creationId xmlns:a16="http://schemas.microsoft.com/office/drawing/2014/main" id="{354AD4B9-A13E-4EA8-AD37-96647C1CF07B}"/>
            </a:ext>
          </a:extLst>
        </xdr:cNvPr>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151856</xdr:rowOff>
    </xdr:to>
    <xdr:cxnSp macro="">
      <xdr:nvCxnSpPr>
        <xdr:cNvPr id="93" name="直線コネクタ 92">
          <a:extLst>
            <a:ext uri="{FF2B5EF4-FFF2-40B4-BE49-F238E27FC236}">
              <a16:creationId xmlns:a16="http://schemas.microsoft.com/office/drawing/2014/main" id="{838717D9-E1A6-49A4-BEF1-67215BC32ADC}"/>
            </a:ext>
          </a:extLst>
        </xdr:cNvPr>
        <xdr:cNvCxnSpPr/>
      </xdr:nvCxnSpPr>
      <xdr:spPr>
        <a:xfrm>
          <a:off x="3797300" y="105743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91259</xdr:rowOff>
    </xdr:from>
    <xdr:to>
      <xdr:col>15</xdr:col>
      <xdr:colOff>101600</xdr:colOff>
      <xdr:row>62</xdr:row>
      <xdr:rowOff>21409</xdr:rowOff>
    </xdr:to>
    <xdr:sp macro="" textlink="">
      <xdr:nvSpPr>
        <xdr:cNvPr id="94" name="楕円 93">
          <a:extLst>
            <a:ext uri="{FF2B5EF4-FFF2-40B4-BE49-F238E27FC236}">
              <a16:creationId xmlns:a16="http://schemas.microsoft.com/office/drawing/2014/main" id="{7772DA71-65CD-4F24-A55C-206B35B73184}"/>
            </a:ext>
          </a:extLst>
        </xdr:cNvPr>
        <xdr:cNvSpPr/>
      </xdr:nvSpPr>
      <xdr:spPr>
        <a:xfrm>
          <a:off x="2857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142059</xdr:rowOff>
    </xdr:to>
    <xdr:cxnSp macro="">
      <xdr:nvCxnSpPr>
        <xdr:cNvPr id="95" name="直線コネクタ 94">
          <a:extLst>
            <a:ext uri="{FF2B5EF4-FFF2-40B4-BE49-F238E27FC236}">
              <a16:creationId xmlns:a16="http://schemas.microsoft.com/office/drawing/2014/main" id="{C6FC583F-4E45-4FB0-8C32-69A1B9C1E9FB}"/>
            </a:ext>
          </a:extLst>
        </xdr:cNvPr>
        <xdr:cNvCxnSpPr/>
      </xdr:nvCxnSpPr>
      <xdr:spPr>
        <a:xfrm flipV="1">
          <a:off x="2908300" y="105743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55335</xdr:rowOff>
    </xdr:from>
    <xdr:to>
      <xdr:col>10</xdr:col>
      <xdr:colOff>165100</xdr:colOff>
      <xdr:row>61</xdr:row>
      <xdr:rowOff>156935</xdr:rowOff>
    </xdr:to>
    <xdr:sp macro="" textlink="">
      <xdr:nvSpPr>
        <xdr:cNvPr id="96" name="楕円 95">
          <a:extLst>
            <a:ext uri="{FF2B5EF4-FFF2-40B4-BE49-F238E27FC236}">
              <a16:creationId xmlns:a16="http://schemas.microsoft.com/office/drawing/2014/main" id="{E5F674AB-70F1-4001-A0F2-90445543D3FC}"/>
            </a:ext>
          </a:extLst>
        </xdr:cNvPr>
        <xdr:cNvSpPr/>
      </xdr:nvSpPr>
      <xdr:spPr>
        <a:xfrm>
          <a:off x="1968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106135</xdr:rowOff>
    </xdr:from>
    <xdr:to>
      <xdr:col>15</xdr:col>
      <xdr:colOff>50800</xdr:colOff>
      <xdr:row>61</xdr:row>
      <xdr:rowOff>142059</xdr:rowOff>
    </xdr:to>
    <xdr:cxnSp macro="">
      <xdr:nvCxnSpPr>
        <xdr:cNvPr id="97" name="直線コネクタ 96">
          <a:extLst>
            <a:ext uri="{FF2B5EF4-FFF2-40B4-BE49-F238E27FC236}">
              <a16:creationId xmlns:a16="http://schemas.microsoft.com/office/drawing/2014/main" id="{458477D7-9869-425E-B373-FE1F1212410E}"/>
            </a:ext>
          </a:extLst>
        </xdr:cNvPr>
        <xdr:cNvCxnSpPr/>
      </xdr:nvCxnSpPr>
      <xdr:spPr>
        <a:xfrm>
          <a:off x="2019300" y="105645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98" name="n_1aveValue【体育館・プール】&#10;有形固定資産減価償却率">
          <a:extLst>
            <a:ext uri="{FF2B5EF4-FFF2-40B4-BE49-F238E27FC236}">
              <a16:creationId xmlns:a16="http://schemas.microsoft.com/office/drawing/2014/main" id="{D08467E2-4FC6-4E67-B168-7E47B4F7B21F}"/>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99" name="n_2aveValue【体育館・プール】&#10;有形固定資産減価償却率">
          <a:extLst>
            <a:ext uri="{FF2B5EF4-FFF2-40B4-BE49-F238E27FC236}">
              <a16:creationId xmlns:a16="http://schemas.microsoft.com/office/drawing/2014/main" id="{F25339D0-5A28-4F7E-927F-90ACABB93F7B}"/>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0" name="n_3aveValue【体育館・プール】&#10;有形固定資産減価償却率">
          <a:extLst>
            <a:ext uri="{FF2B5EF4-FFF2-40B4-BE49-F238E27FC236}">
              <a16:creationId xmlns:a16="http://schemas.microsoft.com/office/drawing/2014/main" id="{47ACA6DC-6DF0-41FE-BB16-BE1FD1740C74}"/>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1" name="n_4aveValue【体育館・プール】&#10;有形固定資産減価償却率">
          <a:extLst>
            <a:ext uri="{FF2B5EF4-FFF2-40B4-BE49-F238E27FC236}">
              <a16:creationId xmlns:a16="http://schemas.microsoft.com/office/drawing/2014/main" id="{F8F4A43B-E321-4CAD-9099-5BB0F3A3907D}"/>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11810</xdr:rowOff>
    </xdr:from>
    <xdr:ext cx="405111" cy="259045"/>
    <xdr:sp macro="" textlink="">
      <xdr:nvSpPr>
        <xdr:cNvPr id="102" name="n_1mainValue【体育館・プール】&#10;有形固定資産減価償却率">
          <a:extLst>
            <a:ext uri="{FF2B5EF4-FFF2-40B4-BE49-F238E27FC236}">
              <a16:creationId xmlns:a16="http://schemas.microsoft.com/office/drawing/2014/main" id="{2DC0AB5D-5B76-45AB-807D-21BCE00FF9F7}"/>
            </a:ext>
          </a:extLst>
        </xdr:cNvPr>
        <xdr:cNvSpPr txBox="1"/>
      </xdr:nvSpPr>
      <xdr:spPr>
        <a:xfrm>
          <a:off x="35820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37936</xdr:rowOff>
    </xdr:from>
    <xdr:ext cx="405111" cy="259045"/>
    <xdr:sp macro="" textlink="">
      <xdr:nvSpPr>
        <xdr:cNvPr id="103" name="n_2mainValue【体育館・プール】&#10;有形固定資産減価償却率">
          <a:extLst>
            <a:ext uri="{FF2B5EF4-FFF2-40B4-BE49-F238E27FC236}">
              <a16:creationId xmlns:a16="http://schemas.microsoft.com/office/drawing/2014/main" id="{0CBD1ED6-DFBA-4090-A35E-880DF5E29EC3}"/>
            </a:ext>
          </a:extLst>
        </xdr:cNvPr>
        <xdr:cNvSpPr txBox="1"/>
      </xdr:nvSpPr>
      <xdr:spPr>
        <a:xfrm>
          <a:off x="2705744" y="1032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2012</xdr:rowOff>
    </xdr:from>
    <xdr:ext cx="405111" cy="259045"/>
    <xdr:sp macro="" textlink="">
      <xdr:nvSpPr>
        <xdr:cNvPr id="104" name="n_3mainValue【体育館・プール】&#10;有形固定資産減価償却率">
          <a:extLst>
            <a:ext uri="{FF2B5EF4-FFF2-40B4-BE49-F238E27FC236}">
              <a16:creationId xmlns:a16="http://schemas.microsoft.com/office/drawing/2014/main" id="{9D3D1B4A-59D4-486C-A2D9-5516A33EBA63}"/>
            </a:ext>
          </a:extLst>
        </xdr:cNvPr>
        <xdr:cNvSpPr txBox="1"/>
      </xdr:nvSpPr>
      <xdr:spPr>
        <a:xfrm>
          <a:off x="1816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9B2E7700-A362-406E-AB49-B03852E957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47AD38E4-4482-4042-B93E-A662DE0866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9651F05C-E415-4EB1-BE05-306A86F334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F34BA37-43E5-4185-B0F6-DB98B7B265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809F2DCC-47C4-4E85-9F7A-06A5067C50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68F05FCD-85ED-46F8-BE49-08BF4C6911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94A9987A-B2E4-418C-BFFF-66B104AF20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D8CCCB78-08D6-484B-B8DD-808C8EEA6B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409CFD70-918C-44BC-9894-F72B557500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E1F630D1-7015-4750-B17D-81FF7261FF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3FA97B7-03BA-440F-B121-D5B8D628206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8E04296B-248F-4DB7-A997-403DC3A3D8B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F493A8C-7CB7-4EE9-9C8E-77687038695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A30E0007-CF87-4E42-BCDB-B5FA52B18F5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B4D56702-0046-4F20-9F2B-BFB661C368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7284FC0-BAF3-46C1-9BEE-FEEE561AEE6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46ABF088-04E7-40C7-837A-63BC396492D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F9BA0349-4E3D-4E20-B723-36ADE4DCD10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97FE170D-1B62-490F-85F0-9BED3FC94A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4BE4F61C-763A-4F72-89CB-2962B472FCC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D48089C-95B1-43B1-AEF1-3C3DDDF6D1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8F3092A4-C43C-42E3-A63B-97AA920E3E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64BEE440-8A7F-43CC-A526-ABCAD71DB8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28" name="直線コネクタ 127">
          <a:extLst>
            <a:ext uri="{FF2B5EF4-FFF2-40B4-BE49-F238E27FC236}">
              <a16:creationId xmlns:a16="http://schemas.microsoft.com/office/drawing/2014/main" id="{F18F38C6-54BD-497E-A557-AC478D434AA4}"/>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29" name="【体育館・プール】&#10;一人当たり面積最小値テキスト">
          <a:extLst>
            <a:ext uri="{FF2B5EF4-FFF2-40B4-BE49-F238E27FC236}">
              <a16:creationId xmlns:a16="http://schemas.microsoft.com/office/drawing/2014/main" id="{D6D0A5D2-AF4B-421E-9293-7623523A0A27}"/>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0" name="直線コネクタ 129">
          <a:extLst>
            <a:ext uri="{FF2B5EF4-FFF2-40B4-BE49-F238E27FC236}">
              <a16:creationId xmlns:a16="http://schemas.microsoft.com/office/drawing/2014/main" id="{493AD687-B7C9-4B3D-B898-399FA8DEAB1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1" name="【体育館・プール】&#10;一人当たり面積最大値テキスト">
          <a:extLst>
            <a:ext uri="{FF2B5EF4-FFF2-40B4-BE49-F238E27FC236}">
              <a16:creationId xmlns:a16="http://schemas.microsoft.com/office/drawing/2014/main" id="{25AAE426-4A57-4392-BE8B-967138663F01}"/>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2" name="直線コネクタ 131">
          <a:extLst>
            <a:ext uri="{FF2B5EF4-FFF2-40B4-BE49-F238E27FC236}">
              <a16:creationId xmlns:a16="http://schemas.microsoft.com/office/drawing/2014/main" id="{EE6D481F-320C-49BD-A179-DF467753A099}"/>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3" name="【体育館・プール】&#10;一人当たり面積平均値テキスト">
          <a:extLst>
            <a:ext uri="{FF2B5EF4-FFF2-40B4-BE49-F238E27FC236}">
              <a16:creationId xmlns:a16="http://schemas.microsoft.com/office/drawing/2014/main" id="{4D457D98-361F-4381-8B36-4202791C59C0}"/>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4" name="フローチャート: 判断 133">
          <a:extLst>
            <a:ext uri="{FF2B5EF4-FFF2-40B4-BE49-F238E27FC236}">
              <a16:creationId xmlns:a16="http://schemas.microsoft.com/office/drawing/2014/main" id="{2CD54EDE-00A7-4813-BF65-AEFA3B388058}"/>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5" name="フローチャート: 判断 134">
          <a:extLst>
            <a:ext uri="{FF2B5EF4-FFF2-40B4-BE49-F238E27FC236}">
              <a16:creationId xmlns:a16="http://schemas.microsoft.com/office/drawing/2014/main" id="{5670C727-E87F-4399-A0C8-7C0C2C7DD164}"/>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59B4E71B-8CE0-4C1B-88AB-FB720E8E05D6}"/>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37" name="フローチャート: 判断 136">
          <a:extLst>
            <a:ext uri="{FF2B5EF4-FFF2-40B4-BE49-F238E27FC236}">
              <a16:creationId xmlns:a16="http://schemas.microsoft.com/office/drawing/2014/main" id="{E24FB2D7-DDEC-459A-8902-1C118CE72574}"/>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38" name="フローチャート: 判断 137">
          <a:extLst>
            <a:ext uri="{FF2B5EF4-FFF2-40B4-BE49-F238E27FC236}">
              <a16:creationId xmlns:a16="http://schemas.microsoft.com/office/drawing/2014/main" id="{7358BF3A-713F-4201-8CCA-ECE8243857CD}"/>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A3AD676-1837-4F1F-8A31-96F77330DE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36ACFCB-CEB1-4C89-94EF-32E6AB2058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26D9EC2-5AB6-42FF-9861-810FE9265E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816DCDD-7331-45B0-AB5A-878D58D238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0667C55-C45D-4174-A42D-9BD1EB5234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130556</xdr:rowOff>
    </xdr:from>
    <xdr:to>
      <xdr:col>55</xdr:col>
      <xdr:colOff>50800</xdr:colOff>
      <xdr:row>62</xdr:row>
      <xdr:rowOff>60706</xdr:rowOff>
    </xdr:to>
    <xdr:sp macro="" textlink="">
      <xdr:nvSpPr>
        <xdr:cNvPr id="144" name="楕円 143">
          <a:extLst>
            <a:ext uri="{FF2B5EF4-FFF2-40B4-BE49-F238E27FC236}">
              <a16:creationId xmlns:a16="http://schemas.microsoft.com/office/drawing/2014/main" id="{3515E5E3-80D1-4893-84F4-60AB23B5CE8D}"/>
            </a:ext>
          </a:extLst>
        </xdr:cNvPr>
        <xdr:cNvSpPr/>
      </xdr:nvSpPr>
      <xdr:spPr>
        <a:xfrm>
          <a:off x="104267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108983</xdr:rowOff>
    </xdr:from>
    <xdr:ext cx="469744" cy="259045"/>
    <xdr:sp macro="" textlink="">
      <xdr:nvSpPr>
        <xdr:cNvPr id="145" name="【体育館・プール】&#10;一人当たり面積該当値テキスト">
          <a:extLst>
            <a:ext uri="{FF2B5EF4-FFF2-40B4-BE49-F238E27FC236}">
              <a16:creationId xmlns:a16="http://schemas.microsoft.com/office/drawing/2014/main" id="{E9B9D4C4-41DC-4A9C-92A1-52C50C7ACB28}"/>
            </a:ext>
          </a:extLst>
        </xdr:cNvPr>
        <xdr:cNvSpPr txBox="1"/>
      </xdr:nvSpPr>
      <xdr:spPr>
        <a:xfrm>
          <a:off x="10515600" y="10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135128</xdr:rowOff>
    </xdr:from>
    <xdr:to>
      <xdr:col>50</xdr:col>
      <xdr:colOff>165100</xdr:colOff>
      <xdr:row>62</xdr:row>
      <xdr:rowOff>65278</xdr:rowOff>
    </xdr:to>
    <xdr:sp macro="" textlink="">
      <xdr:nvSpPr>
        <xdr:cNvPr id="146" name="楕円 145">
          <a:extLst>
            <a:ext uri="{FF2B5EF4-FFF2-40B4-BE49-F238E27FC236}">
              <a16:creationId xmlns:a16="http://schemas.microsoft.com/office/drawing/2014/main" id="{12A38B77-40CB-4EEE-B406-6C9970F01DF5}"/>
            </a:ext>
          </a:extLst>
        </xdr:cNvPr>
        <xdr:cNvSpPr/>
      </xdr:nvSpPr>
      <xdr:spPr>
        <a:xfrm>
          <a:off x="95885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xdr:rowOff>
    </xdr:from>
    <xdr:to>
      <xdr:col>55</xdr:col>
      <xdr:colOff>0</xdr:colOff>
      <xdr:row>62</xdr:row>
      <xdr:rowOff>14478</xdr:rowOff>
    </xdr:to>
    <xdr:cxnSp macro="">
      <xdr:nvCxnSpPr>
        <xdr:cNvPr id="147" name="直線コネクタ 146">
          <a:extLst>
            <a:ext uri="{FF2B5EF4-FFF2-40B4-BE49-F238E27FC236}">
              <a16:creationId xmlns:a16="http://schemas.microsoft.com/office/drawing/2014/main" id="{76CF736C-D889-4709-BE7E-A7777E642950}"/>
            </a:ext>
          </a:extLst>
        </xdr:cNvPr>
        <xdr:cNvCxnSpPr/>
      </xdr:nvCxnSpPr>
      <xdr:spPr>
        <a:xfrm flipV="1">
          <a:off x="9639300" y="106398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142748</xdr:rowOff>
    </xdr:from>
    <xdr:to>
      <xdr:col>46</xdr:col>
      <xdr:colOff>38100</xdr:colOff>
      <xdr:row>62</xdr:row>
      <xdr:rowOff>72898</xdr:rowOff>
    </xdr:to>
    <xdr:sp macro="" textlink="">
      <xdr:nvSpPr>
        <xdr:cNvPr id="148" name="楕円 147">
          <a:extLst>
            <a:ext uri="{FF2B5EF4-FFF2-40B4-BE49-F238E27FC236}">
              <a16:creationId xmlns:a16="http://schemas.microsoft.com/office/drawing/2014/main" id="{B753671D-AF48-4C01-9CB9-510452083979}"/>
            </a:ext>
          </a:extLst>
        </xdr:cNvPr>
        <xdr:cNvSpPr/>
      </xdr:nvSpPr>
      <xdr:spPr>
        <a:xfrm>
          <a:off x="8699500" y="106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xdr:rowOff>
    </xdr:from>
    <xdr:to>
      <xdr:col>50</xdr:col>
      <xdr:colOff>114300</xdr:colOff>
      <xdr:row>62</xdr:row>
      <xdr:rowOff>22098</xdr:rowOff>
    </xdr:to>
    <xdr:cxnSp macro="">
      <xdr:nvCxnSpPr>
        <xdr:cNvPr id="149" name="直線コネクタ 148">
          <a:extLst>
            <a:ext uri="{FF2B5EF4-FFF2-40B4-BE49-F238E27FC236}">
              <a16:creationId xmlns:a16="http://schemas.microsoft.com/office/drawing/2014/main" id="{0A367230-26D6-4A98-9625-71665AA2E6AA}"/>
            </a:ext>
          </a:extLst>
        </xdr:cNvPr>
        <xdr:cNvCxnSpPr/>
      </xdr:nvCxnSpPr>
      <xdr:spPr>
        <a:xfrm flipV="1">
          <a:off x="8750300" y="1064437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150368</xdr:rowOff>
    </xdr:from>
    <xdr:to>
      <xdr:col>41</xdr:col>
      <xdr:colOff>101600</xdr:colOff>
      <xdr:row>62</xdr:row>
      <xdr:rowOff>80518</xdr:rowOff>
    </xdr:to>
    <xdr:sp macro="" textlink="">
      <xdr:nvSpPr>
        <xdr:cNvPr id="150" name="楕円 149">
          <a:extLst>
            <a:ext uri="{FF2B5EF4-FFF2-40B4-BE49-F238E27FC236}">
              <a16:creationId xmlns:a16="http://schemas.microsoft.com/office/drawing/2014/main" id="{E5DED447-30A1-4C5F-B705-6B37275B1881}"/>
            </a:ext>
          </a:extLst>
        </xdr:cNvPr>
        <xdr:cNvSpPr/>
      </xdr:nvSpPr>
      <xdr:spPr>
        <a:xfrm>
          <a:off x="7810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22098</xdr:rowOff>
    </xdr:from>
    <xdr:to>
      <xdr:col>45</xdr:col>
      <xdr:colOff>177800</xdr:colOff>
      <xdr:row>62</xdr:row>
      <xdr:rowOff>29718</xdr:rowOff>
    </xdr:to>
    <xdr:cxnSp macro="">
      <xdr:nvCxnSpPr>
        <xdr:cNvPr id="151" name="直線コネクタ 150">
          <a:extLst>
            <a:ext uri="{FF2B5EF4-FFF2-40B4-BE49-F238E27FC236}">
              <a16:creationId xmlns:a16="http://schemas.microsoft.com/office/drawing/2014/main" id="{D6A7D0B3-15E4-41B8-8863-E47E2BB0F71A}"/>
            </a:ext>
          </a:extLst>
        </xdr:cNvPr>
        <xdr:cNvCxnSpPr/>
      </xdr:nvCxnSpPr>
      <xdr:spPr>
        <a:xfrm flipV="1">
          <a:off x="7861300" y="106519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2" name="n_1aveValue【体育館・プール】&#10;一人当たり面積">
          <a:extLst>
            <a:ext uri="{FF2B5EF4-FFF2-40B4-BE49-F238E27FC236}">
              <a16:creationId xmlns:a16="http://schemas.microsoft.com/office/drawing/2014/main" id="{E15B51C7-D652-4265-9091-5A09313330B6}"/>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3" name="n_2aveValue【体育館・プール】&#10;一人当たり面積">
          <a:extLst>
            <a:ext uri="{FF2B5EF4-FFF2-40B4-BE49-F238E27FC236}">
              <a16:creationId xmlns:a16="http://schemas.microsoft.com/office/drawing/2014/main" id="{8B7A60A0-4CF8-4EFD-B9D2-D694EAF7D2EF}"/>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4" name="n_3aveValue【体育館・プール】&#10;一人当たり面積">
          <a:extLst>
            <a:ext uri="{FF2B5EF4-FFF2-40B4-BE49-F238E27FC236}">
              <a16:creationId xmlns:a16="http://schemas.microsoft.com/office/drawing/2014/main" id="{04BADE66-900A-4CEE-8B14-EC025E6CE428}"/>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55" name="n_4aveValue【体育館・プール】&#10;一人当たり面積">
          <a:extLst>
            <a:ext uri="{FF2B5EF4-FFF2-40B4-BE49-F238E27FC236}">
              <a16:creationId xmlns:a16="http://schemas.microsoft.com/office/drawing/2014/main" id="{E18232D0-0DAA-4F14-AB2D-5BD9972A0C48}"/>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56405</xdr:rowOff>
    </xdr:from>
    <xdr:ext cx="469744" cy="259045"/>
    <xdr:sp macro="" textlink="">
      <xdr:nvSpPr>
        <xdr:cNvPr id="156" name="n_1mainValue【体育館・プール】&#10;一人当たり面積">
          <a:extLst>
            <a:ext uri="{FF2B5EF4-FFF2-40B4-BE49-F238E27FC236}">
              <a16:creationId xmlns:a16="http://schemas.microsoft.com/office/drawing/2014/main" id="{12460C4A-83F4-46D0-B0BB-22CD1A8121EC}"/>
            </a:ext>
          </a:extLst>
        </xdr:cNvPr>
        <xdr:cNvSpPr txBox="1"/>
      </xdr:nvSpPr>
      <xdr:spPr>
        <a:xfrm>
          <a:off x="9391727"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64025</xdr:rowOff>
    </xdr:from>
    <xdr:ext cx="469744" cy="259045"/>
    <xdr:sp macro="" textlink="">
      <xdr:nvSpPr>
        <xdr:cNvPr id="157" name="n_2mainValue【体育館・プール】&#10;一人当たり面積">
          <a:extLst>
            <a:ext uri="{FF2B5EF4-FFF2-40B4-BE49-F238E27FC236}">
              <a16:creationId xmlns:a16="http://schemas.microsoft.com/office/drawing/2014/main" id="{FA5C221E-03DE-44BC-9831-23E2473761E4}"/>
            </a:ext>
          </a:extLst>
        </xdr:cNvPr>
        <xdr:cNvSpPr txBox="1"/>
      </xdr:nvSpPr>
      <xdr:spPr>
        <a:xfrm>
          <a:off x="8515427"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71645</xdr:rowOff>
    </xdr:from>
    <xdr:ext cx="469744" cy="259045"/>
    <xdr:sp macro="" textlink="">
      <xdr:nvSpPr>
        <xdr:cNvPr id="158" name="n_3mainValue【体育館・プール】&#10;一人当たり面積">
          <a:extLst>
            <a:ext uri="{FF2B5EF4-FFF2-40B4-BE49-F238E27FC236}">
              <a16:creationId xmlns:a16="http://schemas.microsoft.com/office/drawing/2014/main" id="{1E529CA7-65E1-4A76-8ACB-D1324BBB6BE4}"/>
            </a:ext>
          </a:extLst>
        </xdr:cNvPr>
        <xdr:cNvSpPr txBox="1"/>
      </xdr:nvSpPr>
      <xdr:spPr>
        <a:xfrm>
          <a:off x="7626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72409C10-D078-4FBA-A387-729733AA63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23312127-CCA0-4931-BA9B-C3EF39D682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9AC28952-3571-4484-ADE9-6E674CDBDE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DDA84D46-01F7-4B3B-B7D1-57317248DB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7C27EB1E-2E19-43F0-BDED-0D1F3898D1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F233387F-72A7-4756-8516-11BF635962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0A340F50-81C0-46A2-A54B-159EDFA33E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5A4A5E5E-A821-4658-91C2-C8D18DCF784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a:extLst>
            <a:ext uri="{FF2B5EF4-FFF2-40B4-BE49-F238E27FC236}">
              <a16:creationId xmlns:a16="http://schemas.microsoft.com/office/drawing/2014/main" id="{91E04573-2C14-41A4-B71E-B7B472EB34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a:extLst>
            <a:ext uri="{FF2B5EF4-FFF2-40B4-BE49-F238E27FC236}">
              <a16:creationId xmlns:a16="http://schemas.microsoft.com/office/drawing/2014/main" id="{789C6D4F-34E2-40E4-BA43-B8DF7CB114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a:extLst>
            <a:ext uri="{FF2B5EF4-FFF2-40B4-BE49-F238E27FC236}">
              <a16:creationId xmlns:a16="http://schemas.microsoft.com/office/drawing/2014/main" id="{EA19BF46-86C7-48ED-8CA9-7E267FAC8D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a:extLst>
            <a:ext uri="{FF2B5EF4-FFF2-40B4-BE49-F238E27FC236}">
              <a16:creationId xmlns:a16="http://schemas.microsoft.com/office/drawing/2014/main" id="{4DF3F3CD-8E33-41C1-BFFD-9B341EFDB4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a:extLst>
            <a:ext uri="{FF2B5EF4-FFF2-40B4-BE49-F238E27FC236}">
              <a16:creationId xmlns:a16="http://schemas.microsoft.com/office/drawing/2014/main" id="{6D6331DF-7C27-4F6A-97FB-B6969F902B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a:extLst>
            <a:ext uri="{FF2B5EF4-FFF2-40B4-BE49-F238E27FC236}">
              <a16:creationId xmlns:a16="http://schemas.microsoft.com/office/drawing/2014/main" id="{547685E4-F597-4D0F-B897-665714B67B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a:extLst>
            <a:ext uri="{FF2B5EF4-FFF2-40B4-BE49-F238E27FC236}">
              <a16:creationId xmlns:a16="http://schemas.microsoft.com/office/drawing/2014/main" id="{FBB211C0-484A-4603-9E71-353F4B90B8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a:extLst>
            <a:ext uri="{FF2B5EF4-FFF2-40B4-BE49-F238E27FC236}">
              <a16:creationId xmlns:a16="http://schemas.microsoft.com/office/drawing/2014/main" id="{B5ABE563-74BE-4044-9732-6891FAE2CE7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a:extLst>
            <a:ext uri="{FF2B5EF4-FFF2-40B4-BE49-F238E27FC236}">
              <a16:creationId xmlns:a16="http://schemas.microsoft.com/office/drawing/2014/main" id="{3B29A8A7-3DD4-48D6-863D-5B4C3E5C40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a:extLst>
            <a:ext uri="{FF2B5EF4-FFF2-40B4-BE49-F238E27FC236}">
              <a16:creationId xmlns:a16="http://schemas.microsoft.com/office/drawing/2014/main" id="{FDEA3218-D559-4F20-9282-84390F614C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a:extLst>
            <a:ext uri="{FF2B5EF4-FFF2-40B4-BE49-F238E27FC236}">
              <a16:creationId xmlns:a16="http://schemas.microsoft.com/office/drawing/2014/main" id="{72718AF8-CCCC-4356-83B7-AA8B9CFE0B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a:extLst>
            <a:ext uri="{FF2B5EF4-FFF2-40B4-BE49-F238E27FC236}">
              <a16:creationId xmlns:a16="http://schemas.microsoft.com/office/drawing/2014/main" id="{06191343-38D3-44E1-897E-66FC39508D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a:extLst>
            <a:ext uri="{FF2B5EF4-FFF2-40B4-BE49-F238E27FC236}">
              <a16:creationId xmlns:a16="http://schemas.microsoft.com/office/drawing/2014/main" id="{F1B15EB9-6468-4D75-B7A4-36AFB25D1F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a:extLst>
            <a:ext uri="{FF2B5EF4-FFF2-40B4-BE49-F238E27FC236}">
              <a16:creationId xmlns:a16="http://schemas.microsoft.com/office/drawing/2014/main" id="{53ED9CA7-15D5-4C9F-BB53-7ECF0E6ADF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a:extLst>
            <a:ext uri="{FF2B5EF4-FFF2-40B4-BE49-F238E27FC236}">
              <a16:creationId xmlns:a16="http://schemas.microsoft.com/office/drawing/2014/main" id="{D693947B-AECB-4192-9C8E-8430D0BEAE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id="{61F79E10-F379-4A8C-9C2B-C3C01D7473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3" name="正方形/長方形 182">
          <a:extLst>
            <a:ext uri="{FF2B5EF4-FFF2-40B4-BE49-F238E27FC236}">
              <a16:creationId xmlns:a16="http://schemas.microsoft.com/office/drawing/2014/main" id="{954BFD6B-E41D-413F-BB00-30EFEDBE82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4" name="正方形/長方形 183">
          <a:extLst>
            <a:ext uri="{FF2B5EF4-FFF2-40B4-BE49-F238E27FC236}">
              <a16:creationId xmlns:a16="http://schemas.microsoft.com/office/drawing/2014/main" id="{E9A239E1-FA5E-47D6-9C01-1D3FBF0B84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5" name="正方形/長方形 184">
          <a:extLst>
            <a:ext uri="{FF2B5EF4-FFF2-40B4-BE49-F238E27FC236}">
              <a16:creationId xmlns:a16="http://schemas.microsoft.com/office/drawing/2014/main" id="{3E535058-F2A4-4B5C-A20B-8302E9133A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6" name="正方形/長方形 185">
          <a:extLst>
            <a:ext uri="{FF2B5EF4-FFF2-40B4-BE49-F238E27FC236}">
              <a16:creationId xmlns:a16="http://schemas.microsoft.com/office/drawing/2014/main" id="{4257FEF0-A207-4DE2-AEA3-6CCCD7C2D3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7" name="正方形/長方形 186">
          <a:extLst>
            <a:ext uri="{FF2B5EF4-FFF2-40B4-BE49-F238E27FC236}">
              <a16:creationId xmlns:a16="http://schemas.microsoft.com/office/drawing/2014/main" id="{A1FA0761-62C2-4F12-B026-EAF84E6FA4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8" name="正方形/長方形 187">
          <a:extLst>
            <a:ext uri="{FF2B5EF4-FFF2-40B4-BE49-F238E27FC236}">
              <a16:creationId xmlns:a16="http://schemas.microsoft.com/office/drawing/2014/main" id="{2DE9D924-D4B3-47FB-AE49-DE16E00190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9" name="正方形/長方形 188">
          <a:extLst>
            <a:ext uri="{FF2B5EF4-FFF2-40B4-BE49-F238E27FC236}">
              <a16:creationId xmlns:a16="http://schemas.microsoft.com/office/drawing/2014/main" id="{B6418CCF-987D-4022-810F-E9865F9BF9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0" name="正方形/長方形 189">
          <a:extLst>
            <a:ext uri="{FF2B5EF4-FFF2-40B4-BE49-F238E27FC236}">
              <a16:creationId xmlns:a16="http://schemas.microsoft.com/office/drawing/2014/main" id="{490E3B8D-7555-4362-9F0B-9EC2E42204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1" name="正方形/長方形 190">
          <a:extLst>
            <a:ext uri="{FF2B5EF4-FFF2-40B4-BE49-F238E27FC236}">
              <a16:creationId xmlns:a16="http://schemas.microsoft.com/office/drawing/2014/main" id="{C4A89CE7-DA91-4D07-AE35-4EFDC1890A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2" name="正方形/長方形 191">
          <a:extLst>
            <a:ext uri="{FF2B5EF4-FFF2-40B4-BE49-F238E27FC236}">
              <a16:creationId xmlns:a16="http://schemas.microsoft.com/office/drawing/2014/main" id="{A27E0167-EEC1-47B2-9EBA-431FA6C3A4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3" name="正方形/長方形 192">
          <a:extLst>
            <a:ext uri="{FF2B5EF4-FFF2-40B4-BE49-F238E27FC236}">
              <a16:creationId xmlns:a16="http://schemas.microsoft.com/office/drawing/2014/main" id="{86D47845-E758-469D-AC0F-81E67B8DB6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4" name="正方形/長方形 193">
          <a:extLst>
            <a:ext uri="{FF2B5EF4-FFF2-40B4-BE49-F238E27FC236}">
              <a16:creationId xmlns:a16="http://schemas.microsoft.com/office/drawing/2014/main" id="{38E9F822-6FF6-4858-A75C-D75498F2D1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5" name="正方形/長方形 194">
          <a:extLst>
            <a:ext uri="{FF2B5EF4-FFF2-40B4-BE49-F238E27FC236}">
              <a16:creationId xmlns:a16="http://schemas.microsoft.com/office/drawing/2014/main" id="{D777EE88-02C3-4F10-95E9-BB9F05BD24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6" name="正方形/長方形 195">
          <a:extLst>
            <a:ext uri="{FF2B5EF4-FFF2-40B4-BE49-F238E27FC236}">
              <a16:creationId xmlns:a16="http://schemas.microsoft.com/office/drawing/2014/main" id="{4A7BDD43-208B-43A0-A5CF-0D2F83923D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7" name="正方形/長方形 196">
          <a:extLst>
            <a:ext uri="{FF2B5EF4-FFF2-40B4-BE49-F238E27FC236}">
              <a16:creationId xmlns:a16="http://schemas.microsoft.com/office/drawing/2014/main" id="{3AC0A8FD-BF9C-4882-901B-8CAA0C7677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8" name="正方形/長方形 197">
          <a:extLst>
            <a:ext uri="{FF2B5EF4-FFF2-40B4-BE49-F238E27FC236}">
              <a16:creationId xmlns:a16="http://schemas.microsoft.com/office/drawing/2014/main" id="{7AC72F71-B87E-4DEA-B614-F6767ED2E79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9" name="正方形/長方形 198">
          <a:extLst>
            <a:ext uri="{FF2B5EF4-FFF2-40B4-BE49-F238E27FC236}">
              <a16:creationId xmlns:a16="http://schemas.microsoft.com/office/drawing/2014/main" id="{9C98F9FE-F325-450D-98FD-B952F8050B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0" name="正方形/長方形 199">
          <a:extLst>
            <a:ext uri="{FF2B5EF4-FFF2-40B4-BE49-F238E27FC236}">
              <a16:creationId xmlns:a16="http://schemas.microsoft.com/office/drawing/2014/main" id="{93381A93-F6B0-48B9-98E2-6DD248D91C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1" name="正方形/長方形 200">
          <a:extLst>
            <a:ext uri="{FF2B5EF4-FFF2-40B4-BE49-F238E27FC236}">
              <a16:creationId xmlns:a16="http://schemas.microsoft.com/office/drawing/2014/main" id="{73354A21-1746-4D6A-B2B6-1627AD8227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2" name="正方形/長方形 201">
          <a:extLst>
            <a:ext uri="{FF2B5EF4-FFF2-40B4-BE49-F238E27FC236}">
              <a16:creationId xmlns:a16="http://schemas.microsoft.com/office/drawing/2014/main" id="{4D3DCFB1-5B41-4728-BCC7-AC9BD77884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3" name="正方形/長方形 202">
          <a:extLst>
            <a:ext uri="{FF2B5EF4-FFF2-40B4-BE49-F238E27FC236}">
              <a16:creationId xmlns:a16="http://schemas.microsoft.com/office/drawing/2014/main" id="{5746A3B2-04E0-40DD-BF71-85C9DFB3B4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4" name="正方形/長方形 203">
          <a:extLst>
            <a:ext uri="{FF2B5EF4-FFF2-40B4-BE49-F238E27FC236}">
              <a16:creationId xmlns:a16="http://schemas.microsoft.com/office/drawing/2014/main" id="{9CD5D5A9-08C8-4C76-9D4F-451F2EC8AF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5" name="正方形/長方形 204">
          <a:extLst>
            <a:ext uri="{FF2B5EF4-FFF2-40B4-BE49-F238E27FC236}">
              <a16:creationId xmlns:a16="http://schemas.microsoft.com/office/drawing/2014/main" id="{36EF0FF9-09D0-451E-A38F-5125DE179F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6" name="正方形/長方形 205">
          <a:extLst>
            <a:ext uri="{FF2B5EF4-FFF2-40B4-BE49-F238E27FC236}">
              <a16:creationId xmlns:a16="http://schemas.microsoft.com/office/drawing/2014/main" id="{0862355A-A596-4CA7-97F8-74BF2EA14B7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7" name="正方形/長方形 206">
          <a:extLst>
            <a:ext uri="{FF2B5EF4-FFF2-40B4-BE49-F238E27FC236}">
              <a16:creationId xmlns:a16="http://schemas.microsoft.com/office/drawing/2014/main" id="{2B2AAB1D-1819-42A2-8731-D5FB2A7FF8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8" name="正方形/長方形 207">
          <a:extLst>
            <a:ext uri="{FF2B5EF4-FFF2-40B4-BE49-F238E27FC236}">
              <a16:creationId xmlns:a16="http://schemas.microsoft.com/office/drawing/2014/main" id="{77E4A946-A557-47D2-AC65-0705B9BD6D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9" name="正方形/長方形 208">
          <a:extLst>
            <a:ext uri="{FF2B5EF4-FFF2-40B4-BE49-F238E27FC236}">
              <a16:creationId xmlns:a16="http://schemas.microsoft.com/office/drawing/2014/main" id="{00127065-7AF7-45E4-B2C0-2E0D566CF6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0" name="正方形/長方形 209">
          <a:extLst>
            <a:ext uri="{FF2B5EF4-FFF2-40B4-BE49-F238E27FC236}">
              <a16:creationId xmlns:a16="http://schemas.microsoft.com/office/drawing/2014/main" id="{A8F17C72-487D-466F-90E1-3814CAE49E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1" name="正方形/長方形 210">
          <a:extLst>
            <a:ext uri="{FF2B5EF4-FFF2-40B4-BE49-F238E27FC236}">
              <a16:creationId xmlns:a16="http://schemas.microsoft.com/office/drawing/2014/main" id="{961A0045-6905-425C-B3F6-75622E6705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2" name="正方形/長方形 211">
          <a:extLst>
            <a:ext uri="{FF2B5EF4-FFF2-40B4-BE49-F238E27FC236}">
              <a16:creationId xmlns:a16="http://schemas.microsoft.com/office/drawing/2014/main" id="{90A963F8-AA95-4F89-A67F-003A91EFCE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3" name="正方形/長方形 212">
          <a:extLst>
            <a:ext uri="{FF2B5EF4-FFF2-40B4-BE49-F238E27FC236}">
              <a16:creationId xmlns:a16="http://schemas.microsoft.com/office/drawing/2014/main" id="{C3B85245-D292-48FE-B1ED-B2227C1BF0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4" name="正方形/長方形 213">
          <a:extLst>
            <a:ext uri="{FF2B5EF4-FFF2-40B4-BE49-F238E27FC236}">
              <a16:creationId xmlns:a16="http://schemas.microsoft.com/office/drawing/2014/main" id="{9D047BF2-7054-4613-BEC7-96F67DC4AC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5" name="テキスト ボックス 214">
          <a:extLst>
            <a:ext uri="{FF2B5EF4-FFF2-40B4-BE49-F238E27FC236}">
              <a16:creationId xmlns:a16="http://schemas.microsoft.com/office/drawing/2014/main" id="{D9A16FAB-FD1C-4696-B19A-FE18AF88A9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6" name="直線コネクタ 215">
          <a:extLst>
            <a:ext uri="{FF2B5EF4-FFF2-40B4-BE49-F238E27FC236}">
              <a16:creationId xmlns:a16="http://schemas.microsoft.com/office/drawing/2014/main" id="{2849DF77-B0B3-46C9-B44A-CB30D597E6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66BD527F-6F19-4EF5-8531-EE415CA97A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18" name="直線コネクタ 217">
          <a:extLst>
            <a:ext uri="{FF2B5EF4-FFF2-40B4-BE49-F238E27FC236}">
              <a16:creationId xmlns:a16="http://schemas.microsoft.com/office/drawing/2014/main" id="{9FBD88ED-CD90-43B3-B939-489BC9ABE7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B1BA77AE-4CD6-43D5-BAB2-0E5720782F3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0" name="直線コネクタ 219">
          <a:extLst>
            <a:ext uri="{FF2B5EF4-FFF2-40B4-BE49-F238E27FC236}">
              <a16:creationId xmlns:a16="http://schemas.microsoft.com/office/drawing/2014/main" id="{EF73BAA8-29D4-4EEB-9C06-7399FD564B9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1" name="テキスト ボックス 220">
          <a:extLst>
            <a:ext uri="{FF2B5EF4-FFF2-40B4-BE49-F238E27FC236}">
              <a16:creationId xmlns:a16="http://schemas.microsoft.com/office/drawing/2014/main" id="{7860E6D9-4CB8-47A4-8297-56D710FB288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2" name="直線コネクタ 221">
          <a:extLst>
            <a:ext uri="{FF2B5EF4-FFF2-40B4-BE49-F238E27FC236}">
              <a16:creationId xmlns:a16="http://schemas.microsoft.com/office/drawing/2014/main" id="{13B39736-99D3-4CEA-9C31-869971152A9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3" name="テキスト ボックス 222">
          <a:extLst>
            <a:ext uri="{FF2B5EF4-FFF2-40B4-BE49-F238E27FC236}">
              <a16:creationId xmlns:a16="http://schemas.microsoft.com/office/drawing/2014/main" id="{EAEE9D31-20E3-4319-8E4F-BE57A1BEED5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24" name="直線コネクタ 223">
          <a:extLst>
            <a:ext uri="{FF2B5EF4-FFF2-40B4-BE49-F238E27FC236}">
              <a16:creationId xmlns:a16="http://schemas.microsoft.com/office/drawing/2014/main" id="{DC430432-5E08-4B5D-918B-B9B54156062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5" name="テキスト ボックス 224">
          <a:extLst>
            <a:ext uri="{FF2B5EF4-FFF2-40B4-BE49-F238E27FC236}">
              <a16:creationId xmlns:a16="http://schemas.microsoft.com/office/drawing/2014/main" id="{EC632468-2015-414C-A64B-0F4957C3162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6" name="直線コネクタ 225">
          <a:extLst>
            <a:ext uri="{FF2B5EF4-FFF2-40B4-BE49-F238E27FC236}">
              <a16:creationId xmlns:a16="http://schemas.microsoft.com/office/drawing/2014/main" id="{9A2EE3A4-2BF7-4065-BDA3-89AB9E6D3B8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7" name="テキスト ボックス 226">
          <a:extLst>
            <a:ext uri="{FF2B5EF4-FFF2-40B4-BE49-F238E27FC236}">
              <a16:creationId xmlns:a16="http://schemas.microsoft.com/office/drawing/2014/main" id="{415C8C2F-EB25-4186-8423-EB8797CC847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8" name="直線コネクタ 227">
          <a:extLst>
            <a:ext uri="{FF2B5EF4-FFF2-40B4-BE49-F238E27FC236}">
              <a16:creationId xmlns:a16="http://schemas.microsoft.com/office/drawing/2014/main" id="{1CD41868-7FAB-4825-B475-2357B7EDC3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29" name="テキスト ボックス 228">
          <a:extLst>
            <a:ext uri="{FF2B5EF4-FFF2-40B4-BE49-F238E27FC236}">
              <a16:creationId xmlns:a16="http://schemas.microsoft.com/office/drawing/2014/main" id="{094D578D-F29A-45FB-A50F-4F35518AA9F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0" name="直線コネクタ 229">
          <a:extLst>
            <a:ext uri="{FF2B5EF4-FFF2-40B4-BE49-F238E27FC236}">
              <a16:creationId xmlns:a16="http://schemas.microsoft.com/office/drawing/2014/main" id="{EB8219DA-0BDF-4B89-B10F-9148E6BD01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1" name="【保健センター・保健所】&#10;有形固定資産減価償却率グラフ枠">
          <a:extLst>
            <a:ext uri="{FF2B5EF4-FFF2-40B4-BE49-F238E27FC236}">
              <a16:creationId xmlns:a16="http://schemas.microsoft.com/office/drawing/2014/main" id="{128F8E99-036B-4DAB-8DE8-891A3374D3D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232" name="直線コネクタ 231">
          <a:extLst>
            <a:ext uri="{FF2B5EF4-FFF2-40B4-BE49-F238E27FC236}">
              <a16:creationId xmlns:a16="http://schemas.microsoft.com/office/drawing/2014/main" id="{3247B3E8-9DD3-4D61-A042-AEA8853EBC94}"/>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233" name="【保健センター・保健所】&#10;有形固定資産減価償却率最小値テキスト">
          <a:extLst>
            <a:ext uri="{FF2B5EF4-FFF2-40B4-BE49-F238E27FC236}">
              <a16:creationId xmlns:a16="http://schemas.microsoft.com/office/drawing/2014/main" id="{8C91853E-F170-40D5-92EB-C98C419AD928}"/>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234" name="直線コネクタ 233">
          <a:extLst>
            <a:ext uri="{FF2B5EF4-FFF2-40B4-BE49-F238E27FC236}">
              <a16:creationId xmlns:a16="http://schemas.microsoft.com/office/drawing/2014/main" id="{3C6F126A-A99B-4807-BCEB-F78F6F2E0DBD}"/>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235" name="【保健センター・保健所】&#10;有形固定資産減価償却率最大値テキスト">
          <a:extLst>
            <a:ext uri="{FF2B5EF4-FFF2-40B4-BE49-F238E27FC236}">
              <a16:creationId xmlns:a16="http://schemas.microsoft.com/office/drawing/2014/main" id="{19A3B1FD-2D73-43FD-875A-054E68BC4D6F}"/>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236" name="直線コネクタ 235">
          <a:extLst>
            <a:ext uri="{FF2B5EF4-FFF2-40B4-BE49-F238E27FC236}">
              <a16:creationId xmlns:a16="http://schemas.microsoft.com/office/drawing/2014/main" id="{2ACAD4B2-A237-411B-88F4-6FD26D4F61DA}"/>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237" name="【保健センター・保健所】&#10;有形固定資産減価償却率平均値テキスト">
          <a:extLst>
            <a:ext uri="{FF2B5EF4-FFF2-40B4-BE49-F238E27FC236}">
              <a16:creationId xmlns:a16="http://schemas.microsoft.com/office/drawing/2014/main" id="{976787B2-D5D9-4789-B494-C9A7F2E6B49C}"/>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238" name="フローチャート: 判断 237">
          <a:extLst>
            <a:ext uri="{FF2B5EF4-FFF2-40B4-BE49-F238E27FC236}">
              <a16:creationId xmlns:a16="http://schemas.microsoft.com/office/drawing/2014/main" id="{F2C015C4-FF48-4ECA-9C57-332AB8BE9DC0}"/>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239" name="フローチャート: 判断 238">
          <a:extLst>
            <a:ext uri="{FF2B5EF4-FFF2-40B4-BE49-F238E27FC236}">
              <a16:creationId xmlns:a16="http://schemas.microsoft.com/office/drawing/2014/main" id="{D478BD91-D39F-496A-BA3F-096D695F1D21}"/>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240" name="フローチャート: 判断 239">
          <a:extLst>
            <a:ext uri="{FF2B5EF4-FFF2-40B4-BE49-F238E27FC236}">
              <a16:creationId xmlns:a16="http://schemas.microsoft.com/office/drawing/2014/main" id="{6EF85752-DD95-4234-B999-DCCE41362AFE}"/>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241" name="フローチャート: 判断 240">
          <a:extLst>
            <a:ext uri="{FF2B5EF4-FFF2-40B4-BE49-F238E27FC236}">
              <a16:creationId xmlns:a16="http://schemas.microsoft.com/office/drawing/2014/main" id="{5DA3374E-3BCE-4E7B-BDC0-209FB311EC35}"/>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242" name="フローチャート: 判断 241">
          <a:extLst>
            <a:ext uri="{FF2B5EF4-FFF2-40B4-BE49-F238E27FC236}">
              <a16:creationId xmlns:a16="http://schemas.microsoft.com/office/drawing/2014/main" id="{9084A447-D83A-486D-AB63-D1742B74BE19}"/>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4EA135-3EF5-47B2-A770-5282329C73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FE890EE-8DBE-4081-9F16-CE3DA34312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1A04C82-9F25-442A-A730-306D295559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756F2EF-073A-4138-A177-647EDCD042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E2B68AE-65FB-429D-A495-6D66619BA3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248" name="楕円 247">
          <a:extLst>
            <a:ext uri="{FF2B5EF4-FFF2-40B4-BE49-F238E27FC236}">
              <a16:creationId xmlns:a16="http://schemas.microsoft.com/office/drawing/2014/main" id="{040DE49D-ACAB-4DD1-A404-C23F4601157A}"/>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249" name="【保健センター・保健所】&#10;有形固定資産減価償却率該当値テキスト">
          <a:extLst>
            <a:ext uri="{FF2B5EF4-FFF2-40B4-BE49-F238E27FC236}">
              <a16:creationId xmlns:a16="http://schemas.microsoft.com/office/drawing/2014/main" id="{D1AC0E0F-3B60-49C9-B8B6-4FADAC0EAB7F}"/>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250" name="楕円 249">
          <a:extLst>
            <a:ext uri="{FF2B5EF4-FFF2-40B4-BE49-F238E27FC236}">
              <a16:creationId xmlns:a16="http://schemas.microsoft.com/office/drawing/2014/main" id="{F26BEDAB-2988-45BE-8EE3-E1203AAAD1E5}"/>
            </a:ext>
          </a:extLst>
        </xdr:cNvPr>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88174</xdr:rowOff>
    </xdr:from>
    <xdr:to>
      <xdr:col>85</xdr:col>
      <xdr:colOff>127000</xdr:colOff>
      <xdr:row>59</xdr:row>
      <xdr:rowOff>155122</xdr:rowOff>
    </xdr:to>
    <xdr:cxnSp macro="">
      <xdr:nvCxnSpPr>
        <xdr:cNvPr id="251" name="直線コネクタ 250">
          <a:extLst>
            <a:ext uri="{FF2B5EF4-FFF2-40B4-BE49-F238E27FC236}">
              <a16:creationId xmlns:a16="http://schemas.microsoft.com/office/drawing/2014/main" id="{AF1C89BA-F1AC-4BCD-9061-EA29584924D2}"/>
            </a:ext>
          </a:extLst>
        </xdr:cNvPr>
        <xdr:cNvCxnSpPr/>
      </xdr:nvCxnSpPr>
      <xdr:spPr>
        <a:xfrm flipV="1">
          <a:off x="15481300" y="10203724"/>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76563</xdr:rowOff>
    </xdr:from>
    <xdr:to>
      <xdr:col>76</xdr:col>
      <xdr:colOff>165100</xdr:colOff>
      <xdr:row>60</xdr:row>
      <xdr:rowOff>6713</xdr:rowOff>
    </xdr:to>
    <xdr:sp macro="" textlink="">
      <xdr:nvSpPr>
        <xdr:cNvPr id="252" name="楕円 251">
          <a:extLst>
            <a:ext uri="{FF2B5EF4-FFF2-40B4-BE49-F238E27FC236}">
              <a16:creationId xmlns:a16="http://schemas.microsoft.com/office/drawing/2014/main" id="{B7FF5D4C-5A4E-4445-9901-087F95527EDD}"/>
            </a:ext>
          </a:extLst>
        </xdr:cNvPr>
        <xdr:cNvSpPr/>
      </xdr:nvSpPr>
      <xdr:spPr>
        <a:xfrm>
          <a:off x="14541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127363</xdr:rowOff>
    </xdr:from>
    <xdr:to>
      <xdr:col>81</xdr:col>
      <xdr:colOff>50800</xdr:colOff>
      <xdr:row>59</xdr:row>
      <xdr:rowOff>155122</xdr:rowOff>
    </xdr:to>
    <xdr:cxnSp macro="">
      <xdr:nvCxnSpPr>
        <xdr:cNvPr id="253" name="直線コネクタ 252">
          <a:extLst>
            <a:ext uri="{FF2B5EF4-FFF2-40B4-BE49-F238E27FC236}">
              <a16:creationId xmlns:a16="http://schemas.microsoft.com/office/drawing/2014/main" id="{6C9AAD7B-0B6C-4335-839B-E4E0FB8116D6}"/>
            </a:ext>
          </a:extLst>
        </xdr:cNvPr>
        <xdr:cNvCxnSpPr/>
      </xdr:nvCxnSpPr>
      <xdr:spPr>
        <a:xfrm>
          <a:off x="14592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66766</xdr:rowOff>
    </xdr:from>
    <xdr:to>
      <xdr:col>72</xdr:col>
      <xdr:colOff>38100</xdr:colOff>
      <xdr:row>59</xdr:row>
      <xdr:rowOff>168366</xdr:rowOff>
    </xdr:to>
    <xdr:sp macro="" textlink="">
      <xdr:nvSpPr>
        <xdr:cNvPr id="254" name="楕円 253">
          <a:extLst>
            <a:ext uri="{FF2B5EF4-FFF2-40B4-BE49-F238E27FC236}">
              <a16:creationId xmlns:a16="http://schemas.microsoft.com/office/drawing/2014/main" id="{5975ACA1-FE71-4BE3-AFC9-D733783CBC35}"/>
            </a:ext>
          </a:extLst>
        </xdr:cNvPr>
        <xdr:cNvSpPr/>
      </xdr:nvSpPr>
      <xdr:spPr>
        <a:xfrm>
          <a:off x="13652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117566</xdr:rowOff>
    </xdr:from>
    <xdr:to>
      <xdr:col>76</xdr:col>
      <xdr:colOff>114300</xdr:colOff>
      <xdr:row>59</xdr:row>
      <xdr:rowOff>127363</xdr:rowOff>
    </xdr:to>
    <xdr:cxnSp macro="">
      <xdr:nvCxnSpPr>
        <xdr:cNvPr id="255" name="直線コネクタ 254">
          <a:extLst>
            <a:ext uri="{FF2B5EF4-FFF2-40B4-BE49-F238E27FC236}">
              <a16:creationId xmlns:a16="http://schemas.microsoft.com/office/drawing/2014/main" id="{68120B54-4CA3-4556-9736-21837B88E9D8}"/>
            </a:ext>
          </a:extLst>
        </xdr:cNvPr>
        <xdr:cNvCxnSpPr/>
      </xdr:nvCxnSpPr>
      <xdr:spPr>
        <a:xfrm>
          <a:off x="13703300" y="1023311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256" name="n_1aveValue【保健センター・保健所】&#10;有形固定資産減価償却率">
          <a:extLst>
            <a:ext uri="{FF2B5EF4-FFF2-40B4-BE49-F238E27FC236}">
              <a16:creationId xmlns:a16="http://schemas.microsoft.com/office/drawing/2014/main" id="{9F392686-193D-42BE-A29D-38272CCE9366}"/>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257" name="n_2aveValue【保健センター・保健所】&#10;有形固定資産減価償却率">
          <a:extLst>
            <a:ext uri="{FF2B5EF4-FFF2-40B4-BE49-F238E27FC236}">
              <a16:creationId xmlns:a16="http://schemas.microsoft.com/office/drawing/2014/main" id="{70FB7551-421B-40CE-A0FA-C6C40453A24E}"/>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258" name="n_3aveValue【保健センター・保健所】&#10;有形固定資産減価償却率">
          <a:extLst>
            <a:ext uri="{FF2B5EF4-FFF2-40B4-BE49-F238E27FC236}">
              <a16:creationId xmlns:a16="http://schemas.microsoft.com/office/drawing/2014/main" id="{C4AD562C-940F-44C7-B09F-9D4D5AA223D4}"/>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259" name="n_4aveValue【保健センター・保健所】&#10;有形固定資産減価償却率">
          <a:extLst>
            <a:ext uri="{FF2B5EF4-FFF2-40B4-BE49-F238E27FC236}">
              <a16:creationId xmlns:a16="http://schemas.microsoft.com/office/drawing/2014/main" id="{659B928C-E822-48F0-8B54-DEB11140D969}"/>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50999</xdr:rowOff>
    </xdr:from>
    <xdr:ext cx="405111" cy="259045"/>
    <xdr:sp macro="" textlink="">
      <xdr:nvSpPr>
        <xdr:cNvPr id="260" name="n_1mainValue【保健センター・保健所】&#10;有形固定資産減価償却率">
          <a:extLst>
            <a:ext uri="{FF2B5EF4-FFF2-40B4-BE49-F238E27FC236}">
              <a16:creationId xmlns:a16="http://schemas.microsoft.com/office/drawing/2014/main" id="{5F7786F1-5F74-4F2A-AFF2-6EF2713647E5}"/>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261" name="n_2mainValue【保健センター・保健所】&#10;有形固定資産減価償却率">
          <a:extLst>
            <a:ext uri="{FF2B5EF4-FFF2-40B4-BE49-F238E27FC236}">
              <a16:creationId xmlns:a16="http://schemas.microsoft.com/office/drawing/2014/main" id="{B4E8FD78-FF42-481F-AFDF-741FE8CD3ED3}"/>
            </a:ext>
          </a:extLst>
        </xdr:cNvPr>
        <xdr:cNvSpPr txBox="1"/>
      </xdr:nvSpPr>
      <xdr:spPr>
        <a:xfrm>
          <a:off x="14389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262" name="n_3mainValue【保健センター・保健所】&#10;有形固定資産減価償却率">
          <a:extLst>
            <a:ext uri="{FF2B5EF4-FFF2-40B4-BE49-F238E27FC236}">
              <a16:creationId xmlns:a16="http://schemas.microsoft.com/office/drawing/2014/main" id="{35378D47-3AD4-4F0A-9BFB-9F50CA84DB04}"/>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3" name="正方形/長方形 262">
          <a:extLst>
            <a:ext uri="{FF2B5EF4-FFF2-40B4-BE49-F238E27FC236}">
              <a16:creationId xmlns:a16="http://schemas.microsoft.com/office/drawing/2014/main" id="{F257AE67-ACCF-49ED-9F1C-07ED2B5E72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4" name="正方形/長方形 263">
          <a:extLst>
            <a:ext uri="{FF2B5EF4-FFF2-40B4-BE49-F238E27FC236}">
              <a16:creationId xmlns:a16="http://schemas.microsoft.com/office/drawing/2014/main" id="{FA1A91B1-EE65-4E74-A5B1-082A1B5445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5" name="正方形/長方形 264">
          <a:extLst>
            <a:ext uri="{FF2B5EF4-FFF2-40B4-BE49-F238E27FC236}">
              <a16:creationId xmlns:a16="http://schemas.microsoft.com/office/drawing/2014/main" id="{8B02AF6B-5370-45E3-862A-1EDF326592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6" name="正方形/長方形 265">
          <a:extLst>
            <a:ext uri="{FF2B5EF4-FFF2-40B4-BE49-F238E27FC236}">
              <a16:creationId xmlns:a16="http://schemas.microsoft.com/office/drawing/2014/main" id="{CAFECD56-3461-4F4A-B783-9072677CE6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7" name="正方形/長方形 266">
          <a:extLst>
            <a:ext uri="{FF2B5EF4-FFF2-40B4-BE49-F238E27FC236}">
              <a16:creationId xmlns:a16="http://schemas.microsoft.com/office/drawing/2014/main" id="{95B3E7E7-F150-4EF9-8996-1385504923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8" name="正方形/長方形 267">
          <a:extLst>
            <a:ext uri="{FF2B5EF4-FFF2-40B4-BE49-F238E27FC236}">
              <a16:creationId xmlns:a16="http://schemas.microsoft.com/office/drawing/2014/main" id="{EF1C8646-6254-4504-ACFD-6D73BD9C6F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9" name="正方形/長方形 268">
          <a:extLst>
            <a:ext uri="{FF2B5EF4-FFF2-40B4-BE49-F238E27FC236}">
              <a16:creationId xmlns:a16="http://schemas.microsoft.com/office/drawing/2014/main" id="{0296376D-61C7-4EE5-906A-D63A676BFA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0" name="正方形/長方形 269">
          <a:extLst>
            <a:ext uri="{FF2B5EF4-FFF2-40B4-BE49-F238E27FC236}">
              <a16:creationId xmlns:a16="http://schemas.microsoft.com/office/drawing/2014/main" id="{E623CE07-BDB4-4B42-8139-2421BACBD8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1" name="テキスト ボックス 270">
          <a:extLst>
            <a:ext uri="{FF2B5EF4-FFF2-40B4-BE49-F238E27FC236}">
              <a16:creationId xmlns:a16="http://schemas.microsoft.com/office/drawing/2014/main" id="{58A15C38-6780-41AC-8611-B8A5D0865E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2" name="直線コネクタ 271">
          <a:extLst>
            <a:ext uri="{FF2B5EF4-FFF2-40B4-BE49-F238E27FC236}">
              <a16:creationId xmlns:a16="http://schemas.microsoft.com/office/drawing/2014/main" id="{BB27E754-3B59-425D-A5B3-F3F085FB50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3" name="直線コネクタ 272">
          <a:extLst>
            <a:ext uri="{FF2B5EF4-FFF2-40B4-BE49-F238E27FC236}">
              <a16:creationId xmlns:a16="http://schemas.microsoft.com/office/drawing/2014/main" id="{BAE06885-08B4-4976-BFF0-038C18024B0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4" name="テキスト ボックス 273">
          <a:extLst>
            <a:ext uri="{FF2B5EF4-FFF2-40B4-BE49-F238E27FC236}">
              <a16:creationId xmlns:a16="http://schemas.microsoft.com/office/drawing/2014/main" id="{A1211EB7-E5A8-4634-AA91-551C2256F47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5" name="直線コネクタ 274">
          <a:extLst>
            <a:ext uri="{FF2B5EF4-FFF2-40B4-BE49-F238E27FC236}">
              <a16:creationId xmlns:a16="http://schemas.microsoft.com/office/drawing/2014/main" id="{6B8F1BF8-70A1-4655-8B30-2FC14576E97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76" name="テキスト ボックス 275">
          <a:extLst>
            <a:ext uri="{FF2B5EF4-FFF2-40B4-BE49-F238E27FC236}">
              <a16:creationId xmlns:a16="http://schemas.microsoft.com/office/drawing/2014/main" id="{3CEB001F-BFDB-4360-9A4F-D81CD371595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77" name="直線コネクタ 276">
          <a:extLst>
            <a:ext uri="{FF2B5EF4-FFF2-40B4-BE49-F238E27FC236}">
              <a16:creationId xmlns:a16="http://schemas.microsoft.com/office/drawing/2014/main" id="{3E0C58FF-8075-44DF-8F80-BCC2E8392E5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78" name="テキスト ボックス 277">
          <a:extLst>
            <a:ext uri="{FF2B5EF4-FFF2-40B4-BE49-F238E27FC236}">
              <a16:creationId xmlns:a16="http://schemas.microsoft.com/office/drawing/2014/main" id="{ED18DBF1-3CFD-45CE-BCEF-0869657A138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79" name="直線コネクタ 278">
          <a:extLst>
            <a:ext uri="{FF2B5EF4-FFF2-40B4-BE49-F238E27FC236}">
              <a16:creationId xmlns:a16="http://schemas.microsoft.com/office/drawing/2014/main" id="{2F55B0EF-9BF8-438E-9794-823AF9480BB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0" name="テキスト ボックス 279">
          <a:extLst>
            <a:ext uri="{FF2B5EF4-FFF2-40B4-BE49-F238E27FC236}">
              <a16:creationId xmlns:a16="http://schemas.microsoft.com/office/drawing/2014/main" id="{F3154A42-4417-4747-97A6-4A4CF3B34A2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1" name="直線コネクタ 280">
          <a:extLst>
            <a:ext uri="{FF2B5EF4-FFF2-40B4-BE49-F238E27FC236}">
              <a16:creationId xmlns:a16="http://schemas.microsoft.com/office/drawing/2014/main" id="{644EC344-4856-493F-9F64-ADD51716DB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2" name="テキスト ボックス 281">
          <a:extLst>
            <a:ext uri="{FF2B5EF4-FFF2-40B4-BE49-F238E27FC236}">
              <a16:creationId xmlns:a16="http://schemas.microsoft.com/office/drawing/2014/main" id="{63490857-C7EC-4233-BFD5-FAEF0974B72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3" name="【保健センター・保健所】&#10;一人当たり面積グラフ枠">
          <a:extLst>
            <a:ext uri="{FF2B5EF4-FFF2-40B4-BE49-F238E27FC236}">
              <a16:creationId xmlns:a16="http://schemas.microsoft.com/office/drawing/2014/main" id="{2F49E8FC-0C81-4F8F-9401-628719AC5F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284" name="直線コネクタ 283">
          <a:extLst>
            <a:ext uri="{FF2B5EF4-FFF2-40B4-BE49-F238E27FC236}">
              <a16:creationId xmlns:a16="http://schemas.microsoft.com/office/drawing/2014/main" id="{195D8498-226F-4A03-819E-CADE065A33A3}"/>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85" name="【保健センター・保健所】&#10;一人当たり面積最小値テキスト">
          <a:extLst>
            <a:ext uri="{FF2B5EF4-FFF2-40B4-BE49-F238E27FC236}">
              <a16:creationId xmlns:a16="http://schemas.microsoft.com/office/drawing/2014/main" id="{466BFBCF-4543-4100-8300-229D28094FA3}"/>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86" name="直線コネクタ 285">
          <a:extLst>
            <a:ext uri="{FF2B5EF4-FFF2-40B4-BE49-F238E27FC236}">
              <a16:creationId xmlns:a16="http://schemas.microsoft.com/office/drawing/2014/main" id="{E50E99A3-06D5-4213-A4D4-A004CBC5FA5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287" name="【保健センター・保健所】&#10;一人当たり面積最大値テキスト">
          <a:extLst>
            <a:ext uri="{FF2B5EF4-FFF2-40B4-BE49-F238E27FC236}">
              <a16:creationId xmlns:a16="http://schemas.microsoft.com/office/drawing/2014/main" id="{27EE7F7B-7016-4760-80C1-DDDF95FBA212}"/>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288" name="直線コネクタ 287">
          <a:extLst>
            <a:ext uri="{FF2B5EF4-FFF2-40B4-BE49-F238E27FC236}">
              <a16:creationId xmlns:a16="http://schemas.microsoft.com/office/drawing/2014/main" id="{D24621B3-E346-43C4-8290-B33E786B68BC}"/>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289" name="【保健センター・保健所】&#10;一人当たり面積平均値テキスト">
          <a:extLst>
            <a:ext uri="{FF2B5EF4-FFF2-40B4-BE49-F238E27FC236}">
              <a16:creationId xmlns:a16="http://schemas.microsoft.com/office/drawing/2014/main" id="{5D836611-0AFB-4918-9012-965A6FABEBDB}"/>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290" name="フローチャート: 判断 289">
          <a:extLst>
            <a:ext uri="{FF2B5EF4-FFF2-40B4-BE49-F238E27FC236}">
              <a16:creationId xmlns:a16="http://schemas.microsoft.com/office/drawing/2014/main" id="{C02F867B-37D3-45ED-B0D3-8249B7F04D1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291" name="フローチャート: 判断 290">
          <a:extLst>
            <a:ext uri="{FF2B5EF4-FFF2-40B4-BE49-F238E27FC236}">
              <a16:creationId xmlns:a16="http://schemas.microsoft.com/office/drawing/2014/main" id="{3248955F-CE72-49EE-BC06-9B540FC39BCF}"/>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292" name="フローチャート: 判断 291">
          <a:extLst>
            <a:ext uri="{FF2B5EF4-FFF2-40B4-BE49-F238E27FC236}">
              <a16:creationId xmlns:a16="http://schemas.microsoft.com/office/drawing/2014/main" id="{13A4D328-3E40-4932-948B-C857A26DDA7E}"/>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293" name="フローチャート: 判断 292">
          <a:extLst>
            <a:ext uri="{FF2B5EF4-FFF2-40B4-BE49-F238E27FC236}">
              <a16:creationId xmlns:a16="http://schemas.microsoft.com/office/drawing/2014/main" id="{F208E12C-7DFE-4430-A680-0BB287ECC2B7}"/>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294" name="フローチャート: 判断 293">
          <a:extLst>
            <a:ext uri="{FF2B5EF4-FFF2-40B4-BE49-F238E27FC236}">
              <a16:creationId xmlns:a16="http://schemas.microsoft.com/office/drawing/2014/main" id="{34B00992-B6C3-406A-BB3B-5319E3CE27B9}"/>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5" name="テキスト ボックス 294">
          <a:extLst>
            <a:ext uri="{FF2B5EF4-FFF2-40B4-BE49-F238E27FC236}">
              <a16:creationId xmlns:a16="http://schemas.microsoft.com/office/drawing/2014/main" id="{1BB4A688-5B26-4535-A7C7-8CC5D10F57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6" name="テキスト ボックス 295">
          <a:extLst>
            <a:ext uri="{FF2B5EF4-FFF2-40B4-BE49-F238E27FC236}">
              <a16:creationId xmlns:a16="http://schemas.microsoft.com/office/drawing/2014/main" id="{6A758407-F44A-45E7-8C3A-EF83E15CCB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7" name="テキスト ボックス 296">
          <a:extLst>
            <a:ext uri="{FF2B5EF4-FFF2-40B4-BE49-F238E27FC236}">
              <a16:creationId xmlns:a16="http://schemas.microsoft.com/office/drawing/2014/main" id="{C138E3B9-D463-4734-AF91-8709B1C839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8" name="テキスト ボックス 297">
          <a:extLst>
            <a:ext uri="{FF2B5EF4-FFF2-40B4-BE49-F238E27FC236}">
              <a16:creationId xmlns:a16="http://schemas.microsoft.com/office/drawing/2014/main" id="{1CF25BE9-5B3B-4DE8-BA4D-E7C10ED792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77A15DA6-0120-470B-AD3F-76E775BEC5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134366</xdr:rowOff>
    </xdr:from>
    <xdr:to>
      <xdr:col>116</xdr:col>
      <xdr:colOff>114300</xdr:colOff>
      <xdr:row>61</xdr:row>
      <xdr:rowOff>64516</xdr:rowOff>
    </xdr:to>
    <xdr:sp macro="" textlink="">
      <xdr:nvSpPr>
        <xdr:cNvPr id="300" name="楕円 299">
          <a:extLst>
            <a:ext uri="{FF2B5EF4-FFF2-40B4-BE49-F238E27FC236}">
              <a16:creationId xmlns:a16="http://schemas.microsoft.com/office/drawing/2014/main" id="{6612AE53-8E3F-49D4-A447-F7842F91C7C4}"/>
            </a:ext>
          </a:extLst>
        </xdr:cNvPr>
        <xdr:cNvSpPr/>
      </xdr:nvSpPr>
      <xdr:spPr>
        <a:xfrm>
          <a:off x="22110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157243</xdr:rowOff>
    </xdr:from>
    <xdr:ext cx="469744" cy="259045"/>
    <xdr:sp macro="" textlink="">
      <xdr:nvSpPr>
        <xdr:cNvPr id="301" name="【保健センター・保健所】&#10;一人当たり面積該当値テキスト">
          <a:extLst>
            <a:ext uri="{FF2B5EF4-FFF2-40B4-BE49-F238E27FC236}">
              <a16:creationId xmlns:a16="http://schemas.microsoft.com/office/drawing/2014/main" id="{9FED9EA2-E0D5-40A7-8925-3F9F78DD939E}"/>
            </a:ext>
          </a:extLst>
        </xdr:cNvPr>
        <xdr:cNvSpPr txBox="1"/>
      </xdr:nvSpPr>
      <xdr:spPr>
        <a:xfrm>
          <a:off x="22199600"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141224</xdr:rowOff>
    </xdr:from>
    <xdr:to>
      <xdr:col>112</xdr:col>
      <xdr:colOff>38100</xdr:colOff>
      <xdr:row>61</xdr:row>
      <xdr:rowOff>71374</xdr:rowOff>
    </xdr:to>
    <xdr:sp macro="" textlink="">
      <xdr:nvSpPr>
        <xdr:cNvPr id="302" name="楕円 301">
          <a:extLst>
            <a:ext uri="{FF2B5EF4-FFF2-40B4-BE49-F238E27FC236}">
              <a16:creationId xmlns:a16="http://schemas.microsoft.com/office/drawing/2014/main" id="{7710C406-A997-4C1E-BF61-739DEDE9525E}"/>
            </a:ext>
          </a:extLst>
        </xdr:cNvPr>
        <xdr:cNvSpPr/>
      </xdr:nvSpPr>
      <xdr:spPr>
        <a:xfrm>
          <a:off x="21272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xdr:rowOff>
    </xdr:from>
    <xdr:to>
      <xdr:col>116</xdr:col>
      <xdr:colOff>63500</xdr:colOff>
      <xdr:row>61</xdr:row>
      <xdr:rowOff>20574</xdr:rowOff>
    </xdr:to>
    <xdr:cxnSp macro="">
      <xdr:nvCxnSpPr>
        <xdr:cNvPr id="303" name="直線コネクタ 302">
          <a:extLst>
            <a:ext uri="{FF2B5EF4-FFF2-40B4-BE49-F238E27FC236}">
              <a16:creationId xmlns:a16="http://schemas.microsoft.com/office/drawing/2014/main" id="{FA9F38E8-D404-4205-8917-26CE67B2FB70}"/>
            </a:ext>
          </a:extLst>
        </xdr:cNvPr>
        <xdr:cNvCxnSpPr/>
      </xdr:nvCxnSpPr>
      <xdr:spPr>
        <a:xfrm flipV="1">
          <a:off x="21323300" y="1047216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150368</xdr:rowOff>
    </xdr:from>
    <xdr:to>
      <xdr:col>107</xdr:col>
      <xdr:colOff>101600</xdr:colOff>
      <xdr:row>61</xdr:row>
      <xdr:rowOff>80518</xdr:rowOff>
    </xdr:to>
    <xdr:sp macro="" textlink="">
      <xdr:nvSpPr>
        <xdr:cNvPr id="304" name="楕円 303">
          <a:extLst>
            <a:ext uri="{FF2B5EF4-FFF2-40B4-BE49-F238E27FC236}">
              <a16:creationId xmlns:a16="http://schemas.microsoft.com/office/drawing/2014/main" id="{9447BD8E-6A97-43A9-9ABC-7E9E91412596}"/>
            </a:ext>
          </a:extLst>
        </xdr:cNvPr>
        <xdr:cNvSpPr/>
      </xdr:nvSpPr>
      <xdr:spPr>
        <a:xfrm>
          <a:off x="20383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20574</xdr:rowOff>
    </xdr:from>
    <xdr:to>
      <xdr:col>111</xdr:col>
      <xdr:colOff>177800</xdr:colOff>
      <xdr:row>61</xdr:row>
      <xdr:rowOff>29718</xdr:rowOff>
    </xdr:to>
    <xdr:cxnSp macro="">
      <xdr:nvCxnSpPr>
        <xdr:cNvPr id="305" name="直線コネクタ 304">
          <a:extLst>
            <a:ext uri="{FF2B5EF4-FFF2-40B4-BE49-F238E27FC236}">
              <a16:creationId xmlns:a16="http://schemas.microsoft.com/office/drawing/2014/main" id="{3AAA1FDA-2B6C-4999-8621-1AE630290586}"/>
            </a:ext>
          </a:extLst>
        </xdr:cNvPr>
        <xdr:cNvCxnSpPr/>
      </xdr:nvCxnSpPr>
      <xdr:spPr>
        <a:xfrm flipV="1">
          <a:off x="20434300" y="10479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306" name="楕円 305">
          <a:extLst>
            <a:ext uri="{FF2B5EF4-FFF2-40B4-BE49-F238E27FC236}">
              <a16:creationId xmlns:a16="http://schemas.microsoft.com/office/drawing/2014/main" id="{EA8D8809-D1BB-4CE4-B125-4D1FB98B8AE0}"/>
            </a:ext>
          </a:extLst>
        </xdr:cNvPr>
        <xdr:cNvSpPr/>
      </xdr:nvSpPr>
      <xdr:spPr>
        <a:xfrm>
          <a:off x="19494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29718</xdr:rowOff>
    </xdr:from>
    <xdr:to>
      <xdr:col>107</xdr:col>
      <xdr:colOff>50800</xdr:colOff>
      <xdr:row>61</xdr:row>
      <xdr:rowOff>38862</xdr:rowOff>
    </xdr:to>
    <xdr:cxnSp macro="">
      <xdr:nvCxnSpPr>
        <xdr:cNvPr id="307" name="直線コネクタ 306">
          <a:extLst>
            <a:ext uri="{FF2B5EF4-FFF2-40B4-BE49-F238E27FC236}">
              <a16:creationId xmlns:a16="http://schemas.microsoft.com/office/drawing/2014/main" id="{B1EC6E2D-1131-4A77-B103-FF59C2B6FD07}"/>
            </a:ext>
          </a:extLst>
        </xdr:cNvPr>
        <xdr:cNvCxnSpPr/>
      </xdr:nvCxnSpPr>
      <xdr:spPr>
        <a:xfrm flipV="1">
          <a:off x="19545300" y="1048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308" name="n_1aveValue【保健センター・保健所】&#10;一人当たり面積">
          <a:extLst>
            <a:ext uri="{FF2B5EF4-FFF2-40B4-BE49-F238E27FC236}">
              <a16:creationId xmlns:a16="http://schemas.microsoft.com/office/drawing/2014/main" id="{891D092F-19C4-433F-AC6C-031720CF88FC}"/>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309" name="n_2aveValue【保健センター・保健所】&#10;一人当たり面積">
          <a:extLst>
            <a:ext uri="{FF2B5EF4-FFF2-40B4-BE49-F238E27FC236}">
              <a16:creationId xmlns:a16="http://schemas.microsoft.com/office/drawing/2014/main" id="{157EC18F-112D-4535-83E6-5173C61F07C7}"/>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310" name="n_3aveValue【保健センター・保健所】&#10;一人当たり面積">
          <a:extLst>
            <a:ext uri="{FF2B5EF4-FFF2-40B4-BE49-F238E27FC236}">
              <a16:creationId xmlns:a16="http://schemas.microsoft.com/office/drawing/2014/main" id="{D659B5ED-F31D-4E56-8FD3-A269D5CC611B}"/>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311" name="n_4aveValue【保健センター・保健所】&#10;一人当たり面積">
          <a:extLst>
            <a:ext uri="{FF2B5EF4-FFF2-40B4-BE49-F238E27FC236}">
              <a16:creationId xmlns:a16="http://schemas.microsoft.com/office/drawing/2014/main" id="{47D17442-32B6-43D0-9ED1-0F6BEC2D61C9}"/>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87901</xdr:rowOff>
    </xdr:from>
    <xdr:ext cx="469744" cy="259045"/>
    <xdr:sp macro="" textlink="">
      <xdr:nvSpPr>
        <xdr:cNvPr id="312" name="n_1mainValue【保健センター・保健所】&#10;一人当たり面積">
          <a:extLst>
            <a:ext uri="{FF2B5EF4-FFF2-40B4-BE49-F238E27FC236}">
              <a16:creationId xmlns:a16="http://schemas.microsoft.com/office/drawing/2014/main" id="{14C1A07A-B455-4096-9D46-BE77AEEFDFAB}"/>
            </a:ext>
          </a:extLst>
        </xdr:cNvPr>
        <xdr:cNvSpPr txBox="1"/>
      </xdr:nvSpPr>
      <xdr:spPr>
        <a:xfrm>
          <a:off x="210757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97045</xdr:rowOff>
    </xdr:from>
    <xdr:ext cx="469744" cy="259045"/>
    <xdr:sp macro="" textlink="">
      <xdr:nvSpPr>
        <xdr:cNvPr id="313" name="n_2mainValue【保健センター・保健所】&#10;一人当たり面積">
          <a:extLst>
            <a:ext uri="{FF2B5EF4-FFF2-40B4-BE49-F238E27FC236}">
              <a16:creationId xmlns:a16="http://schemas.microsoft.com/office/drawing/2014/main" id="{25B217BF-7352-4021-9216-9B9C125E8C74}"/>
            </a:ext>
          </a:extLst>
        </xdr:cNvPr>
        <xdr:cNvSpPr txBox="1"/>
      </xdr:nvSpPr>
      <xdr:spPr>
        <a:xfrm>
          <a:off x="201994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314" name="n_3mainValue【保健センター・保健所】&#10;一人当たり面積">
          <a:extLst>
            <a:ext uri="{FF2B5EF4-FFF2-40B4-BE49-F238E27FC236}">
              <a16:creationId xmlns:a16="http://schemas.microsoft.com/office/drawing/2014/main" id="{42FA79C7-1756-481B-AE1F-546F4793667B}"/>
            </a:ext>
          </a:extLst>
        </xdr:cNvPr>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5" name="正方形/長方形 314">
          <a:extLst>
            <a:ext uri="{FF2B5EF4-FFF2-40B4-BE49-F238E27FC236}">
              <a16:creationId xmlns:a16="http://schemas.microsoft.com/office/drawing/2014/main" id="{79675096-032A-42A4-BF40-DC6DCECF1E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6" name="正方形/長方形 315">
          <a:extLst>
            <a:ext uri="{FF2B5EF4-FFF2-40B4-BE49-F238E27FC236}">
              <a16:creationId xmlns:a16="http://schemas.microsoft.com/office/drawing/2014/main" id="{1BE5EADD-9AF7-4C66-8AD9-18D8AAC230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7" name="正方形/長方形 316">
          <a:extLst>
            <a:ext uri="{FF2B5EF4-FFF2-40B4-BE49-F238E27FC236}">
              <a16:creationId xmlns:a16="http://schemas.microsoft.com/office/drawing/2014/main" id="{BD0F2F3A-EC74-4F6F-B829-0D07D2B717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8" name="正方形/長方形 317">
          <a:extLst>
            <a:ext uri="{FF2B5EF4-FFF2-40B4-BE49-F238E27FC236}">
              <a16:creationId xmlns:a16="http://schemas.microsoft.com/office/drawing/2014/main" id="{890A55CA-9CC1-4977-B56D-BDFC63BAB9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9" name="正方形/長方形 318">
          <a:extLst>
            <a:ext uri="{FF2B5EF4-FFF2-40B4-BE49-F238E27FC236}">
              <a16:creationId xmlns:a16="http://schemas.microsoft.com/office/drawing/2014/main" id="{A3ADEDF3-10E3-4E88-9F91-6705FAE26A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0" name="正方形/長方形 319">
          <a:extLst>
            <a:ext uri="{FF2B5EF4-FFF2-40B4-BE49-F238E27FC236}">
              <a16:creationId xmlns:a16="http://schemas.microsoft.com/office/drawing/2014/main" id="{4F9B5EE3-F2A8-4E2F-87F0-35130245A8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1" name="正方形/長方形 320">
          <a:extLst>
            <a:ext uri="{FF2B5EF4-FFF2-40B4-BE49-F238E27FC236}">
              <a16:creationId xmlns:a16="http://schemas.microsoft.com/office/drawing/2014/main" id="{E016BCA1-E22F-454A-9ABE-DDED6E5873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2" name="正方形/長方形 321">
          <a:extLst>
            <a:ext uri="{FF2B5EF4-FFF2-40B4-BE49-F238E27FC236}">
              <a16:creationId xmlns:a16="http://schemas.microsoft.com/office/drawing/2014/main" id="{641200CF-0095-4869-B15A-C36F4B603B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3" name="テキスト ボックス 322">
          <a:extLst>
            <a:ext uri="{FF2B5EF4-FFF2-40B4-BE49-F238E27FC236}">
              <a16:creationId xmlns:a16="http://schemas.microsoft.com/office/drawing/2014/main" id="{482273B2-4A0A-442F-B631-F4AE41CF91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4" name="直線コネクタ 323">
          <a:extLst>
            <a:ext uri="{FF2B5EF4-FFF2-40B4-BE49-F238E27FC236}">
              <a16:creationId xmlns:a16="http://schemas.microsoft.com/office/drawing/2014/main" id="{776A25E9-4267-4E8A-BC84-B860B3A68BF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5" name="テキスト ボックス 324">
          <a:extLst>
            <a:ext uri="{FF2B5EF4-FFF2-40B4-BE49-F238E27FC236}">
              <a16:creationId xmlns:a16="http://schemas.microsoft.com/office/drawing/2014/main" id="{CAD729E6-004B-4A30-867C-A2D12CB9E1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26" name="直線コネクタ 325">
          <a:extLst>
            <a:ext uri="{FF2B5EF4-FFF2-40B4-BE49-F238E27FC236}">
              <a16:creationId xmlns:a16="http://schemas.microsoft.com/office/drawing/2014/main" id="{F37DDDE8-6AE3-4953-AA2F-C0307BD06D1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8ED6A331-FC6E-4FA6-AA69-A0970BAC6B3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28" name="直線コネクタ 327">
          <a:extLst>
            <a:ext uri="{FF2B5EF4-FFF2-40B4-BE49-F238E27FC236}">
              <a16:creationId xmlns:a16="http://schemas.microsoft.com/office/drawing/2014/main" id="{3BC218AA-1707-43E6-BC2F-B6B7F02ED33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29" name="テキスト ボックス 328">
          <a:extLst>
            <a:ext uri="{FF2B5EF4-FFF2-40B4-BE49-F238E27FC236}">
              <a16:creationId xmlns:a16="http://schemas.microsoft.com/office/drawing/2014/main" id="{741B519C-F8F9-471A-92AA-5B9F56DC30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0" name="直線コネクタ 329">
          <a:extLst>
            <a:ext uri="{FF2B5EF4-FFF2-40B4-BE49-F238E27FC236}">
              <a16:creationId xmlns:a16="http://schemas.microsoft.com/office/drawing/2014/main" id="{D1D266B5-2530-476E-A093-6A4F3AA7E5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1" name="テキスト ボックス 330">
          <a:extLst>
            <a:ext uri="{FF2B5EF4-FFF2-40B4-BE49-F238E27FC236}">
              <a16:creationId xmlns:a16="http://schemas.microsoft.com/office/drawing/2014/main" id="{D86B8C12-BC0A-4C96-83C2-70F224AE8FF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2" name="直線コネクタ 331">
          <a:extLst>
            <a:ext uri="{FF2B5EF4-FFF2-40B4-BE49-F238E27FC236}">
              <a16:creationId xmlns:a16="http://schemas.microsoft.com/office/drawing/2014/main" id="{F517F7B7-8321-4609-ABF4-99E21C3E12A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33" name="テキスト ボックス 332">
          <a:extLst>
            <a:ext uri="{FF2B5EF4-FFF2-40B4-BE49-F238E27FC236}">
              <a16:creationId xmlns:a16="http://schemas.microsoft.com/office/drawing/2014/main" id="{8E2D2BB9-6FEE-4B5E-BC3F-416C2F4BC0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34" name="直線コネクタ 333">
          <a:extLst>
            <a:ext uri="{FF2B5EF4-FFF2-40B4-BE49-F238E27FC236}">
              <a16:creationId xmlns:a16="http://schemas.microsoft.com/office/drawing/2014/main" id="{5B81D7BA-B4CA-4CBF-A884-66C8A0CDBC2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35" name="テキスト ボックス 334">
          <a:extLst>
            <a:ext uri="{FF2B5EF4-FFF2-40B4-BE49-F238E27FC236}">
              <a16:creationId xmlns:a16="http://schemas.microsoft.com/office/drawing/2014/main" id="{1E5E7376-3956-450F-A488-5E317709C17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6" name="直線コネクタ 335">
          <a:extLst>
            <a:ext uri="{FF2B5EF4-FFF2-40B4-BE49-F238E27FC236}">
              <a16:creationId xmlns:a16="http://schemas.microsoft.com/office/drawing/2014/main" id="{D9CCD924-F60D-4B81-80EE-7C11D6D9CC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37" name="テキスト ボックス 336">
          <a:extLst>
            <a:ext uri="{FF2B5EF4-FFF2-40B4-BE49-F238E27FC236}">
              <a16:creationId xmlns:a16="http://schemas.microsoft.com/office/drawing/2014/main" id="{8036344A-3E5E-43AA-9F8C-85314D3F76F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8" name="【消防施設】&#10;有形固定資産減価償却率グラフ枠">
          <a:extLst>
            <a:ext uri="{FF2B5EF4-FFF2-40B4-BE49-F238E27FC236}">
              <a16:creationId xmlns:a16="http://schemas.microsoft.com/office/drawing/2014/main" id="{BBF0C136-D746-41FC-A63E-10F6DFCB52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339" name="直線コネクタ 338">
          <a:extLst>
            <a:ext uri="{FF2B5EF4-FFF2-40B4-BE49-F238E27FC236}">
              <a16:creationId xmlns:a16="http://schemas.microsoft.com/office/drawing/2014/main" id="{7350CBE2-944A-4213-BC88-DE061532752A}"/>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340" name="【消防施設】&#10;有形固定資産減価償却率最小値テキスト">
          <a:extLst>
            <a:ext uri="{FF2B5EF4-FFF2-40B4-BE49-F238E27FC236}">
              <a16:creationId xmlns:a16="http://schemas.microsoft.com/office/drawing/2014/main" id="{9F62801E-32B9-4813-9F2E-D7B6A3422F38}"/>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341" name="直線コネクタ 340">
          <a:extLst>
            <a:ext uri="{FF2B5EF4-FFF2-40B4-BE49-F238E27FC236}">
              <a16:creationId xmlns:a16="http://schemas.microsoft.com/office/drawing/2014/main" id="{79E554DA-3113-4B14-9061-ED7C439AC86E}"/>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342" name="【消防施設】&#10;有形固定資産減価償却率最大値テキスト">
          <a:extLst>
            <a:ext uri="{FF2B5EF4-FFF2-40B4-BE49-F238E27FC236}">
              <a16:creationId xmlns:a16="http://schemas.microsoft.com/office/drawing/2014/main" id="{58F7D4AC-CB39-4782-9D1E-35EFDCB76E5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343" name="直線コネクタ 342">
          <a:extLst>
            <a:ext uri="{FF2B5EF4-FFF2-40B4-BE49-F238E27FC236}">
              <a16:creationId xmlns:a16="http://schemas.microsoft.com/office/drawing/2014/main" id="{767CE309-52BC-4DC3-9376-5B8A2916C4E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344" name="【消防施設】&#10;有形固定資産減価償却率平均値テキスト">
          <a:extLst>
            <a:ext uri="{FF2B5EF4-FFF2-40B4-BE49-F238E27FC236}">
              <a16:creationId xmlns:a16="http://schemas.microsoft.com/office/drawing/2014/main" id="{F230777C-59BB-4CE5-A7C9-B835C2DA11BA}"/>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345" name="フローチャート: 判断 344">
          <a:extLst>
            <a:ext uri="{FF2B5EF4-FFF2-40B4-BE49-F238E27FC236}">
              <a16:creationId xmlns:a16="http://schemas.microsoft.com/office/drawing/2014/main" id="{40170ABA-7E4B-4ACD-947A-9177F1588A29}"/>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346" name="フローチャート: 判断 345">
          <a:extLst>
            <a:ext uri="{FF2B5EF4-FFF2-40B4-BE49-F238E27FC236}">
              <a16:creationId xmlns:a16="http://schemas.microsoft.com/office/drawing/2014/main" id="{6627F71E-5F77-4D58-BE07-C1CE86E5B887}"/>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347" name="フローチャート: 判断 346">
          <a:extLst>
            <a:ext uri="{FF2B5EF4-FFF2-40B4-BE49-F238E27FC236}">
              <a16:creationId xmlns:a16="http://schemas.microsoft.com/office/drawing/2014/main" id="{C8E80084-87DB-4B47-91A9-D8106B7B59E3}"/>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48" name="フローチャート: 判断 347">
          <a:extLst>
            <a:ext uri="{FF2B5EF4-FFF2-40B4-BE49-F238E27FC236}">
              <a16:creationId xmlns:a16="http://schemas.microsoft.com/office/drawing/2014/main" id="{F341E819-3EE8-472F-8BE2-CF522AD5E1FF}"/>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49" name="フローチャート: 判断 348">
          <a:extLst>
            <a:ext uri="{FF2B5EF4-FFF2-40B4-BE49-F238E27FC236}">
              <a16:creationId xmlns:a16="http://schemas.microsoft.com/office/drawing/2014/main" id="{DD7DFE48-378D-4F18-82A3-9A00532448AC}"/>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73B75E2-5711-4BE1-8414-EEC293D9F4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A77450A-2ACC-4075-9ED9-D05870BA86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E659F4-D619-4C24-9D2E-0F5E3A82636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E259DC1-344B-4566-9302-2819CF1F6A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F80627F-8BB2-4658-A24C-5ECDA2B149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355" name="楕円 354">
          <a:extLst>
            <a:ext uri="{FF2B5EF4-FFF2-40B4-BE49-F238E27FC236}">
              <a16:creationId xmlns:a16="http://schemas.microsoft.com/office/drawing/2014/main" id="{81481806-62F5-4CAE-9F55-D0E7A033F7B5}"/>
            </a:ext>
          </a:extLst>
        </xdr:cNvPr>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356" name="【消防施設】&#10;有形固定資産減価償却率該当値テキスト">
          <a:extLst>
            <a:ext uri="{FF2B5EF4-FFF2-40B4-BE49-F238E27FC236}">
              <a16:creationId xmlns:a16="http://schemas.microsoft.com/office/drawing/2014/main" id="{1682DC5C-D195-44CF-BCB7-E853EFB45F6E}"/>
            </a:ext>
          </a:extLst>
        </xdr:cNvPr>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357" name="楕円 356">
          <a:extLst>
            <a:ext uri="{FF2B5EF4-FFF2-40B4-BE49-F238E27FC236}">
              <a16:creationId xmlns:a16="http://schemas.microsoft.com/office/drawing/2014/main" id="{73969AD7-539B-4C20-8FF4-1E3B065A3489}"/>
            </a:ext>
          </a:extLst>
        </xdr:cNvPr>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84</xdr:row>
      <xdr:rowOff>1905</xdr:rowOff>
    </xdr:to>
    <xdr:cxnSp macro="">
      <xdr:nvCxnSpPr>
        <xdr:cNvPr id="358" name="直線コネクタ 357">
          <a:extLst>
            <a:ext uri="{FF2B5EF4-FFF2-40B4-BE49-F238E27FC236}">
              <a16:creationId xmlns:a16="http://schemas.microsoft.com/office/drawing/2014/main" id="{A75D65E7-3CCD-4A58-8E20-32385A4D1E82}"/>
            </a:ext>
          </a:extLst>
        </xdr:cNvPr>
        <xdr:cNvCxnSpPr/>
      </xdr:nvCxnSpPr>
      <xdr:spPr>
        <a:xfrm>
          <a:off x="15481300" y="143903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359" name="楕円 358">
          <a:extLst>
            <a:ext uri="{FF2B5EF4-FFF2-40B4-BE49-F238E27FC236}">
              <a16:creationId xmlns:a16="http://schemas.microsoft.com/office/drawing/2014/main" id="{B0297DBB-3895-4BD6-9127-276C58142981}"/>
            </a:ext>
          </a:extLst>
        </xdr:cNvPr>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123825</xdr:rowOff>
    </xdr:from>
    <xdr:to>
      <xdr:col>81</xdr:col>
      <xdr:colOff>50800</xdr:colOff>
      <xdr:row>83</xdr:row>
      <xdr:rowOff>160020</xdr:rowOff>
    </xdr:to>
    <xdr:cxnSp macro="">
      <xdr:nvCxnSpPr>
        <xdr:cNvPr id="360" name="直線コネクタ 359">
          <a:extLst>
            <a:ext uri="{FF2B5EF4-FFF2-40B4-BE49-F238E27FC236}">
              <a16:creationId xmlns:a16="http://schemas.microsoft.com/office/drawing/2014/main" id="{0C163ABA-2B32-4E97-A0E5-60E0D00F4FF6}"/>
            </a:ext>
          </a:extLst>
        </xdr:cNvPr>
        <xdr:cNvCxnSpPr/>
      </xdr:nvCxnSpPr>
      <xdr:spPr>
        <a:xfrm>
          <a:off x="14592300" y="14354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23495</xdr:rowOff>
    </xdr:from>
    <xdr:to>
      <xdr:col>72</xdr:col>
      <xdr:colOff>38100</xdr:colOff>
      <xdr:row>83</xdr:row>
      <xdr:rowOff>125095</xdr:rowOff>
    </xdr:to>
    <xdr:sp macro="" textlink="">
      <xdr:nvSpPr>
        <xdr:cNvPr id="361" name="楕円 360">
          <a:extLst>
            <a:ext uri="{FF2B5EF4-FFF2-40B4-BE49-F238E27FC236}">
              <a16:creationId xmlns:a16="http://schemas.microsoft.com/office/drawing/2014/main" id="{B744815C-00F6-4247-9CE2-E6853D940320}"/>
            </a:ext>
          </a:extLst>
        </xdr:cNvPr>
        <xdr:cNvSpPr/>
      </xdr:nvSpPr>
      <xdr:spPr>
        <a:xfrm>
          <a:off x="13652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74295</xdr:rowOff>
    </xdr:from>
    <xdr:to>
      <xdr:col>76</xdr:col>
      <xdr:colOff>114300</xdr:colOff>
      <xdr:row>83</xdr:row>
      <xdr:rowOff>123825</xdr:rowOff>
    </xdr:to>
    <xdr:cxnSp macro="">
      <xdr:nvCxnSpPr>
        <xdr:cNvPr id="362" name="直線コネクタ 361">
          <a:extLst>
            <a:ext uri="{FF2B5EF4-FFF2-40B4-BE49-F238E27FC236}">
              <a16:creationId xmlns:a16="http://schemas.microsoft.com/office/drawing/2014/main" id="{1B215357-6C89-4353-A6C5-2E1C0A819C0D}"/>
            </a:ext>
          </a:extLst>
        </xdr:cNvPr>
        <xdr:cNvCxnSpPr/>
      </xdr:nvCxnSpPr>
      <xdr:spPr>
        <a:xfrm>
          <a:off x="13703300" y="14304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363" name="n_1aveValue【消防施設】&#10;有形固定資産減価償却率">
          <a:extLst>
            <a:ext uri="{FF2B5EF4-FFF2-40B4-BE49-F238E27FC236}">
              <a16:creationId xmlns:a16="http://schemas.microsoft.com/office/drawing/2014/main" id="{00AA2F40-7613-409C-8F96-7EA276DF17BC}"/>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364" name="n_2aveValue【消防施設】&#10;有形固定資産減価償却率">
          <a:extLst>
            <a:ext uri="{FF2B5EF4-FFF2-40B4-BE49-F238E27FC236}">
              <a16:creationId xmlns:a16="http://schemas.microsoft.com/office/drawing/2014/main" id="{94BBB322-B87D-4B5B-957A-6437F09207AA}"/>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365" name="n_3aveValue【消防施設】&#10;有形固定資産減価償却率">
          <a:extLst>
            <a:ext uri="{FF2B5EF4-FFF2-40B4-BE49-F238E27FC236}">
              <a16:creationId xmlns:a16="http://schemas.microsoft.com/office/drawing/2014/main" id="{1528D247-4281-41BB-A229-95537F982BAD}"/>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366" name="n_4aveValue【消防施設】&#10;有形固定資産減価償却率">
          <a:extLst>
            <a:ext uri="{FF2B5EF4-FFF2-40B4-BE49-F238E27FC236}">
              <a16:creationId xmlns:a16="http://schemas.microsoft.com/office/drawing/2014/main" id="{4BEB2F75-E60C-4FC9-AD8F-16B228D14611}"/>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367" name="n_1mainValue【消防施設】&#10;有形固定資産減価償却率">
          <a:extLst>
            <a:ext uri="{FF2B5EF4-FFF2-40B4-BE49-F238E27FC236}">
              <a16:creationId xmlns:a16="http://schemas.microsoft.com/office/drawing/2014/main" id="{3AEA1937-6A36-47BB-8865-6AC7130677DD}"/>
            </a:ext>
          </a:extLst>
        </xdr:cNvPr>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368" name="n_2mainValue【消防施設】&#10;有形固定資産減価償却率">
          <a:extLst>
            <a:ext uri="{FF2B5EF4-FFF2-40B4-BE49-F238E27FC236}">
              <a16:creationId xmlns:a16="http://schemas.microsoft.com/office/drawing/2014/main" id="{F2501645-8D7C-46CB-8B54-3550D13189CC}"/>
            </a:ext>
          </a:extLst>
        </xdr:cNvPr>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369" name="n_3mainValue【消防施設】&#10;有形固定資産減価償却率">
          <a:extLst>
            <a:ext uri="{FF2B5EF4-FFF2-40B4-BE49-F238E27FC236}">
              <a16:creationId xmlns:a16="http://schemas.microsoft.com/office/drawing/2014/main" id="{26A6DEF5-5B7B-4282-ABD8-C4F136962FF2}"/>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0" name="正方形/長方形 369">
          <a:extLst>
            <a:ext uri="{FF2B5EF4-FFF2-40B4-BE49-F238E27FC236}">
              <a16:creationId xmlns:a16="http://schemas.microsoft.com/office/drawing/2014/main" id="{82B98D31-B2D6-431D-984D-9AD6E09D77D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1" name="正方形/長方形 370">
          <a:extLst>
            <a:ext uri="{FF2B5EF4-FFF2-40B4-BE49-F238E27FC236}">
              <a16:creationId xmlns:a16="http://schemas.microsoft.com/office/drawing/2014/main" id="{A6A804EC-ACE3-4442-8D20-B7B4EDE6BF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2" name="正方形/長方形 371">
          <a:extLst>
            <a:ext uri="{FF2B5EF4-FFF2-40B4-BE49-F238E27FC236}">
              <a16:creationId xmlns:a16="http://schemas.microsoft.com/office/drawing/2014/main" id="{4CA33CF5-CD60-4EC5-A132-69AE3DDF92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3" name="正方形/長方形 372">
          <a:extLst>
            <a:ext uri="{FF2B5EF4-FFF2-40B4-BE49-F238E27FC236}">
              <a16:creationId xmlns:a16="http://schemas.microsoft.com/office/drawing/2014/main" id="{6C1E3743-7ECF-4CD5-8B0A-F03282607D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4" name="正方形/長方形 373">
          <a:extLst>
            <a:ext uri="{FF2B5EF4-FFF2-40B4-BE49-F238E27FC236}">
              <a16:creationId xmlns:a16="http://schemas.microsoft.com/office/drawing/2014/main" id="{79A364E3-BAE4-4DEF-AA28-330C7D1BE8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5" name="正方形/長方形 374">
          <a:extLst>
            <a:ext uri="{FF2B5EF4-FFF2-40B4-BE49-F238E27FC236}">
              <a16:creationId xmlns:a16="http://schemas.microsoft.com/office/drawing/2014/main" id="{FA8FCE68-30F9-48DD-9F5D-7E23CDFFB6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6" name="正方形/長方形 375">
          <a:extLst>
            <a:ext uri="{FF2B5EF4-FFF2-40B4-BE49-F238E27FC236}">
              <a16:creationId xmlns:a16="http://schemas.microsoft.com/office/drawing/2014/main" id="{FC9BC6EF-E76B-452E-9901-259F123CA8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7" name="正方形/長方形 376">
          <a:extLst>
            <a:ext uri="{FF2B5EF4-FFF2-40B4-BE49-F238E27FC236}">
              <a16:creationId xmlns:a16="http://schemas.microsoft.com/office/drawing/2014/main" id="{0248F950-5550-4ECE-88DC-C3D5560DEF4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8" name="正方形/長方形 377">
          <a:extLst>
            <a:ext uri="{FF2B5EF4-FFF2-40B4-BE49-F238E27FC236}">
              <a16:creationId xmlns:a16="http://schemas.microsoft.com/office/drawing/2014/main" id="{7F92FCB2-AF48-4A5E-8B6D-39F987779C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9" name="正方形/長方形 378">
          <a:extLst>
            <a:ext uri="{FF2B5EF4-FFF2-40B4-BE49-F238E27FC236}">
              <a16:creationId xmlns:a16="http://schemas.microsoft.com/office/drawing/2014/main" id="{6C97C2D1-0A54-4E7E-9FA0-AB42EE0B58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0" name="正方形/長方形 379">
          <a:extLst>
            <a:ext uri="{FF2B5EF4-FFF2-40B4-BE49-F238E27FC236}">
              <a16:creationId xmlns:a16="http://schemas.microsoft.com/office/drawing/2014/main" id="{9E536FA5-45FC-4FAD-B4CC-133D42BA07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1" name="正方形/長方形 380">
          <a:extLst>
            <a:ext uri="{FF2B5EF4-FFF2-40B4-BE49-F238E27FC236}">
              <a16:creationId xmlns:a16="http://schemas.microsoft.com/office/drawing/2014/main" id="{D4323006-0828-4712-A995-6212882071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2" name="正方形/長方形 381">
          <a:extLst>
            <a:ext uri="{FF2B5EF4-FFF2-40B4-BE49-F238E27FC236}">
              <a16:creationId xmlns:a16="http://schemas.microsoft.com/office/drawing/2014/main" id="{4D4C932C-2C3B-4EE9-9C2F-C2E2F9D0F4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3" name="正方形/長方形 382">
          <a:extLst>
            <a:ext uri="{FF2B5EF4-FFF2-40B4-BE49-F238E27FC236}">
              <a16:creationId xmlns:a16="http://schemas.microsoft.com/office/drawing/2014/main" id="{6AB40606-ED35-4E34-825C-454E316AB5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4" name="正方形/長方形 383">
          <a:extLst>
            <a:ext uri="{FF2B5EF4-FFF2-40B4-BE49-F238E27FC236}">
              <a16:creationId xmlns:a16="http://schemas.microsoft.com/office/drawing/2014/main" id="{C7EBAAC0-DA2E-4718-A84A-F86774EAC1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5" name="正方形/長方形 384">
          <a:extLst>
            <a:ext uri="{FF2B5EF4-FFF2-40B4-BE49-F238E27FC236}">
              <a16:creationId xmlns:a16="http://schemas.microsoft.com/office/drawing/2014/main" id="{2C447ACB-9B8B-4B53-97EA-19DE4C79E3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26D0E9C-F1E7-46F1-8653-A6601B0F09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7" name="直線コネクタ 386">
          <a:extLst>
            <a:ext uri="{FF2B5EF4-FFF2-40B4-BE49-F238E27FC236}">
              <a16:creationId xmlns:a16="http://schemas.microsoft.com/office/drawing/2014/main" id="{BE869967-9FC2-46B7-A746-15F16AB242D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91BB40E-B628-4848-99B0-265526908E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89" name="直線コネクタ 388">
          <a:extLst>
            <a:ext uri="{FF2B5EF4-FFF2-40B4-BE49-F238E27FC236}">
              <a16:creationId xmlns:a16="http://schemas.microsoft.com/office/drawing/2014/main" id="{2DB235A6-372E-48C6-BEBC-3C87B750BEA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4C80EF73-CA3F-4425-903A-CC4EDE10A1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1" name="直線コネクタ 390">
          <a:extLst>
            <a:ext uri="{FF2B5EF4-FFF2-40B4-BE49-F238E27FC236}">
              <a16:creationId xmlns:a16="http://schemas.microsoft.com/office/drawing/2014/main" id="{151E8126-14A6-4F13-B465-34B6444B82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88447BD6-AAED-491E-AA90-D188A2449D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3" name="直線コネクタ 392">
          <a:extLst>
            <a:ext uri="{FF2B5EF4-FFF2-40B4-BE49-F238E27FC236}">
              <a16:creationId xmlns:a16="http://schemas.microsoft.com/office/drawing/2014/main" id="{1C9AF396-EBC5-48B8-B364-8FEF7C6ED8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94378551-706D-4BBB-9AF0-CEFE4C1139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95" name="直線コネクタ 394">
          <a:extLst>
            <a:ext uri="{FF2B5EF4-FFF2-40B4-BE49-F238E27FC236}">
              <a16:creationId xmlns:a16="http://schemas.microsoft.com/office/drawing/2014/main" id="{C48673F8-699A-4876-9B48-7010631589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B6102228-316F-4239-BD27-054AB9A0D4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7" name="直線コネクタ 396">
          <a:extLst>
            <a:ext uri="{FF2B5EF4-FFF2-40B4-BE49-F238E27FC236}">
              <a16:creationId xmlns:a16="http://schemas.microsoft.com/office/drawing/2014/main" id="{E45B9531-F664-45AD-9DCC-28A612617C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BFE703A8-0BB1-4C66-9795-712ACBE770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9" name="直線コネクタ 398">
          <a:extLst>
            <a:ext uri="{FF2B5EF4-FFF2-40B4-BE49-F238E27FC236}">
              <a16:creationId xmlns:a16="http://schemas.microsoft.com/office/drawing/2014/main" id="{493F6253-41D3-41C9-847B-B7E018A0DB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AC0AC4FE-8D46-4FFE-AE7A-7F480B79A9E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1" name="直線コネクタ 400">
          <a:extLst>
            <a:ext uri="{FF2B5EF4-FFF2-40B4-BE49-F238E27FC236}">
              <a16:creationId xmlns:a16="http://schemas.microsoft.com/office/drawing/2014/main" id="{BEDF4135-F925-44E5-97CC-2F379FA842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2" name="【庁舎】&#10;有形固定資産減価償却率グラフ枠">
          <a:extLst>
            <a:ext uri="{FF2B5EF4-FFF2-40B4-BE49-F238E27FC236}">
              <a16:creationId xmlns:a16="http://schemas.microsoft.com/office/drawing/2014/main" id="{D2366152-008E-461D-B18A-C701568FF75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403" name="直線コネクタ 402">
          <a:extLst>
            <a:ext uri="{FF2B5EF4-FFF2-40B4-BE49-F238E27FC236}">
              <a16:creationId xmlns:a16="http://schemas.microsoft.com/office/drawing/2014/main" id="{2E9B0167-C1C7-4A84-BFFC-F98C8C36C194}"/>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04" name="【庁舎】&#10;有形固定資産減価償却率最小値テキスト">
          <a:extLst>
            <a:ext uri="{FF2B5EF4-FFF2-40B4-BE49-F238E27FC236}">
              <a16:creationId xmlns:a16="http://schemas.microsoft.com/office/drawing/2014/main" id="{4607AAAF-7300-47BB-B8C4-EC0C4FBA1ECE}"/>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05" name="直線コネクタ 404">
          <a:extLst>
            <a:ext uri="{FF2B5EF4-FFF2-40B4-BE49-F238E27FC236}">
              <a16:creationId xmlns:a16="http://schemas.microsoft.com/office/drawing/2014/main" id="{E223DBA2-04EB-43D3-8E7E-B7880ADD36BA}"/>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406" name="【庁舎】&#10;有形固定資産減価償却率最大値テキスト">
          <a:extLst>
            <a:ext uri="{FF2B5EF4-FFF2-40B4-BE49-F238E27FC236}">
              <a16:creationId xmlns:a16="http://schemas.microsoft.com/office/drawing/2014/main" id="{5B62EFCE-5856-4EB7-914F-3D21AA2A8A09}"/>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07" name="直線コネクタ 406">
          <a:extLst>
            <a:ext uri="{FF2B5EF4-FFF2-40B4-BE49-F238E27FC236}">
              <a16:creationId xmlns:a16="http://schemas.microsoft.com/office/drawing/2014/main" id="{C42BF771-9514-4D98-8556-8684087BC20B}"/>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408" name="【庁舎】&#10;有形固定資産減価償却率平均値テキスト">
          <a:extLst>
            <a:ext uri="{FF2B5EF4-FFF2-40B4-BE49-F238E27FC236}">
              <a16:creationId xmlns:a16="http://schemas.microsoft.com/office/drawing/2014/main" id="{7520943A-FA0C-4C4E-8D3E-0D6DA634988C}"/>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409" name="フローチャート: 判断 408">
          <a:extLst>
            <a:ext uri="{FF2B5EF4-FFF2-40B4-BE49-F238E27FC236}">
              <a16:creationId xmlns:a16="http://schemas.microsoft.com/office/drawing/2014/main" id="{B4F797E2-7A17-4690-A921-7AC7145A23A8}"/>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410" name="フローチャート: 判断 409">
          <a:extLst>
            <a:ext uri="{FF2B5EF4-FFF2-40B4-BE49-F238E27FC236}">
              <a16:creationId xmlns:a16="http://schemas.microsoft.com/office/drawing/2014/main" id="{FC7751AF-E98F-45D4-BA41-0557039E3571}"/>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11" name="フローチャート: 判断 410">
          <a:extLst>
            <a:ext uri="{FF2B5EF4-FFF2-40B4-BE49-F238E27FC236}">
              <a16:creationId xmlns:a16="http://schemas.microsoft.com/office/drawing/2014/main" id="{59CF89DF-1E77-4A80-AA6A-F83F14BF294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12" name="フローチャート: 判断 411">
          <a:extLst>
            <a:ext uri="{FF2B5EF4-FFF2-40B4-BE49-F238E27FC236}">
              <a16:creationId xmlns:a16="http://schemas.microsoft.com/office/drawing/2014/main" id="{DF21F8CA-E688-4ED9-82B2-95B36FAD43B7}"/>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13" name="フローチャート: 判断 412">
          <a:extLst>
            <a:ext uri="{FF2B5EF4-FFF2-40B4-BE49-F238E27FC236}">
              <a16:creationId xmlns:a16="http://schemas.microsoft.com/office/drawing/2014/main" id="{8CC0E17E-6ED6-4C9B-BC96-B1F31DA4FB9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8C84F28-0AE4-4955-A8B8-1FA89C4C17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7939818-E36C-43FA-9AFC-354C28F0F7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5EBFF14-C3F3-43F9-B097-E73FB40DA4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C5DBA9-41C1-4981-9DA5-0D805637B74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8A5C632-E3E1-4F1B-B8E2-AB22B7D6C3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419" name="楕円 418">
          <a:extLst>
            <a:ext uri="{FF2B5EF4-FFF2-40B4-BE49-F238E27FC236}">
              <a16:creationId xmlns:a16="http://schemas.microsoft.com/office/drawing/2014/main" id="{96CC74E8-F7C2-44D5-9B92-068577F6D3FB}"/>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7456</xdr:rowOff>
    </xdr:from>
    <xdr:ext cx="405111" cy="259045"/>
    <xdr:sp macro="" textlink="">
      <xdr:nvSpPr>
        <xdr:cNvPr id="420" name="【庁舎】&#10;有形固定資産減価償却率該当値テキスト">
          <a:extLst>
            <a:ext uri="{FF2B5EF4-FFF2-40B4-BE49-F238E27FC236}">
              <a16:creationId xmlns:a16="http://schemas.microsoft.com/office/drawing/2014/main" id="{6B24CFEC-2C65-4AF7-AF71-BDB5DB4FEA5F}"/>
            </a:ext>
          </a:extLst>
        </xdr:cNvPr>
        <xdr:cNvSpPr txBox="1"/>
      </xdr:nvSpPr>
      <xdr:spPr>
        <a:xfrm>
          <a:off x="16357600" y="1783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160927</xdr:rowOff>
    </xdr:from>
    <xdr:to>
      <xdr:col>81</xdr:col>
      <xdr:colOff>101600</xdr:colOff>
      <xdr:row>104</xdr:row>
      <xdr:rowOff>91077</xdr:rowOff>
    </xdr:to>
    <xdr:sp macro="" textlink="">
      <xdr:nvSpPr>
        <xdr:cNvPr id="421" name="楕円 420">
          <a:extLst>
            <a:ext uri="{FF2B5EF4-FFF2-40B4-BE49-F238E27FC236}">
              <a16:creationId xmlns:a16="http://schemas.microsoft.com/office/drawing/2014/main" id="{152F5A45-DAE2-4933-A063-37A2D7CB79D8}"/>
            </a:ext>
          </a:extLst>
        </xdr:cNvPr>
        <xdr:cNvSpPr/>
      </xdr:nvSpPr>
      <xdr:spPr>
        <a:xfrm>
          <a:off x="15430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105</xdr:row>
      <xdr:rowOff>35379</xdr:rowOff>
    </xdr:to>
    <xdr:cxnSp macro="">
      <xdr:nvCxnSpPr>
        <xdr:cNvPr id="422" name="直線コネクタ 421">
          <a:extLst>
            <a:ext uri="{FF2B5EF4-FFF2-40B4-BE49-F238E27FC236}">
              <a16:creationId xmlns:a16="http://schemas.microsoft.com/office/drawing/2014/main" id="{424ED16D-8737-4187-A72C-FDD080D17872}"/>
            </a:ext>
          </a:extLst>
        </xdr:cNvPr>
        <xdr:cNvCxnSpPr/>
      </xdr:nvCxnSpPr>
      <xdr:spPr>
        <a:xfrm>
          <a:off x="15481300" y="17871077"/>
          <a:ext cx="838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43362</xdr:rowOff>
    </xdr:from>
    <xdr:to>
      <xdr:col>76</xdr:col>
      <xdr:colOff>165100</xdr:colOff>
      <xdr:row>104</xdr:row>
      <xdr:rowOff>144962</xdr:rowOff>
    </xdr:to>
    <xdr:sp macro="" textlink="">
      <xdr:nvSpPr>
        <xdr:cNvPr id="423" name="楕円 422">
          <a:extLst>
            <a:ext uri="{FF2B5EF4-FFF2-40B4-BE49-F238E27FC236}">
              <a16:creationId xmlns:a16="http://schemas.microsoft.com/office/drawing/2014/main" id="{6BC21E7A-6438-401B-AF66-D78104724AFE}"/>
            </a:ext>
          </a:extLst>
        </xdr:cNvPr>
        <xdr:cNvSpPr/>
      </xdr:nvSpPr>
      <xdr:spPr>
        <a:xfrm>
          <a:off x="14541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94162</xdr:rowOff>
    </xdr:to>
    <xdr:cxnSp macro="">
      <xdr:nvCxnSpPr>
        <xdr:cNvPr id="424" name="直線コネクタ 423">
          <a:extLst>
            <a:ext uri="{FF2B5EF4-FFF2-40B4-BE49-F238E27FC236}">
              <a16:creationId xmlns:a16="http://schemas.microsoft.com/office/drawing/2014/main" id="{1631404A-AF7E-4DD5-929C-F04C0AEBFDB0}"/>
            </a:ext>
          </a:extLst>
        </xdr:cNvPr>
        <xdr:cNvCxnSpPr/>
      </xdr:nvCxnSpPr>
      <xdr:spPr>
        <a:xfrm flipV="1">
          <a:off x="14592300" y="178710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49893</xdr:rowOff>
    </xdr:from>
    <xdr:to>
      <xdr:col>72</xdr:col>
      <xdr:colOff>38100</xdr:colOff>
      <xdr:row>104</xdr:row>
      <xdr:rowOff>151493</xdr:rowOff>
    </xdr:to>
    <xdr:sp macro="" textlink="">
      <xdr:nvSpPr>
        <xdr:cNvPr id="425" name="楕円 424">
          <a:extLst>
            <a:ext uri="{FF2B5EF4-FFF2-40B4-BE49-F238E27FC236}">
              <a16:creationId xmlns:a16="http://schemas.microsoft.com/office/drawing/2014/main" id="{04119409-14DC-4805-9A01-D1CFD38D9C82}"/>
            </a:ext>
          </a:extLst>
        </xdr:cNvPr>
        <xdr:cNvSpPr/>
      </xdr:nvSpPr>
      <xdr:spPr>
        <a:xfrm>
          <a:off x="13652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94162</xdr:rowOff>
    </xdr:from>
    <xdr:to>
      <xdr:col>76</xdr:col>
      <xdr:colOff>114300</xdr:colOff>
      <xdr:row>104</xdr:row>
      <xdr:rowOff>100693</xdr:rowOff>
    </xdr:to>
    <xdr:cxnSp macro="">
      <xdr:nvCxnSpPr>
        <xdr:cNvPr id="426" name="直線コネクタ 425">
          <a:extLst>
            <a:ext uri="{FF2B5EF4-FFF2-40B4-BE49-F238E27FC236}">
              <a16:creationId xmlns:a16="http://schemas.microsoft.com/office/drawing/2014/main" id="{28B59AAF-6311-435C-BA45-E9C02A6B6F68}"/>
            </a:ext>
          </a:extLst>
        </xdr:cNvPr>
        <xdr:cNvCxnSpPr/>
      </xdr:nvCxnSpPr>
      <xdr:spPr>
        <a:xfrm flipV="1">
          <a:off x="13703300" y="179249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427" name="n_1aveValue【庁舎】&#10;有形固定資産減価償却率">
          <a:extLst>
            <a:ext uri="{FF2B5EF4-FFF2-40B4-BE49-F238E27FC236}">
              <a16:creationId xmlns:a16="http://schemas.microsoft.com/office/drawing/2014/main" id="{0A36BBE2-6FB8-4A9D-BB45-0BCE0295E91A}"/>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428" name="n_2aveValue【庁舎】&#10;有形固定資産減価償却率">
          <a:extLst>
            <a:ext uri="{FF2B5EF4-FFF2-40B4-BE49-F238E27FC236}">
              <a16:creationId xmlns:a16="http://schemas.microsoft.com/office/drawing/2014/main" id="{AC2EC54E-A26A-4AE7-BEBC-B15F0F182FD1}"/>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429" name="n_3aveValue【庁舎】&#10;有形固定資産減価償却率">
          <a:extLst>
            <a:ext uri="{FF2B5EF4-FFF2-40B4-BE49-F238E27FC236}">
              <a16:creationId xmlns:a16="http://schemas.microsoft.com/office/drawing/2014/main" id="{A54BB3BA-3DC2-4173-BCB4-B6A3000B48DD}"/>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30" name="n_4aveValue【庁舎】&#10;有形固定資産減価償却率">
          <a:extLst>
            <a:ext uri="{FF2B5EF4-FFF2-40B4-BE49-F238E27FC236}">
              <a16:creationId xmlns:a16="http://schemas.microsoft.com/office/drawing/2014/main" id="{7F8B3F37-2629-45C8-A936-EAC10A6B8B47}"/>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107604</xdr:rowOff>
    </xdr:from>
    <xdr:ext cx="405111" cy="259045"/>
    <xdr:sp macro="" textlink="">
      <xdr:nvSpPr>
        <xdr:cNvPr id="431" name="n_1mainValue【庁舎】&#10;有形固定資産減価償却率">
          <a:extLst>
            <a:ext uri="{FF2B5EF4-FFF2-40B4-BE49-F238E27FC236}">
              <a16:creationId xmlns:a16="http://schemas.microsoft.com/office/drawing/2014/main" id="{039A1D84-FC17-46EF-A539-58316AAFE41C}"/>
            </a:ext>
          </a:extLst>
        </xdr:cNvPr>
        <xdr:cNvSpPr txBox="1"/>
      </xdr:nvSpPr>
      <xdr:spPr>
        <a:xfrm>
          <a:off x="15266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161489</xdr:rowOff>
    </xdr:from>
    <xdr:ext cx="405111" cy="259045"/>
    <xdr:sp macro="" textlink="">
      <xdr:nvSpPr>
        <xdr:cNvPr id="432" name="n_2mainValue【庁舎】&#10;有形固定資産減価償却率">
          <a:extLst>
            <a:ext uri="{FF2B5EF4-FFF2-40B4-BE49-F238E27FC236}">
              <a16:creationId xmlns:a16="http://schemas.microsoft.com/office/drawing/2014/main" id="{769FDA1E-D4BC-4E06-92BB-84238F4991AF}"/>
            </a:ext>
          </a:extLst>
        </xdr:cNvPr>
        <xdr:cNvSpPr txBox="1"/>
      </xdr:nvSpPr>
      <xdr:spPr>
        <a:xfrm>
          <a:off x="14389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168020</xdr:rowOff>
    </xdr:from>
    <xdr:ext cx="405111" cy="259045"/>
    <xdr:sp macro="" textlink="">
      <xdr:nvSpPr>
        <xdr:cNvPr id="433" name="n_3mainValue【庁舎】&#10;有形固定資産減価償却率">
          <a:extLst>
            <a:ext uri="{FF2B5EF4-FFF2-40B4-BE49-F238E27FC236}">
              <a16:creationId xmlns:a16="http://schemas.microsoft.com/office/drawing/2014/main" id="{215487EA-1F1B-4AB1-9D23-F9DD8F195D73}"/>
            </a:ext>
          </a:extLst>
        </xdr:cNvPr>
        <xdr:cNvSpPr txBox="1"/>
      </xdr:nvSpPr>
      <xdr:spPr>
        <a:xfrm>
          <a:off x="13500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4" name="正方形/長方形 433">
          <a:extLst>
            <a:ext uri="{FF2B5EF4-FFF2-40B4-BE49-F238E27FC236}">
              <a16:creationId xmlns:a16="http://schemas.microsoft.com/office/drawing/2014/main" id="{F3289646-1BDC-4780-B6DC-922EEE3819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5" name="正方形/長方形 434">
          <a:extLst>
            <a:ext uri="{FF2B5EF4-FFF2-40B4-BE49-F238E27FC236}">
              <a16:creationId xmlns:a16="http://schemas.microsoft.com/office/drawing/2014/main" id="{01C6A070-FA68-4F06-B480-D2D3DCB678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6" name="正方形/長方形 435">
          <a:extLst>
            <a:ext uri="{FF2B5EF4-FFF2-40B4-BE49-F238E27FC236}">
              <a16:creationId xmlns:a16="http://schemas.microsoft.com/office/drawing/2014/main" id="{0F77A312-9650-4B5D-823F-B5C012864D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7" name="正方形/長方形 436">
          <a:extLst>
            <a:ext uri="{FF2B5EF4-FFF2-40B4-BE49-F238E27FC236}">
              <a16:creationId xmlns:a16="http://schemas.microsoft.com/office/drawing/2014/main" id="{AAF7565C-8839-4178-8164-0141C97E23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8" name="正方形/長方形 437">
          <a:extLst>
            <a:ext uri="{FF2B5EF4-FFF2-40B4-BE49-F238E27FC236}">
              <a16:creationId xmlns:a16="http://schemas.microsoft.com/office/drawing/2014/main" id="{43008994-FFF9-4BA5-B1EF-DB15821A5D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9" name="正方形/長方形 438">
          <a:extLst>
            <a:ext uri="{FF2B5EF4-FFF2-40B4-BE49-F238E27FC236}">
              <a16:creationId xmlns:a16="http://schemas.microsoft.com/office/drawing/2014/main" id="{75D13CAE-71F1-412D-A294-B2069C09FC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0" name="正方形/長方形 439">
          <a:extLst>
            <a:ext uri="{FF2B5EF4-FFF2-40B4-BE49-F238E27FC236}">
              <a16:creationId xmlns:a16="http://schemas.microsoft.com/office/drawing/2014/main" id="{F02F9BA4-31D0-40B6-9390-AE51B3B1E0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1" name="正方形/長方形 440">
          <a:extLst>
            <a:ext uri="{FF2B5EF4-FFF2-40B4-BE49-F238E27FC236}">
              <a16:creationId xmlns:a16="http://schemas.microsoft.com/office/drawing/2014/main" id="{5740DEA1-DFDA-4F75-B667-F34C973AB9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D6041CA-AC51-4C77-94FE-C91D5B40FE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3" name="直線コネクタ 442">
          <a:extLst>
            <a:ext uri="{FF2B5EF4-FFF2-40B4-BE49-F238E27FC236}">
              <a16:creationId xmlns:a16="http://schemas.microsoft.com/office/drawing/2014/main" id="{2FB34531-DBAB-4180-ADFF-F7F99484125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4" name="直線コネクタ 443">
          <a:extLst>
            <a:ext uri="{FF2B5EF4-FFF2-40B4-BE49-F238E27FC236}">
              <a16:creationId xmlns:a16="http://schemas.microsoft.com/office/drawing/2014/main" id="{60544558-E6F0-4C7C-A183-BC2BC7EDF1A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5" name="テキスト ボックス 444">
          <a:extLst>
            <a:ext uri="{FF2B5EF4-FFF2-40B4-BE49-F238E27FC236}">
              <a16:creationId xmlns:a16="http://schemas.microsoft.com/office/drawing/2014/main" id="{C039D8DD-BAB7-4EFE-BA3C-A61421F5BF1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6" name="直線コネクタ 445">
          <a:extLst>
            <a:ext uri="{FF2B5EF4-FFF2-40B4-BE49-F238E27FC236}">
              <a16:creationId xmlns:a16="http://schemas.microsoft.com/office/drawing/2014/main" id="{BEC307EC-FC09-4D73-B3E9-F3D0F8FC75E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47" name="テキスト ボックス 446">
          <a:extLst>
            <a:ext uri="{FF2B5EF4-FFF2-40B4-BE49-F238E27FC236}">
              <a16:creationId xmlns:a16="http://schemas.microsoft.com/office/drawing/2014/main" id="{8852AC81-7017-446B-A413-7F4A4FF16D8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8" name="直線コネクタ 447">
          <a:extLst>
            <a:ext uri="{FF2B5EF4-FFF2-40B4-BE49-F238E27FC236}">
              <a16:creationId xmlns:a16="http://schemas.microsoft.com/office/drawing/2014/main" id="{793FDE97-452F-4A3F-89C5-3C3956FF21A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49" name="テキスト ボックス 448">
          <a:extLst>
            <a:ext uri="{FF2B5EF4-FFF2-40B4-BE49-F238E27FC236}">
              <a16:creationId xmlns:a16="http://schemas.microsoft.com/office/drawing/2014/main" id="{733DE8F5-A4BA-4AF4-B93C-A76893B0D21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0" name="直線コネクタ 449">
          <a:extLst>
            <a:ext uri="{FF2B5EF4-FFF2-40B4-BE49-F238E27FC236}">
              <a16:creationId xmlns:a16="http://schemas.microsoft.com/office/drawing/2014/main" id="{D0060112-3B6B-43A2-B5BE-F5660E53DAC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1" name="テキスト ボックス 450">
          <a:extLst>
            <a:ext uri="{FF2B5EF4-FFF2-40B4-BE49-F238E27FC236}">
              <a16:creationId xmlns:a16="http://schemas.microsoft.com/office/drawing/2014/main" id="{01C3070D-40F4-441C-B6CE-B14E2E1D687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2" name="直線コネクタ 451">
          <a:extLst>
            <a:ext uri="{FF2B5EF4-FFF2-40B4-BE49-F238E27FC236}">
              <a16:creationId xmlns:a16="http://schemas.microsoft.com/office/drawing/2014/main" id="{BAA94919-ED19-42DF-BF41-8C3D8C0DC7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3" name="テキスト ボックス 452">
          <a:extLst>
            <a:ext uri="{FF2B5EF4-FFF2-40B4-BE49-F238E27FC236}">
              <a16:creationId xmlns:a16="http://schemas.microsoft.com/office/drawing/2014/main" id="{A9096BA9-FA43-4299-8FF2-B747A380754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4" name="直線コネクタ 453">
          <a:extLst>
            <a:ext uri="{FF2B5EF4-FFF2-40B4-BE49-F238E27FC236}">
              <a16:creationId xmlns:a16="http://schemas.microsoft.com/office/drawing/2014/main" id="{E9CDC4A3-9B58-4DA2-ADCE-5C2D2D5596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5" name="テキスト ボックス 454">
          <a:extLst>
            <a:ext uri="{FF2B5EF4-FFF2-40B4-BE49-F238E27FC236}">
              <a16:creationId xmlns:a16="http://schemas.microsoft.com/office/drawing/2014/main" id="{516BC33F-9CA7-4215-A680-1FF50D2D997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6" name="直線コネクタ 455">
          <a:extLst>
            <a:ext uri="{FF2B5EF4-FFF2-40B4-BE49-F238E27FC236}">
              <a16:creationId xmlns:a16="http://schemas.microsoft.com/office/drawing/2014/main" id="{DDF98EA9-C14F-4579-8A50-8A8F30CD95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2EA552A1-4F61-4953-9AFA-BED396A166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8" name="【庁舎】&#10;一人当たり面積グラフ枠">
          <a:extLst>
            <a:ext uri="{FF2B5EF4-FFF2-40B4-BE49-F238E27FC236}">
              <a16:creationId xmlns:a16="http://schemas.microsoft.com/office/drawing/2014/main" id="{2AFBE5A6-1067-4321-AF8B-8EA5F45F8C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459" name="直線コネクタ 458">
          <a:extLst>
            <a:ext uri="{FF2B5EF4-FFF2-40B4-BE49-F238E27FC236}">
              <a16:creationId xmlns:a16="http://schemas.microsoft.com/office/drawing/2014/main" id="{22C70206-A3A1-482C-8100-079C65C9043A}"/>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460" name="【庁舎】&#10;一人当たり面積最小値テキスト">
          <a:extLst>
            <a:ext uri="{FF2B5EF4-FFF2-40B4-BE49-F238E27FC236}">
              <a16:creationId xmlns:a16="http://schemas.microsoft.com/office/drawing/2014/main" id="{04D6068A-C74A-420F-8877-643E52EF30BA}"/>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461" name="直線コネクタ 460">
          <a:extLst>
            <a:ext uri="{FF2B5EF4-FFF2-40B4-BE49-F238E27FC236}">
              <a16:creationId xmlns:a16="http://schemas.microsoft.com/office/drawing/2014/main" id="{077D0AA4-6574-409B-AD29-89A528A047ED}"/>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462" name="【庁舎】&#10;一人当たり面積最大値テキスト">
          <a:extLst>
            <a:ext uri="{FF2B5EF4-FFF2-40B4-BE49-F238E27FC236}">
              <a16:creationId xmlns:a16="http://schemas.microsoft.com/office/drawing/2014/main" id="{E8C48ED0-86E8-47ED-A50E-E9EA62A34FFD}"/>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463" name="直線コネクタ 462">
          <a:extLst>
            <a:ext uri="{FF2B5EF4-FFF2-40B4-BE49-F238E27FC236}">
              <a16:creationId xmlns:a16="http://schemas.microsoft.com/office/drawing/2014/main" id="{11CC2D76-CAC5-4AF2-8294-1BB08E358A87}"/>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464" name="【庁舎】&#10;一人当たり面積平均値テキスト">
          <a:extLst>
            <a:ext uri="{FF2B5EF4-FFF2-40B4-BE49-F238E27FC236}">
              <a16:creationId xmlns:a16="http://schemas.microsoft.com/office/drawing/2014/main" id="{0251BCB4-D57D-4E67-BB5C-3329DA8C1A5C}"/>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465" name="フローチャート: 判断 464">
          <a:extLst>
            <a:ext uri="{FF2B5EF4-FFF2-40B4-BE49-F238E27FC236}">
              <a16:creationId xmlns:a16="http://schemas.microsoft.com/office/drawing/2014/main" id="{57C7BDC0-6773-4BFC-826F-A01BA71F62F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466" name="フローチャート: 判断 465">
          <a:extLst>
            <a:ext uri="{FF2B5EF4-FFF2-40B4-BE49-F238E27FC236}">
              <a16:creationId xmlns:a16="http://schemas.microsoft.com/office/drawing/2014/main" id="{C6C3DAAB-78F1-4904-B811-644C80D1CEEE}"/>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467" name="フローチャート: 判断 466">
          <a:extLst>
            <a:ext uri="{FF2B5EF4-FFF2-40B4-BE49-F238E27FC236}">
              <a16:creationId xmlns:a16="http://schemas.microsoft.com/office/drawing/2014/main" id="{2CED82AF-22E5-47FF-A9E6-B2EDA6AD8FB1}"/>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F2904218-E97A-4765-B03C-8BD397676B17}"/>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469" name="フローチャート: 判断 468">
          <a:extLst>
            <a:ext uri="{FF2B5EF4-FFF2-40B4-BE49-F238E27FC236}">
              <a16:creationId xmlns:a16="http://schemas.microsoft.com/office/drawing/2014/main" id="{551FF58B-9719-4750-AE50-1716D037CB7A}"/>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93A3196-DEDB-4C0F-9401-595A09E597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138F660-76C2-46BD-904C-E88CEB25ED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4C25F39-A4C6-4046-BF9A-C96E8986C2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2CD70D4-03FD-403A-8173-0B23BC1F4C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875A008-77D7-4477-AB98-CA128CD156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50981</xdr:rowOff>
    </xdr:from>
    <xdr:to>
      <xdr:col>116</xdr:col>
      <xdr:colOff>114300</xdr:colOff>
      <xdr:row>105</xdr:row>
      <xdr:rowOff>152581</xdr:rowOff>
    </xdr:to>
    <xdr:sp macro="" textlink="">
      <xdr:nvSpPr>
        <xdr:cNvPr id="475" name="楕円 474">
          <a:extLst>
            <a:ext uri="{FF2B5EF4-FFF2-40B4-BE49-F238E27FC236}">
              <a16:creationId xmlns:a16="http://schemas.microsoft.com/office/drawing/2014/main" id="{B2B23C3D-F4ED-4822-96F9-8FBF6429F91F}"/>
            </a:ext>
          </a:extLst>
        </xdr:cNvPr>
        <xdr:cNvSpPr/>
      </xdr:nvSpPr>
      <xdr:spPr>
        <a:xfrm>
          <a:off x="22110700" y="18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29408</xdr:rowOff>
    </xdr:from>
    <xdr:ext cx="469744" cy="259045"/>
    <xdr:sp macro="" textlink="">
      <xdr:nvSpPr>
        <xdr:cNvPr id="476" name="【庁舎】&#10;一人当たり面積該当値テキスト">
          <a:extLst>
            <a:ext uri="{FF2B5EF4-FFF2-40B4-BE49-F238E27FC236}">
              <a16:creationId xmlns:a16="http://schemas.microsoft.com/office/drawing/2014/main" id="{8ECE2139-9F4C-4601-B4DB-0DCAD4088F2C}"/>
            </a:ext>
          </a:extLst>
        </xdr:cNvPr>
        <xdr:cNvSpPr txBox="1"/>
      </xdr:nvSpPr>
      <xdr:spPr>
        <a:xfrm>
          <a:off x="22199600" y="180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73298</xdr:rowOff>
    </xdr:from>
    <xdr:to>
      <xdr:col>112</xdr:col>
      <xdr:colOff>38100</xdr:colOff>
      <xdr:row>105</xdr:row>
      <xdr:rowOff>3448</xdr:rowOff>
    </xdr:to>
    <xdr:sp macro="" textlink="">
      <xdr:nvSpPr>
        <xdr:cNvPr id="477" name="楕円 476">
          <a:extLst>
            <a:ext uri="{FF2B5EF4-FFF2-40B4-BE49-F238E27FC236}">
              <a16:creationId xmlns:a16="http://schemas.microsoft.com/office/drawing/2014/main" id="{9144DB60-E93C-49E5-B0A9-85D77CB5ECD3}"/>
            </a:ext>
          </a:extLst>
        </xdr:cNvPr>
        <xdr:cNvSpPr/>
      </xdr:nvSpPr>
      <xdr:spPr>
        <a:xfrm>
          <a:off x="21272500" y="179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124098</xdr:rowOff>
    </xdr:from>
    <xdr:to>
      <xdr:col>116</xdr:col>
      <xdr:colOff>63500</xdr:colOff>
      <xdr:row>105</xdr:row>
      <xdr:rowOff>101781</xdr:rowOff>
    </xdr:to>
    <xdr:cxnSp macro="">
      <xdr:nvCxnSpPr>
        <xdr:cNvPr id="478" name="直線コネクタ 477">
          <a:extLst>
            <a:ext uri="{FF2B5EF4-FFF2-40B4-BE49-F238E27FC236}">
              <a16:creationId xmlns:a16="http://schemas.microsoft.com/office/drawing/2014/main" id="{36754ADA-2CE5-452E-AF46-B5458D6C7401}"/>
            </a:ext>
          </a:extLst>
        </xdr:cNvPr>
        <xdr:cNvCxnSpPr/>
      </xdr:nvCxnSpPr>
      <xdr:spPr>
        <a:xfrm>
          <a:off x="21323300" y="17954898"/>
          <a:ext cx="838200" cy="14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87449</xdr:rowOff>
    </xdr:from>
    <xdr:to>
      <xdr:col>107</xdr:col>
      <xdr:colOff>101600</xdr:colOff>
      <xdr:row>105</xdr:row>
      <xdr:rowOff>17599</xdr:rowOff>
    </xdr:to>
    <xdr:sp macro="" textlink="">
      <xdr:nvSpPr>
        <xdr:cNvPr id="479" name="楕円 478">
          <a:extLst>
            <a:ext uri="{FF2B5EF4-FFF2-40B4-BE49-F238E27FC236}">
              <a16:creationId xmlns:a16="http://schemas.microsoft.com/office/drawing/2014/main" id="{1F2C1223-AF78-4884-8A5C-293AC4F195C5}"/>
            </a:ext>
          </a:extLst>
        </xdr:cNvPr>
        <xdr:cNvSpPr/>
      </xdr:nvSpPr>
      <xdr:spPr>
        <a:xfrm>
          <a:off x="2038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124098</xdr:rowOff>
    </xdr:from>
    <xdr:to>
      <xdr:col>111</xdr:col>
      <xdr:colOff>177800</xdr:colOff>
      <xdr:row>104</xdr:row>
      <xdr:rowOff>138249</xdr:rowOff>
    </xdr:to>
    <xdr:cxnSp macro="">
      <xdr:nvCxnSpPr>
        <xdr:cNvPr id="480" name="直線コネクタ 479">
          <a:extLst>
            <a:ext uri="{FF2B5EF4-FFF2-40B4-BE49-F238E27FC236}">
              <a16:creationId xmlns:a16="http://schemas.microsoft.com/office/drawing/2014/main" id="{E4DB2CB3-82A0-4282-A957-275F862E4E6F}"/>
            </a:ext>
          </a:extLst>
        </xdr:cNvPr>
        <xdr:cNvCxnSpPr/>
      </xdr:nvCxnSpPr>
      <xdr:spPr>
        <a:xfrm flipV="1">
          <a:off x="20434300" y="17954898"/>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102688</xdr:rowOff>
    </xdr:from>
    <xdr:to>
      <xdr:col>102</xdr:col>
      <xdr:colOff>165100</xdr:colOff>
      <xdr:row>105</xdr:row>
      <xdr:rowOff>32838</xdr:rowOff>
    </xdr:to>
    <xdr:sp macro="" textlink="">
      <xdr:nvSpPr>
        <xdr:cNvPr id="481" name="楕円 480">
          <a:extLst>
            <a:ext uri="{FF2B5EF4-FFF2-40B4-BE49-F238E27FC236}">
              <a16:creationId xmlns:a16="http://schemas.microsoft.com/office/drawing/2014/main" id="{34204468-761D-41EC-8142-84C014D75E75}"/>
            </a:ext>
          </a:extLst>
        </xdr:cNvPr>
        <xdr:cNvSpPr/>
      </xdr:nvSpPr>
      <xdr:spPr>
        <a:xfrm>
          <a:off x="19494500" y="1793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138249</xdr:rowOff>
    </xdr:from>
    <xdr:to>
      <xdr:col>107</xdr:col>
      <xdr:colOff>50800</xdr:colOff>
      <xdr:row>104</xdr:row>
      <xdr:rowOff>153488</xdr:rowOff>
    </xdr:to>
    <xdr:cxnSp macro="">
      <xdr:nvCxnSpPr>
        <xdr:cNvPr id="482" name="直線コネクタ 481">
          <a:extLst>
            <a:ext uri="{FF2B5EF4-FFF2-40B4-BE49-F238E27FC236}">
              <a16:creationId xmlns:a16="http://schemas.microsoft.com/office/drawing/2014/main" id="{09BC69DC-D051-47FD-9EC1-EBB39B982C43}"/>
            </a:ext>
          </a:extLst>
        </xdr:cNvPr>
        <xdr:cNvCxnSpPr/>
      </xdr:nvCxnSpPr>
      <xdr:spPr>
        <a:xfrm flipV="1">
          <a:off x="19545300" y="17969049"/>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483" name="n_1aveValue【庁舎】&#10;一人当たり面積">
          <a:extLst>
            <a:ext uri="{FF2B5EF4-FFF2-40B4-BE49-F238E27FC236}">
              <a16:creationId xmlns:a16="http://schemas.microsoft.com/office/drawing/2014/main" id="{0870497E-33A1-4956-82CD-A18DA060F3B9}"/>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484" name="n_2aveValue【庁舎】&#10;一人当たり面積">
          <a:extLst>
            <a:ext uri="{FF2B5EF4-FFF2-40B4-BE49-F238E27FC236}">
              <a16:creationId xmlns:a16="http://schemas.microsoft.com/office/drawing/2014/main" id="{E585C55A-76F7-47F5-870C-35D2A081F147}"/>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485" name="n_3aveValue【庁舎】&#10;一人当たり面積">
          <a:extLst>
            <a:ext uri="{FF2B5EF4-FFF2-40B4-BE49-F238E27FC236}">
              <a16:creationId xmlns:a16="http://schemas.microsoft.com/office/drawing/2014/main" id="{C27A83A9-1EE7-4038-8B13-8C2076FCB33E}"/>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486" name="n_4aveValue【庁舎】&#10;一人当たり面積">
          <a:extLst>
            <a:ext uri="{FF2B5EF4-FFF2-40B4-BE49-F238E27FC236}">
              <a16:creationId xmlns:a16="http://schemas.microsoft.com/office/drawing/2014/main" id="{58B35174-C9C7-41D4-9545-806BD03FCC49}"/>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19975</xdr:rowOff>
    </xdr:from>
    <xdr:ext cx="469744" cy="259045"/>
    <xdr:sp macro="" textlink="">
      <xdr:nvSpPr>
        <xdr:cNvPr id="487" name="n_1mainValue【庁舎】&#10;一人当たり面積">
          <a:extLst>
            <a:ext uri="{FF2B5EF4-FFF2-40B4-BE49-F238E27FC236}">
              <a16:creationId xmlns:a16="http://schemas.microsoft.com/office/drawing/2014/main" id="{05E6CAA4-6151-4510-83F8-84EB353DCFB8}"/>
            </a:ext>
          </a:extLst>
        </xdr:cNvPr>
        <xdr:cNvSpPr txBox="1"/>
      </xdr:nvSpPr>
      <xdr:spPr>
        <a:xfrm>
          <a:off x="21075727" y="1767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34126</xdr:rowOff>
    </xdr:from>
    <xdr:ext cx="469744" cy="259045"/>
    <xdr:sp macro="" textlink="">
      <xdr:nvSpPr>
        <xdr:cNvPr id="488" name="n_2mainValue【庁舎】&#10;一人当たり面積">
          <a:extLst>
            <a:ext uri="{FF2B5EF4-FFF2-40B4-BE49-F238E27FC236}">
              <a16:creationId xmlns:a16="http://schemas.microsoft.com/office/drawing/2014/main" id="{A4FF3EC3-DF20-44CB-AC56-7CD8469EA61B}"/>
            </a:ext>
          </a:extLst>
        </xdr:cNvPr>
        <xdr:cNvSpPr txBox="1"/>
      </xdr:nvSpPr>
      <xdr:spPr>
        <a:xfrm>
          <a:off x="20199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49365</xdr:rowOff>
    </xdr:from>
    <xdr:ext cx="469744" cy="259045"/>
    <xdr:sp macro="" textlink="">
      <xdr:nvSpPr>
        <xdr:cNvPr id="489" name="n_3mainValue【庁舎】&#10;一人当たり面積">
          <a:extLst>
            <a:ext uri="{FF2B5EF4-FFF2-40B4-BE49-F238E27FC236}">
              <a16:creationId xmlns:a16="http://schemas.microsoft.com/office/drawing/2014/main" id="{F1B1647D-9143-4633-890C-78BB5D13A720}"/>
            </a:ext>
          </a:extLst>
        </xdr:cNvPr>
        <xdr:cNvSpPr txBox="1"/>
      </xdr:nvSpPr>
      <xdr:spPr>
        <a:xfrm>
          <a:off x="19310427" y="177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0" name="正方形/長方形 489">
          <a:extLst>
            <a:ext uri="{FF2B5EF4-FFF2-40B4-BE49-F238E27FC236}">
              <a16:creationId xmlns:a16="http://schemas.microsoft.com/office/drawing/2014/main" id="{4E3B9FAE-908F-4B30-BBA5-F2060E5D2B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1" name="正方形/長方形 490">
          <a:extLst>
            <a:ext uri="{FF2B5EF4-FFF2-40B4-BE49-F238E27FC236}">
              <a16:creationId xmlns:a16="http://schemas.microsoft.com/office/drawing/2014/main" id="{F78B0F9D-189D-4F0B-B6A2-65B7E0271F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2" name="テキスト ボックス 491">
          <a:extLst>
            <a:ext uri="{FF2B5EF4-FFF2-40B4-BE49-F238E27FC236}">
              <a16:creationId xmlns:a16="http://schemas.microsoft.com/office/drawing/2014/main" id="{DEAB99C7-1124-408D-AA14-031EC10B95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今後は老朽化が著しい防火水槽の更新や改修に取り組んでいく。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人口減少や少子高齢化が進行していることに加え、山間地であることや立地企業が少ないことから、財政基盤が弱く、財政力指数が</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経常経費の更なる圧縮と行政の効率化に努めることにより、歳出の徹底的な見直しを図るとともに、税の徴収体制を強化し、滞納額の縮減による税収の増加を図り、財政基盤の強化に努める。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臨時財政対策債の減少、物件費や人件費における経常的経費の増加により、経常収支比率が前年度より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項目別においては、主に人件費について給与改定等により前年度より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今後も引き続き、各計画に即した経常経費の抑制や村債充当事業の選別実施による村債発行額の抑制に努める。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91757</xdr:rowOff>
    </xdr:from>
    <xdr:to>
      <xdr:col>23</xdr:col>
      <xdr:colOff>133350</xdr:colOff>
      <xdr:row>60</xdr:row>
      <xdr:rowOff>150071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78757"/>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60</xdr:row>
      <xdr:rowOff>91757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28487"/>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60</xdr:row>
      <xdr:rowOff>127953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28487"/>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61</xdr:row>
      <xdr:rowOff>6773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495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99271</xdr:rowOff>
    </xdr:from>
    <xdr:to>
      <xdr:col>23</xdr:col>
      <xdr:colOff>184150</xdr:colOff>
      <xdr:row>61</xdr:row>
      <xdr:rowOff>29421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115798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40957</xdr:rowOff>
    </xdr:from>
    <xdr:to>
      <xdr:col>19</xdr:col>
      <xdr:colOff>184150</xdr:colOff>
      <xdr:row>60</xdr:row>
      <xdr:rowOff>142557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152734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保有する公共施設の維持管理に要する物件費の増加によるものである。今後は利用頻度が低く、老朽化が著しい公共施設の廃止等を進めていくことで、施設の維持管理コスト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163192</xdr:rowOff>
    </xdr:from>
    <xdr:to>
      <xdr:col>23</xdr:col>
      <xdr:colOff>133350</xdr:colOff>
      <xdr:row>81</xdr:row>
      <xdr:rowOff>168019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0642"/>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156714</xdr:rowOff>
    </xdr:from>
    <xdr:to>
      <xdr:col>19</xdr:col>
      <xdr:colOff>133350</xdr:colOff>
      <xdr:row>81</xdr:row>
      <xdr:rowOff>163192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416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144769</xdr:rowOff>
    </xdr:from>
    <xdr:to>
      <xdr:col>15</xdr:col>
      <xdr:colOff>82550</xdr:colOff>
      <xdr:row>81</xdr:row>
      <xdr:rowOff>156714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22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131501</xdr:rowOff>
    </xdr:from>
    <xdr:to>
      <xdr:col>11</xdr:col>
      <xdr:colOff>31750</xdr:colOff>
      <xdr:row>81</xdr:row>
      <xdr:rowOff>144769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8951"/>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117219</xdr:rowOff>
    </xdr:from>
    <xdr:to>
      <xdr:col>23</xdr:col>
      <xdr:colOff>184150</xdr:colOff>
      <xdr:row>82</xdr:row>
      <xdr:rowOff>47369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165496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112392</xdr:rowOff>
    </xdr:from>
    <xdr:to>
      <xdr:col>19</xdr:col>
      <xdr:colOff>184150</xdr:colOff>
      <xdr:row>82</xdr:row>
      <xdr:rowOff>42542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27319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105914</xdr:rowOff>
    </xdr:from>
    <xdr:to>
      <xdr:col>15</xdr:col>
      <xdr:colOff>133350</xdr:colOff>
      <xdr:row>82</xdr:row>
      <xdr:rowOff>36064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20841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93969</xdr:rowOff>
    </xdr:from>
    <xdr:to>
      <xdr:col>11</xdr:col>
      <xdr:colOff>82550</xdr:colOff>
      <xdr:row>82</xdr:row>
      <xdr:rowOff>24119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80701</xdr:rowOff>
    </xdr:from>
    <xdr:to>
      <xdr:col>7</xdr:col>
      <xdr:colOff>31750</xdr:colOff>
      <xdr:row>82</xdr:row>
      <xdr:rowOff>10851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167078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5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職員年齢構成のばらつき等により類似団体の平均を上回っている。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歳以上の職員の昇給停止を実施しており、今後は、組織の見直し等を適宜実施し、給与の適正化に努めていく。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160866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14411"/>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88</xdr:row>
      <xdr:rowOff>160866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814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107245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8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89</xdr:row>
      <xdr:rowOff>96661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948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45861</xdr:rowOff>
    </xdr:from>
    <xdr:to>
      <xdr:col>64</xdr:col>
      <xdr:colOff>152400</xdr:colOff>
      <xdr:row>89</xdr:row>
      <xdr:rowOff>147461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132238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39751</xdr:rowOff>
    </xdr:from>
    <xdr:to>
      <xdr:col>81</xdr:col>
      <xdr:colOff>44450</xdr:colOff>
      <xdr:row>61</xdr:row>
      <xdr:rowOff>50006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98201"/>
          <a:ext cx="8382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12002</xdr:rowOff>
    </xdr:from>
    <xdr:to>
      <xdr:col>77</xdr:col>
      <xdr:colOff>44450</xdr:colOff>
      <xdr:row>61</xdr:row>
      <xdr:rowOff>39751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0452"/>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165354</xdr:rowOff>
    </xdr:from>
    <xdr:to>
      <xdr:col>72</xdr:col>
      <xdr:colOff>203200</xdr:colOff>
      <xdr:row>61</xdr:row>
      <xdr:rowOff>12002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5235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165354</xdr:rowOff>
    </xdr:from>
    <xdr:to>
      <xdr:col>68</xdr:col>
      <xdr:colOff>152400</xdr:colOff>
      <xdr:row>61</xdr:row>
      <xdr:rowOff>19844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52354"/>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170656</xdr:rowOff>
    </xdr:from>
    <xdr:to>
      <xdr:col>81</xdr:col>
      <xdr:colOff>95250</xdr:colOff>
      <xdr:row>61</xdr:row>
      <xdr:rowOff>100806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142733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75328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3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132652</xdr:rowOff>
    </xdr:from>
    <xdr:to>
      <xdr:col>73</xdr:col>
      <xdr:colOff>44450</xdr:colOff>
      <xdr:row>61</xdr:row>
      <xdr:rowOff>62802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114554</xdr:rowOff>
    </xdr:from>
    <xdr:to>
      <xdr:col>68</xdr:col>
      <xdr:colOff>203200</xdr:colOff>
      <xdr:row>61</xdr:row>
      <xdr:rowOff>44704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29481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140494</xdr:rowOff>
    </xdr:from>
    <xdr:to>
      <xdr:col>64</xdr:col>
      <xdr:colOff>152400</xdr:colOff>
      <xdr:row>61</xdr:row>
      <xdr:rowOff>70644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55421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村債の発行額を抑制してきたこととや基準財政需要額に算入される村債の積極的な活用により、前年度から増減はなく、類似団体平均を下回っている。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今後、公共施設の大規模修繕や保育所施設の移転及び小学校の統合など大規模な公共施設の整備が見込まれるため、村債の発行においては、世代間の負担の公平化と公債費の中長期的な平準化に努めていく。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95504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4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95504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0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105156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346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61231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140733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将来負担比率は、地方債現在高や一部事務組合の地方債の償還に係る負担等見込額等が増加したものの、公共施設整備基金、がんばれ天栄応援基金等の増加により前年度同様に比率は算定されなかった。</a:t>
          </a:r>
        </a:p>
        <a:p>
          <a:r>
            <a:rPr kumimoji="1" lang="ja-JP" altLang="en-US" sz="1300">
              <a:latin typeface="ＭＳ Ｐゴシック" panose="020B0600070205080204" pitchFamily="50" charset="-128"/>
              <a:ea typeface="ＭＳ Ｐゴシック" panose="020B0600070205080204" pitchFamily="50" charset="-128"/>
            </a:rPr>
            <a:t>今後、公共施設の老朽化に伴う施設の改修や自然災害に備えた防災機能の強化・充実を図るための事業が見込まれることから、事業実施の適正化を図り財政の健全化に努めていく。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78377</xdr:rowOff>
    </xdr:from>
    <xdr:to>
      <xdr:col>68</xdr:col>
      <xdr:colOff>152400</xdr:colOff>
      <xdr:row>15</xdr:row>
      <xdr:rowOff>63198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78677"/>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27577</xdr:rowOff>
    </xdr:from>
    <xdr:to>
      <xdr:col>68</xdr:col>
      <xdr:colOff>203200</xdr:colOff>
      <xdr:row>14</xdr:row>
      <xdr:rowOff>129177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113954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12398</xdr:rowOff>
    </xdr:from>
    <xdr:to>
      <xdr:col>64</xdr:col>
      <xdr:colOff>152400</xdr:colOff>
      <xdr:row>15</xdr:row>
      <xdr:rowOff>113998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98775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新規採用の抑制に努めているが、給与改定等により、前年度より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歳以上の職員の昇給停止を実施しており、今後も引き続き職員人件費の抑制に努めていく。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保有する公共施設の維持管理に要する物件費の増加により、前年度より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経常経費については、事務事業の見直しにより、今後もコスト削減を行うなど引き続き抑制を図る。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5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少子高齢化の進展に伴い増加は避けられない見込みではあるが、支給要件の見直し等により、上昇率の平準化に努めていく。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その他に係る経常収支比率が類似団体を上回っているのは、特別会計繰出金等の増加が主な要因である。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今後も引き続き、特別会計の健全化に努め、普通会計の負担額を減らしていくように努めていく。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8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64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940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物価高騰対策（生活商品券発行事業等）の増加により、前年度より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今後においても、一部事務組合等への経常的な負担金や各種団体等への補助金について点検・見直し等を図り、経費の削減に努めていく。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626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1803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村債の新規借入はあるものの、村債の発行を抑制し、基準財政需要額に算入される村債を積極的に活用してきたことにより、前年度より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ポイント減少し類似団体平均を下回っている。今後も村債充当事業の重点選別化を図り、発行額の抑制に努める。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123190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66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76</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93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公債費以外の状況については、前年度より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今後において、各計画に則し経常経費の更なる抑制を図り、財政構造の弾力性を維持しながら健全な財政運営に努めていく。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56134</xdr:rowOff>
    </xdr:from>
    <xdr:to>
      <xdr:col>82</xdr:col>
      <xdr:colOff>107950</xdr:colOff>
      <xdr:row>74</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4343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163576</xdr:rowOff>
    </xdr:from>
    <xdr:to>
      <xdr:col>78</xdr:col>
      <xdr:colOff>69850</xdr:colOff>
      <xdr:row>74</xdr:row>
      <xdr:rowOff>56134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794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163576</xdr:rowOff>
    </xdr:from>
    <xdr:to>
      <xdr:col>73</xdr:col>
      <xdr:colOff>180975</xdr:colOff>
      <xdr:row>74</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7942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74</xdr:row>
      <xdr:rowOff>140716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502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97299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xdr:rowOff>
    </xdr:from>
    <xdr:to>
      <xdr:col>78</xdr:col>
      <xdr:colOff>120650</xdr:colOff>
      <xdr:row>74</xdr:row>
      <xdr:rowOff>106934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117111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6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112776</xdr:rowOff>
    </xdr:from>
    <xdr:to>
      <xdr:col>74</xdr:col>
      <xdr:colOff>31750</xdr:colOff>
      <xdr:row>74</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53103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xdr:rowOff>
    </xdr:from>
    <xdr:to>
      <xdr:col>69</xdr:col>
      <xdr:colOff>142875</xdr:colOff>
      <xdr:row>74</xdr:row>
      <xdr:rowOff>113792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123969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167112</xdr:rowOff>
    </xdr:from>
    <xdr:to>
      <xdr:col>29</xdr:col>
      <xdr:colOff>127000</xdr:colOff>
      <xdr:row>17</xdr:row>
      <xdr:rowOff>60302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7937"/>
          <a:ext cx="647700" cy="64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60302</xdr:rowOff>
    </xdr:from>
    <xdr:to>
      <xdr:col>26</xdr:col>
      <xdr:colOff>50800</xdr:colOff>
      <xdr:row>17</xdr:row>
      <xdr:rowOff>109657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2577"/>
          <a:ext cx="698500" cy="4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109657</xdr:rowOff>
    </xdr:from>
    <xdr:to>
      <xdr:col>22</xdr:col>
      <xdr:colOff>114300</xdr:colOff>
      <xdr:row>17</xdr:row>
      <xdr:rowOff>129073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1932"/>
          <a:ext cx="698500" cy="1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129073</xdr:rowOff>
    </xdr:from>
    <xdr:to>
      <xdr:col>18</xdr:col>
      <xdr:colOff>177800</xdr:colOff>
      <xdr:row>18</xdr:row>
      <xdr:rowOff>3518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1348"/>
          <a:ext cx="698500" cy="4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116312</xdr:rowOff>
    </xdr:from>
    <xdr:to>
      <xdr:col>29</xdr:col>
      <xdr:colOff>177800</xdr:colOff>
      <xdr:row>17</xdr:row>
      <xdr:rowOff>46462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132839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9502</xdr:rowOff>
    </xdr:from>
    <xdr:to>
      <xdr:col>26</xdr:col>
      <xdr:colOff>101600</xdr:colOff>
      <xdr:row>17</xdr:row>
      <xdr:rowOff>111102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4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58857</xdr:rowOff>
    </xdr:from>
    <xdr:to>
      <xdr:col>22</xdr:col>
      <xdr:colOff>165100</xdr:colOff>
      <xdr:row>17</xdr:row>
      <xdr:rowOff>160457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170634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78273</xdr:rowOff>
    </xdr:from>
    <xdr:to>
      <xdr:col>19</xdr:col>
      <xdr:colOff>38100</xdr:colOff>
      <xdr:row>18</xdr:row>
      <xdr:rowOff>8423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18600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124168</xdr:rowOff>
    </xdr:from>
    <xdr:to>
      <xdr:col>15</xdr:col>
      <xdr:colOff>101600</xdr:colOff>
      <xdr:row>18</xdr:row>
      <xdr:rowOff>54318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64495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265791</xdr:rowOff>
    </xdr:from>
    <xdr:to>
      <xdr:col>29</xdr:col>
      <xdr:colOff>127000</xdr:colOff>
      <xdr:row>35</xdr:row>
      <xdr:rowOff>270698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6141"/>
          <a:ext cx="647700" cy="4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255476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65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265791</xdr:rowOff>
    </xdr:from>
    <xdr:to>
      <xdr:col>26</xdr:col>
      <xdr:colOff>50800</xdr:colOff>
      <xdr:row>35</xdr:row>
      <xdr:rowOff>275910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6141"/>
          <a:ext cx="698500" cy="1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275910</xdr:rowOff>
    </xdr:from>
    <xdr:to>
      <xdr:col>22</xdr:col>
      <xdr:colOff>114300</xdr:colOff>
      <xdr:row>35</xdr:row>
      <xdr:rowOff>299669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6260"/>
          <a:ext cx="698500" cy="2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299669</xdr:rowOff>
    </xdr:from>
    <xdr:to>
      <xdr:col>18</xdr:col>
      <xdr:colOff>177800</xdr:colOff>
      <xdr:row>35</xdr:row>
      <xdr:rowOff>326766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10019"/>
          <a:ext cx="698500" cy="27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219898</xdr:rowOff>
    </xdr:from>
    <xdr:to>
      <xdr:col>29</xdr:col>
      <xdr:colOff>177800</xdr:colOff>
      <xdr:row>35</xdr:row>
      <xdr:rowOff>321498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0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64975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214991</xdr:rowOff>
    </xdr:from>
    <xdr:to>
      <xdr:col>26</xdr:col>
      <xdr:colOff>101600</xdr:colOff>
      <xdr:row>35</xdr:row>
      <xdr:rowOff>316591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326768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4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225110</xdr:rowOff>
    </xdr:from>
    <xdr:to>
      <xdr:col>22</xdr:col>
      <xdr:colOff>165100</xdr:colOff>
      <xdr:row>35</xdr:row>
      <xdr:rowOff>326710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336887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248869</xdr:rowOff>
    </xdr:from>
    <xdr:to>
      <xdr:col>19</xdr:col>
      <xdr:colOff>38100</xdr:colOff>
      <xdr:row>36</xdr:row>
      <xdr:rowOff>7569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275966</xdr:rowOff>
    </xdr:from>
    <xdr:to>
      <xdr:col>15</xdr:col>
      <xdr:colOff>101600</xdr:colOff>
      <xdr:row>36</xdr:row>
      <xdr:rowOff>34666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44843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5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154129</xdr:rowOff>
    </xdr:from>
    <xdr:to>
      <xdr:col>24</xdr:col>
      <xdr:colOff>63500</xdr:colOff>
      <xdr:row>36</xdr:row>
      <xdr:rowOff>52238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54879"/>
          <a:ext cx="838200" cy="6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52238</xdr:rowOff>
    </xdr:from>
    <xdr:to>
      <xdr:col>19</xdr:col>
      <xdr:colOff>177800</xdr:colOff>
      <xdr:row>36</xdr:row>
      <xdr:rowOff>83903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24438"/>
          <a:ext cx="889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83903</xdr:rowOff>
    </xdr:from>
    <xdr:to>
      <xdr:col>15</xdr:col>
      <xdr:colOff>50800</xdr:colOff>
      <xdr:row>36</xdr:row>
      <xdr:rowOff>99668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6103"/>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99668</xdr:rowOff>
    </xdr:from>
    <xdr:to>
      <xdr:col>10</xdr:col>
      <xdr:colOff>114300</xdr:colOff>
      <xdr:row>37</xdr:row>
      <xdr:rowOff>95041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71868"/>
          <a:ext cx="889000" cy="16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103329</xdr:rowOff>
    </xdr:from>
    <xdr:to>
      <xdr:col>24</xdr:col>
      <xdr:colOff>114300</xdr:colOff>
      <xdr:row>36</xdr:row>
      <xdr:rowOff>33479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126206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5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1438</xdr:rowOff>
    </xdr:from>
    <xdr:to>
      <xdr:col>20</xdr:col>
      <xdr:colOff>38100</xdr:colOff>
      <xdr:row>36</xdr:row>
      <xdr:rowOff>103038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119565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4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33103</xdr:rowOff>
    </xdr:from>
    <xdr:to>
      <xdr:col>15</xdr:col>
      <xdr:colOff>101600</xdr:colOff>
      <xdr:row>36</xdr:row>
      <xdr:rowOff>134703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151230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48868</xdr:rowOff>
    </xdr:from>
    <xdr:to>
      <xdr:col>10</xdr:col>
      <xdr:colOff>165100</xdr:colOff>
      <xdr:row>36</xdr:row>
      <xdr:rowOff>150468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44241</xdr:rowOff>
    </xdr:from>
    <xdr:to>
      <xdr:col>6</xdr:col>
      <xdr:colOff>38100</xdr:colOff>
      <xdr:row>37</xdr:row>
      <xdr:rowOff>145841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162368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1122</xdr:rowOff>
    </xdr:from>
    <xdr:to>
      <xdr:col>24</xdr:col>
      <xdr:colOff>63500</xdr:colOff>
      <xdr:row>58</xdr:row>
      <xdr:rowOff>2031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45222"/>
          <a:ext cx="8382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1122</xdr:rowOff>
    </xdr:from>
    <xdr:to>
      <xdr:col>19</xdr:col>
      <xdr:colOff>177800</xdr:colOff>
      <xdr:row>58</xdr:row>
      <xdr:rowOff>6514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45222"/>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6514</xdr:rowOff>
    </xdr:from>
    <xdr:to>
      <xdr:col>15</xdr:col>
      <xdr:colOff>50800</xdr:colOff>
      <xdr:row>58</xdr:row>
      <xdr:rowOff>14774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5061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10128</xdr:rowOff>
    </xdr:from>
    <xdr:to>
      <xdr:col>10</xdr:col>
      <xdr:colOff>114300</xdr:colOff>
      <xdr:row>58</xdr:row>
      <xdr:rowOff>14774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54228"/>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122681</xdr:rowOff>
    </xdr:from>
    <xdr:to>
      <xdr:col>24</xdr:col>
      <xdr:colOff>114300</xdr:colOff>
      <xdr:row>58</xdr:row>
      <xdr:rowOff>52831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82058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8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121772</xdr:rowOff>
    </xdr:from>
    <xdr:to>
      <xdr:col>20</xdr:col>
      <xdr:colOff>38100</xdr:colOff>
      <xdr:row>58</xdr:row>
      <xdr:rowOff>51922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68449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6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127164</xdr:rowOff>
    </xdr:from>
    <xdr:to>
      <xdr:col>15</xdr:col>
      <xdr:colOff>101600</xdr:colOff>
      <xdr:row>58</xdr:row>
      <xdr:rowOff>57314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9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73841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7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135424</xdr:rowOff>
    </xdr:from>
    <xdr:to>
      <xdr:col>10</xdr:col>
      <xdr:colOff>165100</xdr:colOff>
      <xdr:row>58</xdr:row>
      <xdr:rowOff>65574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82101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130778</xdr:rowOff>
    </xdr:from>
    <xdr:to>
      <xdr:col>6</xdr:col>
      <xdr:colOff>38100</xdr:colOff>
      <xdr:row>58</xdr:row>
      <xdr:rowOff>60928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77455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110268</xdr:rowOff>
    </xdr:from>
    <xdr:to>
      <xdr:col>24</xdr:col>
      <xdr:colOff>63500</xdr:colOff>
      <xdr:row>77</xdr:row>
      <xdr:rowOff>119335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11918"/>
          <a:ext cx="8382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35573</xdr:rowOff>
    </xdr:from>
    <xdr:to>
      <xdr:col>19</xdr:col>
      <xdr:colOff>177800</xdr:colOff>
      <xdr:row>77</xdr:row>
      <xdr:rowOff>119335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37223"/>
          <a:ext cx="889000" cy="8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35573</xdr:rowOff>
    </xdr:from>
    <xdr:to>
      <xdr:col>15</xdr:col>
      <xdr:colOff>50800</xdr:colOff>
      <xdr:row>77</xdr:row>
      <xdr:rowOff>123298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37223"/>
          <a:ext cx="8890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123298</xdr:rowOff>
    </xdr:from>
    <xdr:to>
      <xdr:col>10</xdr:col>
      <xdr:colOff>114300</xdr:colOff>
      <xdr:row>78</xdr:row>
      <xdr:rowOff>20599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24948"/>
          <a:ext cx="889000" cy="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59468</xdr:rowOff>
    </xdr:from>
    <xdr:to>
      <xdr:col>24</xdr:col>
      <xdr:colOff>114300</xdr:colOff>
      <xdr:row>77</xdr:row>
      <xdr:rowOff>161068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37895</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68535</xdr:rowOff>
    </xdr:from>
    <xdr:to>
      <xdr:col>20</xdr:col>
      <xdr:colOff>38100</xdr:colOff>
      <xdr:row>77</xdr:row>
      <xdr:rowOff>170135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161262</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3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156223</xdr:rowOff>
    </xdr:from>
    <xdr:to>
      <xdr:col>15</xdr:col>
      <xdr:colOff>101600</xdr:colOff>
      <xdr:row>77</xdr:row>
      <xdr:rowOff>86373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77500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2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72498</xdr:rowOff>
    </xdr:from>
    <xdr:to>
      <xdr:col>10</xdr:col>
      <xdr:colOff>165100</xdr:colOff>
      <xdr:row>78</xdr:row>
      <xdr:rowOff>2648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165225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3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141249</xdr:rowOff>
    </xdr:from>
    <xdr:to>
      <xdr:col>6</xdr:col>
      <xdr:colOff>38100</xdr:colOff>
      <xdr:row>78</xdr:row>
      <xdr:rowOff>71399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87926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1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132124</xdr:rowOff>
    </xdr:from>
    <xdr:to>
      <xdr:col>24</xdr:col>
      <xdr:colOff>63500</xdr:colOff>
      <xdr:row>98</xdr:row>
      <xdr:rowOff>26107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62774"/>
          <a:ext cx="8382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77085</xdr:rowOff>
    </xdr:from>
    <xdr:to>
      <xdr:col>19</xdr:col>
      <xdr:colOff>177800</xdr:colOff>
      <xdr:row>98</xdr:row>
      <xdr:rowOff>26107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07735"/>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77085</xdr:rowOff>
    </xdr:from>
    <xdr:to>
      <xdr:col>15</xdr:col>
      <xdr:colOff>50800</xdr:colOff>
      <xdr:row>98</xdr:row>
      <xdr:rowOff>148332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0773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148332</xdr:rowOff>
    </xdr:from>
    <xdr:to>
      <xdr:col>10</xdr:col>
      <xdr:colOff>114300</xdr:colOff>
      <xdr:row>98</xdr:row>
      <xdr:rowOff>160274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50432"/>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81324</xdr:rowOff>
    </xdr:from>
    <xdr:to>
      <xdr:col>24</xdr:col>
      <xdr:colOff>114300</xdr:colOff>
      <xdr:row>98</xdr:row>
      <xdr:rowOff>11474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59751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146757</xdr:rowOff>
    </xdr:from>
    <xdr:to>
      <xdr:col>20</xdr:col>
      <xdr:colOff>38100</xdr:colOff>
      <xdr:row>98</xdr:row>
      <xdr:rowOff>76907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68034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26285</xdr:rowOff>
    </xdr:from>
    <xdr:to>
      <xdr:col>15</xdr:col>
      <xdr:colOff>101600</xdr:colOff>
      <xdr:row>97</xdr:row>
      <xdr:rowOff>127885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119012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97532</xdr:rowOff>
    </xdr:from>
    <xdr:to>
      <xdr:col>10</xdr:col>
      <xdr:colOff>165100</xdr:colOff>
      <xdr:row>99</xdr:row>
      <xdr:rowOff>27682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18809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109474</xdr:rowOff>
    </xdr:from>
    <xdr:to>
      <xdr:col>6</xdr:col>
      <xdr:colOff>38100</xdr:colOff>
      <xdr:row>99</xdr:row>
      <xdr:rowOff>39624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30751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1077</xdr:rowOff>
    </xdr:from>
    <xdr:to>
      <xdr:col>55</xdr:col>
      <xdr:colOff>0</xdr:colOff>
      <xdr:row>35</xdr:row>
      <xdr:rowOff>42033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01827"/>
          <a:ext cx="838200" cy="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33918</xdr:rowOff>
    </xdr:from>
    <xdr:to>
      <xdr:col>50</xdr:col>
      <xdr:colOff>114300</xdr:colOff>
      <xdr:row>35</xdr:row>
      <xdr:rowOff>42033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34668"/>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19369</xdr:rowOff>
    </xdr:from>
    <xdr:to>
      <xdr:col>45</xdr:col>
      <xdr:colOff>177800</xdr:colOff>
      <xdr:row>35</xdr:row>
      <xdr:rowOff>33918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77219"/>
          <a:ext cx="889000" cy="3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19369</xdr:rowOff>
    </xdr:from>
    <xdr:to>
      <xdr:col>41</xdr:col>
      <xdr:colOff>50800</xdr:colOff>
      <xdr:row>36</xdr:row>
      <xdr:rowOff>39564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77219"/>
          <a:ext cx="889000" cy="53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121727</xdr:rowOff>
    </xdr:from>
    <xdr:to>
      <xdr:col>55</xdr:col>
      <xdr:colOff>50800</xdr:colOff>
      <xdr:row>35</xdr:row>
      <xdr:rowOff>51877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100154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2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162683</xdr:rowOff>
    </xdr:from>
    <xdr:to>
      <xdr:col>50</xdr:col>
      <xdr:colOff>165100</xdr:colOff>
      <xdr:row>35</xdr:row>
      <xdr:rowOff>92833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83960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8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154568</xdr:rowOff>
    </xdr:from>
    <xdr:to>
      <xdr:col>46</xdr:col>
      <xdr:colOff>38100</xdr:colOff>
      <xdr:row>35</xdr:row>
      <xdr:rowOff>84718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8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101245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5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140019</xdr:rowOff>
    </xdr:from>
    <xdr:to>
      <xdr:col>41</xdr:col>
      <xdr:colOff>101600</xdr:colOff>
      <xdr:row>33</xdr:row>
      <xdr:rowOff>70169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61296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160214</xdr:rowOff>
    </xdr:from>
    <xdr:to>
      <xdr:col>36</xdr:col>
      <xdr:colOff>165100</xdr:colOff>
      <xdr:row>36</xdr:row>
      <xdr:rowOff>90364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81491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5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45605</xdr:rowOff>
    </xdr:from>
    <xdr:to>
      <xdr:col>55</xdr:col>
      <xdr:colOff>0</xdr:colOff>
      <xdr:row>57</xdr:row>
      <xdr:rowOff>154634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18255"/>
          <a:ext cx="838200" cy="1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45605</xdr:rowOff>
    </xdr:from>
    <xdr:to>
      <xdr:col>50</xdr:col>
      <xdr:colOff>114300</xdr:colOff>
      <xdr:row>58</xdr:row>
      <xdr:rowOff>2545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18255"/>
          <a:ext cx="889000" cy="1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170301</xdr:rowOff>
    </xdr:from>
    <xdr:to>
      <xdr:col>45</xdr:col>
      <xdr:colOff>177800</xdr:colOff>
      <xdr:row>58</xdr:row>
      <xdr:rowOff>2545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4295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89674</xdr:rowOff>
    </xdr:from>
    <xdr:to>
      <xdr:col>41</xdr:col>
      <xdr:colOff>50800</xdr:colOff>
      <xdr:row>57</xdr:row>
      <xdr:rowOff>170301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62324"/>
          <a:ext cx="8890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103834</xdr:rowOff>
    </xdr:from>
    <xdr:to>
      <xdr:col>55</xdr:col>
      <xdr:colOff>50800</xdr:colOff>
      <xdr:row>58</xdr:row>
      <xdr:rowOff>33984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126711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166255</xdr:rowOff>
    </xdr:from>
    <xdr:to>
      <xdr:col>50</xdr:col>
      <xdr:colOff>165100</xdr:colOff>
      <xdr:row>57</xdr:row>
      <xdr:rowOff>96405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112932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4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123195</xdr:rowOff>
    </xdr:from>
    <xdr:to>
      <xdr:col>46</xdr:col>
      <xdr:colOff>38100</xdr:colOff>
      <xdr:row>58</xdr:row>
      <xdr:rowOff>53345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9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69872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7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119501</xdr:rowOff>
    </xdr:from>
    <xdr:to>
      <xdr:col>41</xdr:col>
      <xdr:colOff>101600</xdr:colOff>
      <xdr:row>58</xdr:row>
      <xdr:rowOff>49651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66178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6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38874</xdr:rowOff>
    </xdr:from>
    <xdr:to>
      <xdr:col>36</xdr:col>
      <xdr:colOff>165100</xdr:colOff>
      <xdr:row>57</xdr:row>
      <xdr:rowOff>140474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157001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166652</xdr:rowOff>
    </xdr:from>
    <xdr:to>
      <xdr:col>55</xdr:col>
      <xdr:colOff>0</xdr:colOff>
      <xdr:row>78</xdr:row>
      <xdr:rowOff>105277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68302"/>
          <a:ext cx="838200" cy="1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166652</xdr:rowOff>
    </xdr:from>
    <xdr:to>
      <xdr:col>50</xdr:col>
      <xdr:colOff>114300</xdr:colOff>
      <xdr:row>78</xdr:row>
      <xdr:rowOff>80933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68302"/>
          <a:ext cx="889000" cy="8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79308</xdr:rowOff>
    </xdr:from>
    <xdr:to>
      <xdr:col>45</xdr:col>
      <xdr:colOff>177800</xdr:colOff>
      <xdr:row>78</xdr:row>
      <xdr:rowOff>80933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2408"/>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65945</xdr:rowOff>
    </xdr:from>
    <xdr:to>
      <xdr:col>41</xdr:col>
      <xdr:colOff>50800</xdr:colOff>
      <xdr:row>78</xdr:row>
      <xdr:rowOff>79308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9045"/>
          <a:ext cx="8890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54477</xdr:rowOff>
    </xdr:from>
    <xdr:to>
      <xdr:col>55</xdr:col>
      <xdr:colOff>50800</xdr:colOff>
      <xdr:row>78</xdr:row>
      <xdr:rowOff>156077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13854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115852</xdr:rowOff>
    </xdr:from>
    <xdr:to>
      <xdr:col>50</xdr:col>
      <xdr:colOff>165100</xdr:colOff>
      <xdr:row>78</xdr:row>
      <xdr:rowOff>46002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62529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9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30133</xdr:rowOff>
    </xdr:from>
    <xdr:to>
      <xdr:col>46</xdr:col>
      <xdr:colOff>38100</xdr:colOff>
      <xdr:row>78</xdr:row>
      <xdr:rowOff>131733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148260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7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28508</xdr:rowOff>
    </xdr:from>
    <xdr:to>
      <xdr:col>41</xdr:col>
      <xdr:colOff>101600</xdr:colOff>
      <xdr:row>78</xdr:row>
      <xdr:rowOff>130108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15145</xdr:rowOff>
    </xdr:from>
    <xdr:to>
      <xdr:col>36</xdr:col>
      <xdr:colOff>165100</xdr:colOff>
      <xdr:row>78</xdr:row>
      <xdr:rowOff>116745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133272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100521</xdr:rowOff>
    </xdr:from>
    <xdr:to>
      <xdr:col>55</xdr:col>
      <xdr:colOff>0</xdr:colOff>
      <xdr:row>96</xdr:row>
      <xdr:rowOff>136213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59721"/>
          <a:ext cx="838200" cy="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100521</xdr:rowOff>
    </xdr:from>
    <xdr:to>
      <xdr:col>50</xdr:col>
      <xdr:colOff>114300</xdr:colOff>
      <xdr:row>97</xdr:row>
      <xdr:rowOff>60151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9721"/>
          <a:ext cx="8890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60151</xdr:rowOff>
    </xdr:from>
    <xdr:to>
      <xdr:col>45</xdr:col>
      <xdr:colOff>177800</xdr:colOff>
      <xdr:row>97</xdr:row>
      <xdr:rowOff>141708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0801"/>
          <a:ext cx="889000" cy="8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52561</xdr:rowOff>
    </xdr:from>
    <xdr:to>
      <xdr:col>41</xdr:col>
      <xdr:colOff>50800</xdr:colOff>
      <xdr:row>97</xdr:row>
      <xdr:rowOff>141708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11761"/>
          <a:ext cx="889000" cy="2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85413</xdr:rowOff>
    </xdr:from>
    <xdr:to>
      <xdr:col>55</xdr:col>
      <xdr:colOff>50800</xdr:colOff>
      <xdr:row>97</xdr:row>
      <xdr:rowOff>15563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108290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9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49721</xdr:rowOff>
    </xdr:from>
    <xdr:to>
      <xdr:col>50</xdr:col>
      <xdr:colOff>165100</xdr:colOff>
      <xdr:row>96</xdr:row>
      <xdr:rowOff>151321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167848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8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9351</xdr:rowOff>
    </xdr:from>
    <xdr:to>
      <xdr:col>46</xdr:col>
      <xdr:colOff>38100</xdr:colOff>
      <xdr:row>97</xdr:row>
      <xdr:rowOff>110951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127478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90908</xdr:rowOff>
    </xdr:from>
    <xdr:to>
      <xdr:col>41</xdr:col>
      <xdr:colOff>101600</xdr:colOff>
      <xdr:row>98</xdr:row>
      <xdr:rowOff>21058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1761</xdr:rowOff>
    </xdr:from>
    <xdr:to>
      <xdr:col>36</xdr:col>
      <xdr:colOff>165100</xdr:colOff>
      <xdr:row>96</xdr:row>
      <xdr:rowOff>103361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119888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23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107372</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2472"/>
          <a:ext cx="8382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107372</xdr:rowOff>
    </xdr:from>
    <xdr:to>
      <xdr:col>81</xdr:col>
      <xdr:colOff>50800</xdr:colOff>
      <xdr:row>38</xdr:row>
      <xdr:rowOff>112830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22472"/>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169075</xdr:rowOff>
    </xdr:from>
    <xdr:to>
      <xdr:col>76</xdr:col>
      <xdr:colOff>114300</xdr:colOff>
      <xdr:row>38</xdr:row>
      <xdr:rowOff>112830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2725"/>
          <a:ext cx="889000" cy="1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169075</xdr:rowOff>
    </xdr:from>
    <xdr:to>
      <xdr:col>71</xdr:col>
      <xdr:colOff>177800</xdr:colOff>
      <xdr:row>38</xdr:row>
      <xdr:rowOff>39587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2725"/>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56572</xdr:rowOff>
    </xdr:from>
    <xdr:to>
      <xdr:col>81</xdr:col>
      <xdr:colOff>101600</xdr:colOff>
      <xdr:row>38</xdr:row>
      <xdr:rowOff>158172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149299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62030</xdr:rowOff>
    </xdr:from>
    <xdr:to>
      <xdr:col>76</xdr:col>
      <xdr:colOff>165100</xdr:colOff>
      <xdr:row>38</xdr:row>
      <xdr:rowOff>163630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154757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118275</xdr:rowOff>
    </xdr:from>
    <xdr:to>
      <xdr:col>72</xdr:col>
      <xdr:colOff>38100</xdr:colOff>
      <xdr:row>38</xdr:row>
      <xdr:rowOff>48425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64952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160237</xdr:rowOff>
    </xdr:from>
    <xdr:to>
      <xdr:col>67</xdr:col>
      <xdr:colOff>101600</xdr:colOff>
      <xdr:row>38</xdr:row>
      <xdr:rowOff>90387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168294</xdr:rowOff>
    </xdr:from>
    <xdr:to>
      <xdr:col>85</xdr:col>
      <xdr:colOff>127000</xdr:colOff>
      <xdr:row>77</xdr:row>
      <xdr:rowOff>3963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98494"/>
          <a:ext cx="8382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156713</xdr:rowOff>
    </xdr:from>
    <xdr:to>
      <xdr:col>81</xdr:col>
      <xdr:colOff>50800</xdr:colOff>
      <xdr:row>76</xdr:row>
      <xdr:rowOff>168294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6913"/>
          <a:ext cx="8890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156713</xdr:rowOff>
    </xdr:from>
    <xdr:to>
      <xdr:col>76</xdr:col>
      <xdr:colOff>114300</xdr:colOff>
      <xdr:row>76</xdr:row>
      <xdr:rowOff>166936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69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166936</xdr:rowOff>
    </xdr:from>
    <xdr:to>
      <xdr:col>71</xdr:col>
      <xdr:colOff>177800</xdr:colOff>
      <xdr:row>77</xdr:row>
      <xdr:rowOff>17321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97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124613</xdr:rowOff>
    </xdr:from>
    <xdr:to>
      <xdr:col>85</xdr:col>
      <xdr:colOff>177800</xdr:colOff>
      <xdr:row>77</xdr:row>
      <xdr:rowOff>54763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103040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117494</xdr:rowOff>
    </xdr:from>
    <xdr:to>
      <xdr:col>81</xdr:col>
      <xdr:colOff>101600</xdr:colOff>
      <xdr:row>77</xdr:row>
      <xdr:rowOff>47644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38771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105913</xdr:rowOff>
    </xdr:from>
    <xdr:to>
      <xdr:col>76</xdr:col>
      <xdr:colOff>165100</xdr:colOff>
      <xdr:row>77</xdr:row>
      <xdr:rowOff>36063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27190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116136</xdr:rowOff>
    </xdr:from>
    <xdr:to>
      <xdr:col>72</xdr:col>
      <xdr:colOff>38100</xdr:colOff>
      <xdr:row>77</xdr:row>
      <xdr:rowOff>46286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137971</xdr:rowOff>
    </xdr:from>
    <xdr:to>
      <xdr:col>67</xdr:col>
      <xdr:colOff>101600</xdr:colOff>
      <xdr:row>77</xdr:row>
      <xdr:rowOff>68121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59248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90416</xdr:rowOff>
    </xdr:from>
    <xdr:to>
      <xdr:col>85</xdr:col>
      <xdr:colOff>127000</xdr:colOff>
      <xdr:row>98</xdr:row>
      <xdr:rowOff>126888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2516"/>
          <a:ext cx="838200" cy="3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50907</xdr:rowOff>
    </xdr:from>
    <xdr:to>
      <xdr:col>81</xdr:col>
      <xdr:colOff>50800</xdr:colOff>
      <xdr:row>98</xdr:row>
      <xdr:rowOff>90416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53007"/>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50907</xdr:rowOff>
    </xdr:from>
    <xdr:to>
      <xdr:col>76</xdr:col>
      <xdr:colOff>114300</xdr:colOff>
      <xdr:row>98</xdr:row>
      <xdr:rowOff>127791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53007"/>
          <a:ext cx="889000" cy="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127791</xdr:rowOff>
    </xdr:from>
    <xdr:to>
      <xdr:col>71</xdr:col>
      <xdr:colOff>177800</xdr:colOff>
      <xdr:row>99</xdr:row>
      <xdr:rowOff>66864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9891"/>
          <a:ext cx="889000" cy="1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76088</xdr:rowOff>
    </xdr:from>
    <xdr:to>
      <xdr:col>85</xdr:col>
      <xdr:colOff>177800</xdr:colOff>
      <xdr:row>99</xdr:row>
      <xdr:rowOff>6238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98965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39616</xdr:rowOff>
    </xdr:from>
    <xdr:to>
      <xdr:col>81</xdr:col>
      <xdr:colOff>101600</xdr:colOff>
      <xdr:row>98</xdr:row>
      <xdr:rowOff>141216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157743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1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xdr:rowOff>
    </xdr:from>
    <xdr:to>
      <xdr:col>76</xdr:col>
      <xdr:colOff>165100</xdr:colOff>
      <xdr:row>98</xdr:row>
      <xdr:rowOff>101707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118234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7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76991</xdr:rowOff>
    </xdr:from>
    <xdr:to>
      <xdr:col>72</xdr:col>
      <xdr:colOff>38100</xdr:colOff>
      <xdr:row>99</xdr:row>
      <xdr:rowOff>7141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23668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5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16064</xdr:rowOff>
    </xdr:from>
    <xdr:to>
      <xdr:col>67</xdr:col>
      <xdr:colOff>101600</xdr:colOff>
      <xdr:row>99</xdr:row>
      <xdr:rowOff>117664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108791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129687</xdr:rowOff>
    </xdr:from>
    <xdr:to>
      <xdr:col>116</xdr:col>
      <xdr:colOff>63500</xdr:colOff>
      <xdr:row>38</xdr:row>
      <xdr:rowOff>129733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478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128613</xdr:rowOff>
    </xdr:from>
    <xdr:to>
      <xdr:col>111</xdr:col>
      <xdr:colOff>177800</xdr:colOff>
      <xdr:row>38</xdr:row>
      <xdr:rowOff>129687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4371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125824</xdr:rowOff>
    </xdr:from>
    <xdr:to>
      <xdr:col>107</xdr:col>
      <xdr:colOff>50800</xdr:colOff>
      <xdr:row>38</xdr:row>
      <xdr:rowOff>128613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4092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135562</xdr:rowOff>
    </xdr:from>
    <xdr:to>
      <xdr:col>102</xdr:col>
      <xdr:colOff>114300</xdr:colOff>
      <xdr:row>38</xdr:row>
      <xdr:rowOff>125824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79212"/>
          <a:ext cx="889000" cy="1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78933</xdr:rowOff>
    </xdr:from>
    <xdr:to>
      <xdr:col>116</xdr:col>
      <xdr:colOff>114300</xdr:colOff>
      <xdr:row>39</xdr:row>
      <xdr:rowOff>9083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165310</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78887</xdr:rowOff>
    </xdr:from>
    <xdr:to>
      <xdr:col>112</xdr:col>
      <xdr:colOff>38100</xdr:colOff>
      <xdr:row>39</xdr:row>
      <xdr:rowOff>9037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164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8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77813</xdr:rowOff>
    </xdr:from>
    <xdr:to>
      <xdr:col>107</xdr:col>
      <xdr:colOff>101600</xdr:colOff>
      <xdr:row>39</xdr:row>
      <xdr:rowOff>7963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170540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8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75024</xdr:rowOff>
    </xdr:from>
    <xdr:to>
      <xdr:col>102</xdr:col>
      <xdr:colOff>165100</xdr:colOff>
      <xdr:row>39</xdr:row>
      <xdr:rowOff>5174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167751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84762</xdr:rowOff>
    </xdr:from>
    <xdr:to>
      <xdr:col>98</xdr:col>
      <xdr:colOff>38100</xdr:colOff>
      <xdr:row>38</xdr:row>
      <xdr:rowOff>14912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31439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141638</xdr:rowOff>
    </xdr:from>
    <xdr:to>
      <xdr:col>116</xdr:col>
      <xdr:colOff>63500</xdr:colOff>
      <xdr:row>76</xdr:row>
      <xdr:rowOff>149671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171838"/>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138404</xdr:rowOff>
    </xdr:from>
    <xdr:to>
      <xdr:col>111</xdr:col>
      <xdr:colOff>177800</xdr:colOff>
      <xdr:row>76</xdr:row>
      <xdr:rowOff>141638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68604"/>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138404</xdr:rowOff>
    </xdr:from>
    <xdr:to>
      <xdr:col>107</xdr:col>
      <xdr:colOff>50800</xdr:colOff>
      <xdr:row>77</xdr:row>
      <xdr:rowOff>1822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68604"/>
          <a:ext cx="889000" cy="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1822</xdr:rowOff>
    </xdr:from>
    <xdr:to>
      <xdr:col>102</xdr:col>
      <xdr:colOff>114300</xdr:colOff>
      <xdr:row>77</xdr:row>
      <xdr:rowOff>18324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03472"/>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98871</xdr:rowOff>
    </xdr:from>
    <xdr:to>
      <xdr:col>116</xdr:col>
      <xdr:colOff>114300</xdr:colOff>
      <xdr:row>77</xdr:row>
      <xdr:rowOff>29021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121748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90838</xdr:rowOff>
    </xdr:from>
    <xdr:to>
      <xdr:col>112</xdr:col>
      <xdr:colOff>38100</xdr:colOff>
      <xdr:row>77</xdr:row>
      <xdr:rowOff>20988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37515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87604</xdr:rowOff>
    </xdr:from>
    <xdr:to>
      <xdr:col>107</xdr:col>
      <xdr:colOff>101600</xdr:colOff>
      <xdr:row>77</xdr:row>
      <xdr:rowOff>17754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34282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122472</xdr:rowOff>
    </xdr:from>
    <xdr:to>
      <xdr:col>102</xdr:col>
      <xdr:colOff>165100</xdr:colOff>
      <xdr:row>77</xdr:row>
      <xdr:rowOff>52622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43749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138974</xdr:rowOff>
    </xdr:from>
    <xdr:to>
      <xdr:col>98</xdr:col>
      <xdr:colOff>38100</xdr:colOff>
      <xdr:row>77</xdr:row>
      <xdr:rowOff>69124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6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60251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924,949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・「物件費」については、証明書コンビニ交付システム導入委託料の減少により、前年度より</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・「扶助費」については、物価高騰対応重点支援給付金の増加により、前年度より</a:t>
          </a:r>
          <a:r>
            <a:rPr kumimoji="1" lang="en-US" altLang="ja-JP" sz="1300">
              <a:latin typeface="ＭＳ Ｐゴシック" panose="020B0600070205080204" pitchFamily="50" charset="-128"/>
              <a:ea typeface="ＭＳ Ｐゴシック" panose="020B0600070205080204" pitchFamily="50" charset="-128"/>
            </a:rPr>
            <a:t>6,011</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・「補助費等」については、物価高騰対応生活支援商品券発行事業補助金の増加により、前年度より</a:t>
          </a:r>
          <a:r>
            <a:rPr kumimoji="1" lang="en-US" altLang="ja-JP" sz="1300">
              <a:latin typeface="ＭＳ Ｐゴシック" panose="020B0600070205080204" pitchFamily="50" charset="-128"/>
              <a:ea typeface="ＭＳ Ｐゴシック" panose="020B0600070205080204" pitchFamily="50" charset="-128"/>
            </a:rPr>
            <a:t>8,958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・「普通建設事業費」については、てんえいふるさと公園農林水産物直売施設整備事業の完了により、前年度より</a:t>
          </a:r>
          <a:r>
            <a:rPr kumimoji="1" lang="en-US" altLang="ja-JP" sz="1300">
              <a:latin typeface="ＭＳ Ｐゴシック" panose="020B0600070205080204" pitchFamily="50" charset="-128"/>
              <a:ea typeface="ＭＳ Ｐゴシック" panose="020B0600070205080204" pitchFamily="50" charset="-128"/>
            </a:rPr>
            <a:t>66,772</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・「積立金」は、公共施設整備基金の積立の減少により、前年度より</a:t>
          </a:r>
          <a:r>
            <a:rPr kumimoji="1" lang="en-US" altLang="ja-JP" sz="1300">
              <a:latin typeface="ＭＳ Ｐゴシック" panose="020B0600070205080204" pitchFamily="50" charset="-128"/>
              <a:ea typeface="ＭＳ Ｐゴシック" panose="020B0600070205080204" pitchFamily="50" charset="-128"/>
            </a:rPr>
            <a:t>22,337</a:t>
          </a:r>
          <a:r>
            <a:rPr kumimoji="1" lang="ja-JP" altLang="en-US" sz="1300">
              <a:latin typeface="ＭＳ Ｐゴシック" panose="020B0600070205080204" pitchFamily="50" charset="-128"/>
              <a:ea typeface="ＭＳ Ｐゴシック" panose="020B0600070205080204" pitchFamily="50" charset="-128"/>
            </a:rPr>
            <a:t>円減少している。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
5,160
225.52
5,096,529
4,851,359
177,031
2,881,442
3,705,938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140462</xdr:rowOff>
    </xdr:from>
    <xdr:to>
      <xdr:col>24</xdr:col>
      <xdr:colOff>63500</xdr:colOff>
      <xdr:row>33</xdr:row>
      <xdr:rowOff>170942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831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170942</xdr:rowOff>
    </xdr:from>
    <xdr:to>
      <xdr:col>19</xdr:col>
      <xdr:colOff>177800</xdr:colOff>
      <xdr:row>34</xdr:row>
      <xdr:rowOff>69596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879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67564</xdr:rowOff>
    </xdr:from>
    <xdr:to>
      <xdr:col>15</xdr:col>
      <xdr:colOff>50800</xdr:colOff>
      <xdr:row>34</xdr:row>
      <xdr:rowOff>69596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6864"/>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65532</xdr:rowOff>
    </xdr:from>
    <xdr:to>
      <xdr:col>10</xdr:col>
      <xdr:colOff>114300</xdr:colOff>
      <xdr:row>34</xdr:row>
      <xdr:rowOff>67564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4832"/>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89662</xdr:rowOff>
    </xdr:from>
    <xdr:to>
      <xdr:col>24</xdr:col>
      <xdr:colOff>114300</xdr:colOff>
      <xdr:row>34</xdr:row>
      <xdr:rowOff>19812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112539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120142</xdr:rowOff>
    </xdr:from>
    <xdr:to>
      <xdr:col>20</xdr:col>
      <xdr:colOff>38100</xdr:colOff>
      <xdr:row>34</xdr:row>
      <xdr:rowOff>50292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66819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5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18796</xdr:rowOff>
    </xdr:from>
    <xdr:to>
      <xdr:col>15</xdr:col>
      <xdr:colOff>101600</xdr:colOff>
      <xdr:row>34</xdr:row>
      <xdr:rowOff>120396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136923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16764</xdr:rowOff>
    </xdr:from>
    <xdr:to>
      <xdr:col>10</xdr:col>
      <xdr:colOff>165100</xdr:colOff>
      <xdr:row>34</xdr:row>
      <xdr:rowOff>118364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134891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14732</xdr:rowOff>
    </xdr:from>
    <xdr:to>
      <xdr:col>6</xdr:col>
      <xdr:colOff>38100</xdr:colOff>
      <xdr:row>34</xdr:row>
      <xdr:rowOff>116332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132859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20668</xdr:rowOff>
    </xdr:from>
    <xdr:to>
      <xdr:col>24</xdr:col>
      <xdr:colOff>63500</xdr:colOff>
      <xdr:row>58</xdr:row>
      <xdr:rowOff>30965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4768"/>
          <a:ext cx="8382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19905</xdr:rowOff>
    </xdr:from>
    <xdr:to>
      <xdr:col>19</xdr:col>
      <xdr:colOff>177800</xdr:colOff>
      <xdr:row>58</xdr:row>
      <xdr:rowOff>20668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400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19905</xdr:rowOff>
    </xdr:from>
    <xdr:to>
      <xdr:col>15</xdr:col>
      <xdr:colOff>50800</xdr:colOff>
      <xdr:row>58</xdr:row>
      <xdr:rowOff>43708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4005"/>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43708</xdr:rowOff>
    </xdr:from>
    <xdr:to>
      <xdr:col>10</xdr:col>
      <xdr:colOff>114300</xdr:colOff>
      <xdr:row>58</xdr:row>
      <xdr:rowOff>78813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7808"/>
          <a:ext cx="889000" cy="3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151615</xdr:rowOff>
    </xdr:from>
    <xdr:to>
      <xdr:col>24</xdr:col>
      <xdr:colOff>114300</xdr:colOff>
      <xdr:row>58</xdr:row>
      <xdr:rowOff>81765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110992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141318</xdr:rowOff>
    </xdr:from>
    <xdr:to>
      <xdr:col>20</xdr:col>
      <xdr:colOff>38100</xdr:colOff>
      <xdr:row>58</xdr:row>
      <xdr:rowOff>71468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87995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140555</xdr:rowOff>
    </xdr:from>
    <xdr:to>
      <xdr:col>15</xdr:col>
      <xdr:colOff>101600</xdr:colOff>
      <xdr:row>58</xdr:row>
      <xdr:rowOff>70705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87232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164358</xdr:rowOff>
    </xdr:from>
    <xdr:to>
      <xdr:col>10</xdr:col>
      <xdr:colOff>165100</xdr:colOff>
      <xdr:row>58</xdr:row>
      <xdr:rowOff>94508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85635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28013</xdr:rowOff>
    </xdr:from>
    <xdr:to>
      <xdr:col>6</xdr:col>
      <xdr:colOff>38100</xdr:colOff>
      <xdr:row>58</xdr:row>
      <xdr:rowOff>129613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4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157108</xdr:rowOff>
    </xdr:from>
    <xdr:to>
      <xdr:col>24</xdr:col>
      <xdr:colOff>63500</xdr:colOff>
      <xdr:row>76</xdr:row>
      <xdr:rowOff>10970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15858"/>
          <a:ext cx="8382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143158</xdr:rowOff>
    </xdr:from>
    <xdr:to>
      <xdr:col>19</xdr:col>
      <xdr:colOff>177800</xdr:colOff>
      <xdr:row>76</xdr:row>
      <xdr:rowOff>10970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30458"/>
          <a:ext cx="889000" cy="2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153479</xdr:rowOff>
    </xdr:from>
    <xdr:to>
      <xdr:col>15</xdr:col>
      <xdr:colOff>50800</xdr:colOff>
      <xdr:row>74</xdr:row>
      <xdr:rowOff>143158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497879"/>
          <a:ext cx="889000" cy="33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153479</xdr:rowOff>
    </xdr:from>
    <xdr:to>
      <xdr:col>10</xdr:col>
      <xdr:colOff>114300</xdr:colOff>
      <xdr:row>75</xdr:row>
      <xdr:rowOff>160651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497879"/>
          <a:ext cx="889000" cy="52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106308</xdr:rowOff>
    </xdr:from>
    <xdr:to>
      <xdr:col>24</xdr:col>
      <xdr:colOff>114300</xdr:colOff>
      <xdr:row>76</xdr:row>
      <xdr:rowOff>36458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84735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4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131620</xdr:rowOff>
    </xdr:from>
    <xdr:to>
      <xdr:col>20</xdr:col>
      <xdr:colOff>38100</xdr:colOff>
      <xdr:row>76</xdr:row>
      <xdr:rowOff>61770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52897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92358</xdr:rowOff>
    </xdr:from>
    <xdr:to>
      <xdr:col>15</xdr:col>
      <xdr:colOff>101600</xdr:colOff>
      <xdr:row>75</xdr:row>
      <xdr:rowOff>22508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39035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5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102679</xdr:rowOff>
    </xdr:from>
    <xdr:to>
      <xdr:col>10</xdr:col>
      <xdr:colOff>165100</xdr:colOff>
      <xdr:row>73</xdr:row>
      <xdr:rowOff>32829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4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49356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22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109851</xdr:rowOff>
    </xdr:from>
    <xdr:to>
      <xdr:col>6</xdr:col>
      <xdr:colOff>38100</xdr:colOff>
      <xdr:row>76</xdr:row>
      <xdr:rowOff>40001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6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98712</xdr:rowOff>
    </xdr:from>
    <xdr:to>
      <xdr:col>24</xdr:col>
      <xdr:colOff>63500</xdr:colOff>
      <xdr:row>97</xdr:row>
      <xdr:rowOff>6891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57912"/>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80911</xdr:rowOff>
    </xdr:from>
    <xdr:to>
      <xdr:col>19</xdr:col>
      <xdr:colOff>177800</xdr:colOff>
      <xdr:row>97</xdr:row>
      <xdr:rowOff>6891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0111"/>
          <a:ext cx="8890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80911</xdr:rowOff>
    </xdr:from>
    <xdr:to>
      <xdr:col>15</xdr:col>
      <xdr:colOff>50800</xdr:colOff>
      <xdr:row>97</xdr:row>
      <xdr:rowOff>57519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40111"/>
          <a:ext cx="889000" cy="1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43162</xdr:rowOff>
    </xdr:from>
    <xdr:to>
      <xdr:col>10</xdr:col>
      <xdr:colOff>114300</xdr:colOff>
      <xdr:row>97</xdr:row>
      <xdr:rowOff>57519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73812"/>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47912</xdr:rowOff>
    </xdr:from>
    <xdr:to>
      <xdr:col>24</xdr:col>
      <xdr:colOff>114300</xdr:colOff>
      <xdr:row>96</xdr:row>
      <xdr:rowOff>149512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26339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127541</xdr:rowOff>
    </xdr:from>
    <xdr:to>
      <xdr:col>20</xdr:col>
      <xdr:colOff>38100</xdr:colOff>
      <xdr:row>97</xdr:row>
      <xdr:rowOff>57691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30111</xdr:rowOff>
    </xdr:from>
    <xdr:to>
      <xdr:col>15</xdr:col>
      <xdr:colOff>101600</xdr:colOff>
      <xdr:row>96</xdr:row>
      <xdr:rowOff>131711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122838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8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6719</xdr:rowOff>
    </xdr:from>
    <xdr:to>
      <xdr:col>10</xdr:col>
      <xdr:colOff>165100</xdr:colOff>
      <xdr:row>97</xdr:row>
      <xdr:rowOff>108319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99446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163812</xdr:rowOff>
    </xdr:from>
    <xdr:to>
      <xdr:col>6</xdr:col>
      <xdr:colOff>38100</xdr:colOff>
      <xdr:row>97</xdr:row>
      <xdr:rowOff>93962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85089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138785</xdr:rowOff>
    </xdr:from>
    <xdr:to>
      <xdr:col>55</xdr:col>
      <xdr:colOff>0</xdr:colOff>
      <xdr:row>38</xdr:row>
      <xdr:rowOff>138785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3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107238</xdr:rowOff>
    </xdr:from>
    <xdr:to>
      <xdr:col>50</xdr:col>
      <xdr:colOff>114300</xdr:colOff>
      <xdr:row>38</xdr:row>
      <xdr:rowOff>138785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2233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120955</xdr:rowOff>
    </xdr:from>
    <xdr:to>
      <xdr:col>45</xdr:col>
      <xdr:colOff>177800</xdr:colOff>
      <xdr:row>38</xdr:row>
      <xdr:rowOff>107238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293155"/>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95352</xdr:rowOff>
    </xdr:from>
    <xdr:to>
      <xdr:col>41</xdr:col>
      <xdr:colOff>50800</xdr:colOff>
      <xdr:row>36</xdr:row>
      <xdr:rowOff>120955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5924652"/>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87985</xdr:rowOff>
    </xdr:from>
    <xdr:to>
      <xdr:col>55</xdr:col>
      <xdr:colOff>50800</xdr:colOff>
      <xdr:row>39</xdr:row>
      <xdr:rowOff>18135</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2912</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87985</xdr:rowOff>
    </xdr:from>
    <xdr:to>
      <xdr:col>50</xdr:col>
      <xdr:colOff>165100</xdr:colOff>
      <xdr:row>39</xdr:row>
      <xdr:rowOff>18135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9262</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56438</xdr:rowOff>
    </xdr:from>
    <xdr:to>
      <xdr:col>46</xdr:col>
      <xdr:colOff>38100</xdr:colOff>
      <xdr:row>38</xdr:row>
      <xdr:rowOff>158038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149165</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70155</xdr:rowOff>
    </xdr:from>
    <xdr:to>
      <xdr:col>41</xdr:col>
      <xdr:colOff>101600</xdr:colOff>
      <xdr:row>37</xdr:row>
      <xdr:rowOff>305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44552</xdr:rowOff>
    </xdr:from>
    <xdr:to>
      <xdr:col>36</xdr:col>
      <xdr:colOff>165100</xdr:colOff>
      <xdr:row>34</xdr:row>
      <xdr:rowOff>146152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162679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80321</xdr:rowOff>
    </xdr:from>
    <xdr:to>
      <xdr:col>54</xdr:col>
      <xdr:colOff>189865</xdr:colOff>
      <xdr:row>57</xdr:row>
      <xdr:rowOff>163114</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995721"/>
          <a:ext cx="1270" cy="94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166941</xdr:rowOff>
    </xdr:from>
    <xdr:ext cx="469744"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99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163114</xdr:rowOff>
    </xdr:from>
    <xdr:to>
      <xdr:col>55</xdr:col>
      <xdr:colOff>88900</xdr:colOff>
      <xdr:row>57</xdr:row>
      <xdr:rowOff>163114</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993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26998</xdr:rowOff>
    </xdr:from>
    <xdr:ext cx="599010"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7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80321</xdr:rowOff>
    </xdr:from>
    <xdr:to>
      <xdr:col>55</xdr:col>
      <xdr:colOff>88900</xdr:colOff>
      <xdr:row>52</xdr:row>
      <xdr:rowOff>80321</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99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105027</xdr:rowOff>
    </xdr:from>
    <xdr:to>
      <xdr:col>55</xdr:col>
      <xdr:colOff>0</xdr:colOff>
      <xdr:row>52</xdr:row>
      <xdr:rowOff>80321</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639300" y="8677527"/>
          <a:ext cx="838200" cy="3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145205</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57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166778</xdr:rowOff>
    </xdr:from>
    <xdr:to>
      <xdr:col>55</xdr:col>
      <xdr:colOff>50800</xdr:colOff>
      <xdr:row>56</xdr:row>
      <xdr:rowOff>96928</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5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105027</xdr:rowOff>
    </xdr:from>
    <xdr:to>
      <xdr:col>50</xdr:col>
      <xdr:colOff>114300</xdr:colOff>
      <xdr:row>54</xdr:row>
      <xdr:rowOff>3677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8750300" y="8677527"/>
          <a:ext cx="889000" cy="5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156246</xdr:rowOff>
    </xdr:from>
    <xdr:to>
      <xdr:col>50</xdr:col>
      <xdr:colOff>165100</xdr:colOff>
      <xdr:row>56</xdr:row>
      <xdr:rowOff>86396</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5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77523</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72111" y="96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144815</xdr:rowOff>
    </xdr:from>
    <xdr:to>
      <xdr:col>45</xdr:col>
      <xdr:colOff>177800</xdr:colOff>
      <xdr:row>54</xdr:row>
      <xdr:rowOff>3677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7861300" y="9060215"/>
          <a:ext cx="889000" cy="20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158137</xdr:rowOff>
    </xdr:from>
    <xdr:to>
      <xdr:col>46</xdr:col>
      <xdr:colOff>38100</xdr:colOff>
      <xdr:row>56</xdr:row>
      <xdr:rowOff>88287</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5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79414</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6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144815</xdr:rowOff>
    </xdr:from>
    <xdr:to>
      <xdr:col>41</xdr:col>
      <xdr:colOff>50800</xdr:colOff>
      <xdr:row>53</xdr:row>
      <xdr:rowOff>157634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6972300" y="9060215"/>
          <a:ext cx="889000" cy="18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8324</xdr:rowOff>
    </xdr:from>
    <xdr:to>
      <xdr:col>41</xdr:col>
      <xdr:colOff>101600</xdr:colOff>
      <xdr:row>56</xdr:row>
      <xdr:rowOff>109924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101051</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21817</xdr:rowOff>
    </xdr:from>
    <xdr:to>
      <xdr:col>36</xdr:col>
      <xdr:colOff>165100</xdr:colOff>
      <xdr:row>56</xdr:row>
      <xdr:rowOff>123417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62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114544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71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29521</xdr:rowOff>
    </xdr:from>
    <xdr:to>
      <xdr:col>55</xdr:col>
      <xdr:colOff>50800</xdr:colOff>
      <xdr:row>52</xdr:row>
      <xdr:rowOff>131121</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89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153998</xdr:rowOff>
    </xdr:from>
    <xdr:ext cx="599010"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889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54227</xdr:rowOff>
    </xdr:from>
    <xdr:to>
      <xdr:col>50</xdr:col>
      <xdr:colOff>165100</xdr:colOff>
      <xdr:row>50</xdr:row>
      <xdr:rowOff>155827</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86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904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84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124327</xdr:rowOff>
    </xdr:from>
    <xdr:to>
      <xdr:col>46</xdr:col>
      <xdr:colOff>38100</xdr:colOff>
      <xdr:row>54</xdr:row>
      <xdr:rowOff>54477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92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50795" y="898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94015</xdr:rowOff>
    </xdr:from>
    <xdr:to>
      <xdr:col>41</xdr:col>
      <xdr:colOff>101600</xdr:colOff>
      <xdr:row>53</xdr:row>
      <xdr:rowOff>24165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9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40692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878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106834</xdr:rowOff>
    </xdr:from>
    <xdr:to>
      <xdr:col>36</xdr:col>
      <xdr:colOff>165100</xdr:colOff>
      <xdr:row>54</xdr:row>
      <xdr:rowOff>36984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91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53511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896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69072</xdr:rowOff>
    </xdr:from>
    <xdr:to>
      <xdr:col>55</xdr:col>
      <xdr:colOff>0</xdr:colOff>
      <xdr:row>78</xdr:row>
      <xdr:rowOff>70371</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3442172"/>
          <a:ext cx="8382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34882</xdr:rowOff>
    </xdr:from>
    <xdr:to>
      <xdr:col>50</xdr:col>
      <xdr:colOff>114300</xdr:colOff>
      <xdr:row>78</xdr:row>
      <xdr:rowOff>69072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3407982"/>
          <a:ext cx="889000" cy="3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34882</xdr:rowOff>
    </xdr:from>
    <xdr:to>
      <xdr:col>45</xdr:col>
      <xdr:colOff>177800</xdr:colOff>
      <xdr:row>78</xdr:row>
      <xdr:rowOff>49696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3407982"/>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49696</xdr:rowOff>
    </xdr:from>
    <xdr:to>
      <xdr:col>41</xdr:col>
      <xdr:colOff>50800</xdr:colOff>
      <xdr:row>78</xdr:row>
      <xdr:rowOff>80411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3422796"/>
          <a:ext cx="889000" cy="3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19571</xdr:rowOff>
    </xdr:from>
    <xdr:to>
      <xdr:col>55</xdr:col>
      <xdr:colOff>50800</xdr:colOff>
      <xdr:row>78</xdr:row>
      <xdr:rowOff>121171</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33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105948</xdr:rowOff>
    </xdr:from>
    <xdr:ext cx="469744"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330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18272</xdr:rowOff>
    </xdr:from>
    <xdr:to>
      <xdr:col>50</xdr:col>
      <xdr:colOff>165100</xdr:colOff>
      <xdr:row>78</xdr:row>
      <xdr:rowOff>119872</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33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110999</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4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155532</xdr:rowOff>
    </xdr:from>
    <xdr:to>
      <xdr:col>46</xdr:col>
      <xdr:colOff>38100</xdr:colOff>
      <xdr:row>78</xdr:row>
      <xdr:rowOff>85682</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33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76809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170346</xdr:rowOff>
    </xdr:from>
    <xdr:to>
      <xdr:col>41</xdr:col>
      <xdr:colOff>101600</xdr:colOff>
      <xdr:row>78</xdr:row>
      <xdr:rowOff>100496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91623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29611</xdr:rowOff>
    </xdr:from>
    <xdr:to>
      <xdr:col>36</xdr:col>
      <xdr:colOff>165100</xdr:colOff>
      <xdr:row>78</xdr:row>
      <xdr:rowOff>131211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4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122338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49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75696</xdr:rowOff>
    </xdr:from>
    <xdr:to>
      <xdr:col>55</xdr:col>
      <xdr:colOff>0</xdr:colOff>
      <xdr:row>98</xdr:row>
      <xdr:rowOff>80482</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9639300" y="16877796"/>
          <a:ext cx="8382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75696</xdr:rowOff>
    </xdr:from>
    <xdr:to>
      <xdr:col>50</xdr:col>
      <xdr:colOff>114300</xdr:colOff>
      <xdr:row>98</xdr:row>
      <xdr:rowOff>97148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8750300" y="16877796"/>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97148</xdr:rowOff>
    </xdr:from>
    <xdr:to>
      <xdr:col>45</xdr:col>
      <xdr:colOff>177800</xdr:colOff>
      <xdr:row>98</xdr:row>
      <xdr:rowOff>119466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7861300" y="16899248"/>
          <a:ext cx="889000" cy="2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119466</xdr:rowOff>
    </xdr:from>
    <xdr:to>
      <xdr:col>41</xdr:col>
      <xdr:colOff>50800</xdr:colOff>
      <xdr:row>98</xdr:row>
      <xdr:rowOff>120715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6972300" y="16921566"/>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29682</xdr:rowOff>
    </xdr:from>
    <xdr:to>
      <xdr:col>55</xdr:col>
      <xdr:colOff>50800</xdr:colOff>
      <xdr:row>98</xdr:row>
      <xdr:rowOff>131282</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8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131658</xdr:rowOff>
    </xdr:from>
    <xdr:ext cx="534377"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76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24896</xdr:rowOff>
    </xdr:from>
    <xdr:to>
      <xdr:col>50</xdr:col>
      <xdr:colOff>165100</xdr:colOff>
      <xdr:row>98</xdr:row>
      <xdr:rowOff>126496</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8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117623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46348</xdr:rowOff>
    </xdr:from>
    <xdr:to>
      <xdr:col>46</xdr:col>
      <xdr:colOff>38100</xdr:colOff>
      <xdr:row>98</xdr:row>
      <xdr:rowOff>147948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8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139075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4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68666</xdr:rowOff>
    </xdr:from>
    <xdr:to>
      <xdr:col>41</xdr:col>
      <xdr:colOff>101600</xdr:colOff>
      <xdr:row>98</xdr:row>
      <xdr:rowOff>170266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68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161393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96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69915</xdr:rowOff>
    </xdr:from>
    <xdr:to>
      <xdr:col>36</xdr:col>
      <xdr:colOff>165100</xdr:colOff>
      <xdr:row>99</xdr:row>
      <xdr:rowOff>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68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162642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9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124416</xdr:rowOff>
    </xdr:from>
    <xdr:to>
      <xdr:col>85</xdr:col>
      <xdr:colOff>127000</xdr:colOff>
      <xdr:row>37</xdr:row>
      <xdr:rowOff>57078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296616"/>
          <a:ext cx="838200" cy="10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124416</xdr:rowOff>
    </xdr:from>
    <xdr:to>
      <xdr:col>81</xdr:col>
      <xdr:colOff>50800</xdr:colOff>
      <xdr:row>37</xdr:row>
      <xdr:rowOff>19130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296616"/>
          <a:ext cx="889000" cy="6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19130</xdr:rowOff>
    </xdr:from>
    <xdr:to>
      <xdr:col>76</xdr:col>
      <xdr:colOff>114300</xdr:colOff>
      <xdr:row>37</xdr:row>
      <xdr:rowOff>162952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362780"/>
          <a:ext cx="889000" cy="1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162952</xdr:rowOff>
    </xdr:from>
    <xdr:to>
      <xdr:col>71</xdr:col>
      <xdr:colOff>177800</xdr:colOff>
      <xdr:row>38</xdr:row>
      <xdr:rowOff>28649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50660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6278</xdr:rowOff>
    </xdr:from>
    <xdr:to>
      <xdr:col>85</xdr:col>
      <xdr:colOff>177800</xdr:colOff>
      <xdr:row>37</xdr:row>
      <xdr:rowOff>107878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3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29155</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2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73616</xdr:rowOff>
    </xdr:from>
    <xdr:to>
      <xdr:col>81</xdr:col>
      <xdr:colOff>101600</xdr:colOff>
      <xdr:row>37</xdr:row>
      <xdr:rowOff>3766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24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20293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139780</xdr:rowOff>
    </xdr:from>
    <xdr:to>
      <xdr:col>76</xdr:col>
      <xdr:colOff>165100</xdr:colOff>
      <xdr:row>37</xdr:row>
      <xdr:rowOff>69930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86457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112152</xdr:rowOff>
    </xdr:from>
    <xdr:to>
      <xdr:col>72</xdr:col>
      <xdr:colOff>38100</xdr:colOff>
      <xdr:row>38</xdr:row>
      <xdr:rowOff>42302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33429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149299</xdr:rowOff>
    </xdr:from>
    <xdr:to>
      <xdr:col>67</xdr:col>
      <xdr:colOff>101600</xdr:colOff>
      <xdr:row>38</xdr:row>
      <xdr:rowOff>79449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70576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158853</xdr:rowOff>
    </xdr:from>
    <xdr:to>
      <xdr:col>85</xdr:col>
      <xdr:colOff>127000</xdr:colOff>
      <xdr:row>58</xdr:row>
      <xdr:rowOff>1512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931503"/>
          <a:ext cx="8382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118136</xdr:rowOff>
    </xdr:from>
    <xdr:to>
      <xdr:col>81</xdr:col>
      <xdr:colOff>50800</xdr:colOff>
      <xdr:row>58</xdr:row>
      <xdr:rowOff>1512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89078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118136</xdr:rowOff>
    </xdr:from>
    <xdr:to>
      <xdr:col>76</xdr:col>
      <xdr:colOff>114300</xdr:colOff>
      <xdr:row>57</xdr:row>
      <xdr:rowOff>144190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90786"/>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131693</xdr:rowOff>
    </xdr:from>
    <xdr:to>
      <xdr:col>71</xdr:col>
      <xdr:colOff>177800</xdr:colOff>
      <xdr:row>57</xdr:row>
      <xdr:rowOff>144190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732893"/>
          <a:ext cx="889000" cy="1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108053</xdr:rowOff>
    </xdr:from>
    <xdr:to>
      <xdr:col>85</xdr:col>
      <xdr:colOff>177800</xdr:colOff>
      <xdr:row>58</xdr:row>
      <xdr:rowOff>38203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86480</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8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122162</xdr:rowOff>
    </xdr:from>
    <xdr:to>
      <xdr:col>81</xdr:col>
      <xdr:colOff>101600</xdr:colOff>
      <xdr:row>58</xdr:row>
      <xdr:rowOff>52312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43439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67336</xdr:rowOff>
    </xdr:from>
    <xdr:to>
      <xdr:col>76</xdr:col>
      <xdr:colOff>165100</xdr:colOff>
      <xdr:row>57</xdr:row>
      <xdr:rowOff>168936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93390</xdr:rowOff>
    </xdr:from>
    <xdr:to>
      <xdr:col>72</xdr:col>
      <xdr:colOff>38100</xdr:colOff>
      <xdr:row>58</xdr:row>
      <xdr:rowOff>23540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8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40067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80893</xdr:rowOff>
    </xdr:from>
    <xdr:to>
      <xdr:col>67</xdr:col>
      <xdr:colOff>101600</xdr:colOff>
      <xdr:row>57</xdr:row>
      <xdr:rowOff>11043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27570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45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107372</xdr:rowOff>
    </xdr:from>
    <xdr:to>
      <xdr:col>85</xdr:col>
      <xdr:colOff>127000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80472"/>
          <a:ext cx="8382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107372</xdr:rowOff>
    </xdr:from>
    <xdr:to>
      <xdr:col>81</xdr:col>
      <xdr:colOff>50800</xdr:colOff>
      <xdr:row>78</xdr:row>
      <xdr:rowOff>112830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80472"/>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169075</xdr:rowOff>
    </xdr:from>
    <xdr:to>
      <xdr:col>76</xdr:col>
      <xdr:colOff>114300</xdr:colOff>
      <xdr:row>78</xdr:row>
      <xdr:rowOff>112830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370725"/>
          <a:ext cx="889000" cy="1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169075</xdr:rowOff>
    </xdr:from>
    <xdr:to>
      <xdr:col>71</xdr:col>
      <xdr:colOff>177800</xdr:colOff>
      <xdr:row>78</xdr:row>
      <xdr:rowOff>39587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370725"/>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56572</xdr:rowOff>
    </xdr:from>
    <xdr:to>
      <xdr:col>81</xdr:col>
      <xdr:colOff>101600</xdr:colOff>
      <xdr:row>78</xdr:row>
      <xdr:rowOff>158172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149299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62030</xdr:rowOff>
    </xdr:from>
    <xdr:to>
      <xdr:col>76</xdr:col>
      <xdr:colOff>165100</xdr:colOff>
      <xdr:row>78</xdr:row>
      <xdr:rowOff>163630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154757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118275</xdr:rowOff>
    </xdr:from>
    <xdr:to>
      <xdr:col>72</xdr:col>
      <xdr:colOff>38100</xdr:colOff>
      <xdr:row>78</xdr:row>
      <xdr:rowOff>48425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64952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0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160237</xdr:rowOff>
    </xdr:from>
    <xdr:to>
      <xdr:col>67</xdr:col>
      <xdr:colOff>101600</xdr:colOff>
      <xdr:row>78</xdr:row>
      <xdr:rowOff>90387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106914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168294</xdr:rowOff>
    </xdr:from>
    <xdr:to>
      <xdr:col>85</xdr:col>
      <xdr:colOff>127000</xdr:colOff>
      <xdr:row>97</xdr:row>
      <xdr:rowOff>3963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27494"/>
          <a:ext cx="8382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156713</xdr:rowOff>
    </xdr:from>
    <xdr:to>
      <xdr:col>81</xdr:col>
      <xdr:colOff>50800</xdr:colOff>
      <xdr:row>96</xdr:row>
      <xdr:rowOff>168294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15913"/>
          <a:ext cx="8890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156713</xdr:rowOff>
    </xdr:from>
    <xdr:to>
      <xdr:col>76</xdr:col>
      <xdr:colOff>114300</xdr:colOff>
      <xdr:row>96</xdr:row>
      <xdr:rowOff>166936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159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166936</xdr:rowOff>
    </xdr:from>
    <xdr:to>
      <xdr:col>71</xdr:col>
      <xdr:colOff>177800</xdr:colOff>
      <xdr:row>97</xdr:row>
      <xdr:rowOff>17321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26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124613</xdr:rowOff>
    </xdr:from>
    <xdr:to>
      <xdr:col>85</xdr:col>
      <xdr:colOff>177800</xdr:colOff>
      <xdr:row>97</xdr:row>
      <xdr:rowOff>54763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103040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117494</xdr:rowOff>
    </xdr:from>
    <xdr:to>
      <xdr:col>81</xdr:col>
      <xdr:colOff>101600</xdr:colOff>
      <xdr:row>97</xdr:row>
      <xdr:rowOff>47644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38771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105913</xdr:rowOff>
    </xdr:from>
    <xdr:to>
      <xdr:col>76</xdr:col>
      <xdr:colOff>165100</xdr:colOff>
      <xdr:row>97</xdr:row>
      <xdr:rowOff>36063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27190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116136</xdr:rowOff>
    </xdr:from>
    <xdr:to>
      <xdr:col>72</xdr:col>
      <xdr:colOff>38100</xdr:colOff>
      <xdr:row>97</xdr:row>
      <xdr:rowOff>46286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137971</xdr:rowOff>
    </xdr:from>
    <xdr:to>
      <xdr:col>67</xdr:col>
      <xdr:colOff>101600</xdr:colOff>
      <xdr:row>97</xdr:row>
      <xdr:rowOff>68121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59248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・「民生費」については、保育所移転整備事業に係る施設整備設計委託料の増加により、前年度より</a:t>
          </a:r>
          <a:r>
            <a:rPr kumimoji="1" lang="en-US" altLang="ja-JP" sz="1300">
              <a:latin typeface="ＭＳ Ｐゴシック" panose="020B0600070205080204" pitchFamily="50" charset="-128"/>
              <a:ea typeface="ＭＳ Ｐゴシック" panose="020B0600070205080204" pitchFamily="50" charset="-128"/>
            </a:rPr>
            <a:t>4,429</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・「衛生費」については、健康保健センター修繕工事の実施により、</a:t>
          </a:r>
          <a:r>
            <a:rPr kumimoji="1" lang="en-US" altLang="ja-JP" sz="1300">
              <a:latin typeface="ＭＳ Ｐゴシック" panose="020B0600070205080204" pitchFamily="50" charset="-128"/>
              <a:ea typeface="ＭＳ Ｐゴシック" panose="020B0600070205080204" pitchFamily="50" charset="-128"/>
            </a:rPr>
            <a:t>10,450</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・「農林水産業費」については、てんえいふるさと公園農林水産物直売施設整備事業の完了により、前年度より</a:t>
          </a:r>
          <a:r>
            <a:rPr kumimoji="1" lang="en-US" altLang="ja-JP" sz="1300">
              <a:latin typeface="ＭＳ Ｐゴシック" panose="020B0600070205080204" pitchFamily="50" charset="-128"/>
              <a:ea typeface="ＭＳ Ｐゴシック" panose="020B0600070205080204" pitchFamily="50" charset="-128"/>
            </a:rPr>
            <a:t>55,677</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・「土木費」については、児渡滝田線道路改良工事や緊急浚渫推進事業の完了により、前年度より</a:t>
          </a:r>
          <a:r>
            <a:rPr kumimoji="1" lang="en-US" altLang="ja-JP" sz="1300">
              <a:latin typeface="ＭＳ Ｐゴシック" panose="020B0600070205080204" pitchFamily="50" charset="-128"/>
              <a:ea typeface="ＭＳ Ｐゴシック" panose="020B0600070205080204" pitchFamily="50" charset="-128"/>
            </a:rPr>
            <a:t>2,512</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・「教育費」については、教育施設や体育施設の修繕工事の実施より、前年度より</a:t>
          </a:r>
          <a:r>
            <a:rPr kumimoji="1" lang="en-US" altLang="ja-JP" sz="1300">
              <a:latin typeface="ＭＳ Ｐゴシック" panose="020B0600070205080204" pitchFamily="50" charset="-128"/>
              <a:ea typeface="ＭＳ Ｐゴシック" panose="020B0600070205080204" pitchFamily="50" charset="-128"/>
            </a:rPr>
            <a:t>4,320</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年度については、実質単年度収支は赤字となっているが、財政調整基金を</a:t>
          </a:r>
          <a:r>
            <a:rPr kumimoji="1" lang="en-US" altLang="ja-JP" sz="1300">
              <a:latin typeface="ＭＳ ゴシック" pitchFamily="49" charset="-128"/>
              <a:ea typeface="ＭＳ ゴシック" pitchFamily="49" charset="-128"/>
            </a:rPr>
            <a:t>285</a:t>
          </a:r>
          <a:r>
            <a:rPr kumimoji="1" lang="ja-JP" altLang="en-US" sz="1300">
              <a:latin typeface="ＭＳ ゴシック" pitchFamily="49" charset="-128"/>
              <a:ea typeface="ＭＳ ゴシック" pitchFamily="49" charset="-128"/>
            </a:rPr>
            <a:t>百万円を取り崩したことから、実質収支は黒字となっており、基金残高の標準財政規模を占める割合は前年度より</a:t>
          </a:r>
          <a:r>
            <a:rPr kumimoji="1" lang="en-US" altLang="ja-JP" sz="1300">
              <a:latin typeface="ＭＳ ゴシック" pitchFamily="49" charset="-128"/>
              <a:ea typeface="ＭＳ ゴシック" pitchFamily="49" charset="-128"/>
            </a:rPr>
            <a:t>6.24</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これまで大規模災害に備え、財政調整基金の積立を行ってきたが、今後、中長期な見通しのもとに標準財政規模の適正な範囲内となるように財政調整基金の適正な管理・運営に努めていく。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各会計ともに赤字の発生はなく、適正な事業展開により財政の健全化が図られている。</a:t>
          </a:r>
        </a:p>
        <a:p>
          <a:r>
            <a:rPr kumimoji="1" lang="ja-JP" altLang="en-US" sz="1400">
              <a:latin typeface="ＭＳ ゴシック" pitchFamily="49" charset="-128"/>
              <a:ea typeface="ＭＳ ゴシック" pitchFamily="49" charset="-128"/>
            </a:rPr>
            <a:t>なお、工業用地取得造成事業特別会計においては、未売却資産に係る販売収入見込額も含まれており、販売状況により今後変動する可能性がある。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_&#36001;&#25919;/002_&#27770;&#31639;/07_&#36001;&#25919;&#29366;&#27841;&#36039;&#26009;_&#27770;&#31639;&#20844;&#34920;/R06/R070820_&#12304;&#20998;&#26512;&#27396;&#35352;&#36617;&#20381;&#38972;&#65288;95&#12294;&#65289;&#12305;&#20196;&#21644;&#65301;&#24180;&#24230;&#36001;&#25919;&#29366;&#27841;&#36039;&#26009;&#38598;&#12398;&#20316;&#25104;&#12395;&#12388;&#12356;&#12390;&#65288;2&#22238;&#30446;&#12539;&#22320;&#26041;&#20844;&#20250;&#35336;&#38306;&#20418;&#65289;/&#22238;&#31572;/&#12304;&#36001;&#25919;&#29366;&#27841;&#36039;&#26009;&#38598;&#12305;_073440_&#22825;&#2662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14.4</v>
          </cell>
        </row>
        <row r="53">
          <cell r="BX53">
            <v>53.9</v>
          </cell>
          <cell r="CF53">
            <v>55.4</v>
          </cell>
          <cell r="CN53">
            <v>55.8</v>
          </cell>
          <cell r="CV53">
            <v>57.2</v>
          </cell>
        </row>
        <row r="55">
          <cell r="AN55" t="str">
            <v>類似団体内平均値</v>
          </cell>
          <cell r="BX55">
            <v>0</v>
          </cell>
          <cell r="CF55">
            <v>0</v>
          </cell>
          <cell r="CN55">
            <v>0</v>
          </cell>
          <cell r="CV55">
            <v>0</v>
          </cell>
        </row>
        <row r="57">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cell r="BP73">
            <v>28</v>
          </cell>
          <cell r="BX73">
            <v>14.4</v>
          </cell>
        </row>
        <row r="75">
          <cell r="BP75">
            <v>8.6</v>
          </cell>
          <cell r="BX75">
            <v>8.1</v>
          </cell>
          <cell r="CF75">
            <v>7.8</v>
          </cell>
          <cell r="CN75">
            <v>7.9</v>
          </cell>
          <cell r="CV75">
            <v>7.9</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5096529</v>
      </c>
      <c r="BO4" s="371"/>
      <c r="BP4" s="371"/>
      <c r="BQ4" s="371"/>
      <c r="BR4" s="371"/>
      <c r="BS4" s="371"/>
      <c r="BT4" s="371"/>
      <c r="BU4" s="372"/>
      <c r="BV4" s="370">
        <v>5594515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6.9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4851359</v>
      </c>
      <c r="BO5" s="408"/>
      <c r="BP5" s="408"/>
      <c r="BQ5" s="408"/>
      <c r="BR5" s="408"/>
      <c r="BS5" s="408"/>
      <c r="BT5" s="408"/>
      <c r="BU5" s="409"/>
      <c r="BV5" s="407">
        <v>5311258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82.2</v>
      </c>
      <c r="CU5" s="405"/>
      <c r="CV5" s="405"/>
      <c r="CW5" s="405"/>
      <c r="CX5" s="405"/>
      <c r="CY5" s="405"/>
      <c r="CZ5" s="405"/>
      <c r="DA5" s="406"/>
      <c r="DB5" s="404">
        <v>79.3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245170</v>
      </c>
      <c r="BO6" s="408"/>
      <c r="BP6" s="408"/>
      <c r="BQ6" s="408"/>
      <c r="BR6" s="408"/>
      <c r="BS6" s="408"/>
      <c r="BT6" s="408"/>
      <c r="BU6" s="409"/>
      <c r="BV6" s="407">
        <v>283257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82.6</v>
      </c>
      <c r="CU6" s="445"/>
      <c r="CV6" s="445"/>
      <c r="CW6" s="445"/>
      <c r="CX6" s="445"/>
      <c r="CY6" s="445"/>
      <c r="CZ6" s="445"/>
      <c r="DA6" s="446"/>
      <c r="DB6" s="444">
        <v>80.2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68139</v>
      </c>
      <c r="BO7" s="408"/>
      <c r="BP7" s="408"/>
      <c r="BQ7" s="408"/>
      <c r="BR7" s="408"/>
      <c r="BS7" s="408"/>
      <c r="BT7" s="408"/>
      <c r="BU7" s="409"/>
      <c r="BV7" s="407">
        <v>82580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2881442</v>
      </c>
      <c r="CU7" s="408"/>
      <c r="CV7" s="408"/>
      <c r="CW7" s="408"/>
      <c r="CX7" s="408"/>
      <c r="CY7" s="408"/>
      <c r="CZ7" s="408"/>
      <c r="DA7" s="409"/>
      <c r="DB7" s="407">
        <v>2890425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177031</v>
      </c>
      <c r="BO8" s="408"/>
      <c r="BP8" s="408"/>
      <c r="BQ8" s="408"/>
      <c r="BR8" s="408"/>
      <c r="BS8" s="408"/>
      <c r="BT8" s="408"/>
      <c r="BU8" s="409"/>
      <c r="BV8" s="407">
        <v>200677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0.31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5194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-23646</v>
      </c>
      <c r="BO9" s="408"/>
      <c r="BP9" s="408"/>
      <c r="BQ9" s="408"/>
      <c r="BR9" s="408"/>
      <c r="BS9" s="408"/>
      <c r="BT9" s="408"/>
      <c r="BU9" s="409"/>
      <c r="BV9" s="407">
        <v>42120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9.3000000000000007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5611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101020</v>
      </c>
      <c r="BO10" s="408"/>
      <c r="BP10" s="408"/>
      <c r="BQ10" s="408"/>
      <c r="BR10" s="408"/>
      <c r="BS10" s="408"/>
      <c r="BT10" s="408"/>
      <c r="BU10" s="409"/>
      <c r="BV10" s="407">
        <v>80031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5245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285000</v>
      </c>
      <c r="BO12" s="408"/>
      <c r="BP12" s="408"/>
      <c r="BQ12" s="408"/>
      <c r="BR12" s="408"/>
      <c r="BS12" s="408"/>
      <c r="BT12" s="408"/>
      <c r="BU12" s="409"/>
      <c r="BV12" s="407">
        <v>345000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5160</v>
      </c>
      <c r="S13" s="492"/>
      <c r="T13" s="492"/>
      <c r="U13" s="492"/>
      <c r="V13" s="493"/>
      <c r="W13" s="423" t="s">
        <v>131</v>
      </c>
      <c r="X13" s="424"/>
      <c r="Y13" s="424"/>
      <c r="Z13" s="424"/>
      <c r="AA13" s="424"/>
      <c r="AB13" s="414"/>
      <c r="AC13" s="458">
        <v>409</v>
      </c>
      <c r="AD13" s="459"/>
      <c r="AE13" s="459"/>
      <c r="AF13" s="459"/>
      <c r="AG13" s="501"/>
      <c r="AH13" s="458">
        <v>403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-207626</v>
      </c>
      <c r="BO13" s="408"/>
      <c r="BP13" s="408"/>
      <c r="BQ13" s="408"/>
      <c r="BR13" s="408"/>
      <c r="BS13" s="408"/>
      <c r="BT13" s="408"/>
      <c r="BU13" s="409"/>
      <c r="BV13" s="407">
        <v>-222849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7.9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5304</v>
      </c>
      <c r="S14" s="492"/>
      <c r="T14" s="492"/>
      <c r="U14" s="492"/>
      <c r="V14" s="493"/>
      <c r="W14" s="397"/>
      <c r="X14" s="398"/>
      <c r="Y14" s="398"/>
      <c r="Z14" s="398"/>
      <c r="AA14" s="398"/>
      <c r="AB14" s="387"/>
      <c r="AC14" s="494">
        <v>14.9</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5226</v>
      </c>
      <c r="S15" s="492"/>
      <c r="T15" s="492"/>
      <c r="U15" s="492"/>
      <c r="V15" s="493"/>
      <c r="W15" s="423" t="s">
        <v>137</v>
      </c>
      <c r="X15" s="424"/>
      <c r="Y15" s="424"/>
      <c r="Z15" s="424"/>
      <c r="AA15" s="424"/>
      <c r="AB15" s="414"/>
      <c r="AC15" s="458">
        <v>966</v>
      </c>
      <c r="AD15" s="459"/>
      <c r="AE15" s="459"/>
      <c r="AF15" s="459"/>
      <c r="AG15" s="501"/>
      <c r="AH15" s="458">
        <v>1018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806393</v>
      </c>
      <c r="BO15" s="371"/>
      <c r="BP15" s="371"/>
      <c r="BQ15" s="371"/>
      <c r="BR15" s="371"/>
      <c r="BS15" s="371"/>
      <c r="BT15" s="371"/>
      <c r="BU15" s="372"/>
      <c r="BV15" s="370">
        <v>803607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35.200000000000003</v>
      </c>
      <c r="AD16" s="495"/>
      <c r="AE16" s="495"/>
      <c r="AF16" s="495"/>
      <c r="AG16" s="496"/>
      <c r="AH16" s="494">
        <v>35.5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2670150</v>
      </c>
      <c r="BO16" s="408"/>
      <c r="BP16" s="408"/>
      <c r="BQ16" s="408"/>
      <c r="BR16" s="408"/>
      <c r="BS16" s="408"/>
      <c r="BT16" s="408"/>
      <c r="BU16" s="409"/>
      <c r="BV16" s="407">
        <v>2662576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1373</v>
      </c>
      <c r="AD17" s="459"/>
      <c r="AE17" s="459"/>
      <c r="AF17" s="459"/>
      <c r="AG17" s="501"/>
      <c r="AH17" s="458">
        <v>1450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1002967</v>
      </c>
      <c r="BO17" s="408"/>
      <c r="BP17" s="408"/>
      <c r="BQ17" s="408"/>
      <c r="BR17" s="408"/>
      <c r="BS17" s="408"/>
      <c r="BT17" s="408"/>
      <c r="BU17" s="409"/>
      <c r="BV17" s="407">
        <v>999150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225.52</v>
      </c>
      <c r="M18" s="531"/>
      <c r="N18" s="531"/>
      <c r="O18" s="531"/>
      <c r="P18" s="531"/>
      <c r="Q18" s="531"/>
      <c r="R18" s="532"/>
      <c r="S18" s="532"/>
      <c r="T18" s="532"/>
      <c r="U18" s="532"/>
      <c r="V18" s="533"/>
      <c r="W18" s="425"/>
      <c r="X18" s="426"/>
      <c r="Y18" s="426"/>
      <c r="Z18" s="426"/>
      <c r="AA18" s="426"/>
      <c r="AB18" s="417"/>
      <c r="AC18" s="534">
        <v>50</v>
      </c>
      <c r="AD18" s="535"/>
      <c r="AE18" s="535"/>
      <c r="AF18" s="535"/>
      <c r="AG18" s="536"/>
      <c r="AH18" s="534">
        <v>50.5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2421289</v>
      </c>
      <c r="BO18" s="408"/>
      <c r="BP18" s="408"/>
      <c r="BQ18" s="408"/>
      <c r="BR18" s="408"/>
      <c r="BS18" s="408"/>
      <c r="BT18" s="408"/>
      <c r="BU18" s="409"/>
      <c r="BV18" s="407">
        <v>2328425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3818651</v>
      </c>
      <c r="BO19" s="408"/>
      <c r="BP19" s="408"/>
      <c r="BQ19" s="408"/>
      <c r="BR19" s="408"/>
      <c r="BS19" s="408"/>
      <c r="BT19" s="408"/>
      <c r="BU19" s="409"/>
      <c r="BV19" s="407">
        <v>3911364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1671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3705938</v>
      </c>
      <c r="BO22" s="371"/>
      <c r="BP22" s="371"/>
      <c r="BQ22" s="371"/>
      <c r="BR22" s="371"/>
      <c r="BS22" s="371"/>
      <c r="BT22" s="371"/>
      <c r="BU22" s="372"/>
      <c r="BV22" s="370">
        <v>3635529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3086061</v>
      </c>
      <c r="BO23" s="408"/>
      <c r="BP23" s="408"/>
      <c r="BQ23" s="408"/>
      <c r="BR23" s="408"/>
      <c r="BS23" s="408"/>
      <c r="BT23" s="408"/>
      <c r="BU23" s="409"/>
      <c r="BV23" s="407">
        <v>3308818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6545</v>
      </c>
      <c r="R24" s="459"/>
      <c r="S24" s="459"/>
      <c r="T24" s="459"/>
      <c r="U24" s="459"/>
      <c r="V24" s="501"/>
      <c r="W24" s="553"/>
      <c r="X24" s="554"/>
      <c r="Y24" s="555"/>
      <c r="Z24" s="457" t="s">
        <v>162</v>
      </c>
      <c r="AA24" s="437"/>
      <c r="AB24" s="437"/>
      <c r="AC24" s="437"/>
      <c r="AD24" s="437"/>
      <c r="AE24" s="437"/>
      <c r="AF24" s="437"/>
      <c r="AG24" s="438"/>
      <c r="AH24" s="458">
        <v>71</v>
      </c>
      <c r="AI24" s="459"/>
      <c r="AJ24" s="459"/>
      <c r="AK24" s="459"/>
      <c r="AL24" s="501"/>
      <c r="AM24" s="458">
        <v>216266</v>
      </c>
      <c r="AN24" s="459"/>
      <c r="AO24" s="459"/>
      <c r="AP24" s="459"/>
      <c r="AQ24" s="459"/>
      <c r="AR24" s="501"/>
      <c r="AS24" s="458">
        <v>3046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2277240</v>
      </c>
      <c r="BO24" s="408"/>
      <c r="BP24" s="408"/>
      <c r="BQ24" s="408"/>
      <c r="BR24" s="408"/>
      <c r="BS24" s="408"/>
      <c r="BT24" s="408"/>
      <c r="BU24" s="409"/>
      <c r="BV24" s="407">
        <v>2047124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5236</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107516</v>
      </c>
      <c r="BO25" s="371"/>
      <c r="BP25" s="371"/>
      <c r="BQ25" s="371"/>
      <c r="BR25" s="371"/>
      <c r="BS25" s="371"/>
      <c r="BT25" s="371"/>
      <c r="BU25" s="372"/>
      <c r="BV25" s="370">
        <v>137933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4848</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8019</v>
      </c>
      <c r="AN26" s="459"/>
      <c r="AO26" s="459"/>
      <c r="AP26" s="459"/>
      <c r="AQ26" s="459"/>
      <c r="AR26" s="501"/>
      <c r="AS26" s="458">
        <v>2673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27717</v>
      </c>
      <c r="AN27" s="459"/>
      <c r="AO27" s="459"/>
      <c r="AP27" s="459"/>
      <c r="AQ27" s="459"/>
      <c r="AR27" s="501"/>
      <c r="AS27" s="458">
        <v>3080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143422</v>
      </c>
      <c r="BO27" s="527"/>
      <c r="BP27" s="527"/>
      <c r="BQ27" s="527"/>
      <c r="BR27" s="527"/>
      <c r="BS27" s="527"/>
      <c r="BT27" s="527"/>
      <c r="BU27" s="528"/>
      <c r="BV27" s="526">
        <v>143422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1120262</v>
      </c>
      <c r="BO28" s="371"/>
      <c r="BP28" s="371"/>
      <c r="BQ28" s="371"/>
      <c r="BR28" s="371"/>
      <c r="BS28" s="371"/>
      <c r="BT28" s="371"/>
      <c r="BU28" s="372"/>
      <c r="BV28" s="370">
        <v>1304242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80</v>
      </c>
      <c r="AI29" s="459"/>
      <c r="AJ29" s="459"/>
      <c r="AK29" s="459"/>
      <c r="AL29" s="501"/>
      <c r="AM29" s="458">
        <v>243983</v>
      </c>
      <c r="AN29" s="459"/>
      <c r="AO29" s="459"/>
      <c r="AP29" s="459"/>
      <c r="AQ29" s="459"/>
      <c r="AR29" s="501"/>
      <c r="AS29" s="458">
        <v>3050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84894</v>
      </c>
      <c r="BO29" s="408"/>
      <c r="BP29" s="408"/>
      <c r="BQ29" s="408"/>
      <c r="BR29" s="408"/>
      <c r="BS29" s="408"/>
      <c r="BT29" s="408"/>
      <c r="BU29" s="409"/>
      <c r="BV29" s="407">
        <v>73208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1154457</v>
      </c>
      <c r="BO30" s="527"/>
      <c r="BP30" s="527"/>
      <c r="BQ30" s="527"/>
      <c r="BR30" s="527"/>
      <c r="BS30" s="527"/>
      <c r="BT30" s="527"/>
      <c r="BU30" s="528"/>
      <c r="BV30" s="526">
        <v>859062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大山地区排水処理施設事業特別会計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公立岩瀬病院企業団</v>
      </c>
      <c r="BZ34" s="598"/>
      <c r="CA34" s="598"/>
      <c r="CB34" s="598"/>
      <c r="CC34" s="598"/>
      <c r="CD34" s="598"/>
      <c r="CE34" s="598"/>
      <c r="CF34" s="598"/>
      <c r="CG34" s="598"/>
      <c r="CH34" s="598"/>
      <c r="CI34" s="598"/>
      <c r="CJ34" s="598"/>
      <c r="CK34" s="598"/>
      <c r="CL34" s="598"/>
      <c r="CM34" s="598"/>
      <c r="CN34" s="181"/>
      <c r="CO34" s="597">
        <f>IF(CQ34="","",MAX(C34:D43,U34:V43,AM34:AN43,BE34:BF43,BW34:BX43)+1)</f>
        <v>23</v>
      </c>
      <c r="CP34" s="597"/>
      <c r="CQ34" s="598" t="str">
        <f>IF('各会計、関係団体の財政状況及び健全化判断比率'!BS7="","",'各会計、関係団体の財政状況及び健全化判断比率'!BS7)</f>
        <v>(株)天栄村振興公社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須賀川地方広域消防組合　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9</v>
      </c>
      <c r="BF36" s="597"/>
      <c r="BG36" s="598" t="str">
        <f>IF('各会計、関係団体の財政状況及び健全化判断比率'!B35="","",'各会計、関係団体の財政状況及び健全化判断比率'!B35)</f>
        <v>二岐専用水道特別会計</v>
      </c>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須賀川地方保健環境組合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10</v>
      </c>
      <c r="BF37" s="597"/>
      <c r="BG37" s="598" t="str">
        <f>IF('各会計、関係団体の財政状況及び健全化判断比率'!B36="","",'各会計、関係団体の財政状況及び健全化判断比率'!B36)</f>
        <v>簡易水道事業特別会計</v>
      </c>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福島県後期高齢者医療広域連合　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f t="shared" si="1"/>
        <v>11</v>
      </c>
      <c r="BF38" s="597"/>
      <c r="BG38" s="598" t="str">
        <f>IF('各会計、関係団体の財政状況及び健全化判断比率'!B37="","",'各会計、関係団体の財政状況及び健全化判断比率'!B37)</f>
        <v>簡易排水処理施設特別会計</v>
      </c>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福島県後期高齢者医療広域連合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f t="shared" si="1"/>
        <v>12</v>
      </c>
      <c r="BF39" s="597"/>
      <c r="BG39" s="598" t="str">
        <f>IF('各会計、関係団体の財政状況及び健全化判断比率'!B38="","",'各会計、関係団体の財政状況及び健全化判断比率'!B38)</f>
        <v>工業用地取得造成事業特別会計</v>
      </c>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福島県市町村総合事務組合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福島県市町村総合事務組合　消防補償等特別会計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福島県市町村総合事務組合　消防賞じゅつ金特別会計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21</v>
      </c>
      <c r="BX42" s="597"/>
      <c r="BY42" s="598" t="str">
        <f>IF('各会計、関係団体の財政状況及び健全化判断比率'!B76="","",'各会計、関係団体の財政状況及び健全化判断比率'!B76)</f>
        <v>福島県市町村総合事務組合　非常勤職員公務災害補償特別会計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22</v>
      </c>
      <c r="BX43" s="597"/>
      <c r="BY43" s="598" t="str">
        <f>IF('各会計、関係団体の財政状況及び健全化判断比率'!B77="","",'各会計、関係団体の財政状況及び健全化判断比率'!B77)</f>
        <v>福島県市町村総合事務組合　自治会館管理特別会計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tYmLcTts4esrmaJPemUGOzEXdjNvfDOiH/uYXpo9aDgTRYRR1Bw5N4n81JpbH7EJ0G94mjHCBEEHm8VdZzG1A==" saltValue="n/+e9ZXH3+/KIcEmJ8Yc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BB73" sqref="BB7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539</v>
      </c>
      <c r="D34" s="1151"/>
      <c r="E34" s="1152"/>
      <c r="F34" s="32">
        <v>2.68</v>
      </c>
      <c r="G34" s="33">
        <v>4.84</v>
      </c>
      <c r="H34" s="33">
        <v>5.35</v>
      </c>
      <c r="I34" s="33">
        <v>6.94</v>
      </c>
      <c r="J34" s="34">
        <v>6.14</v>
      </c>
      <c r="K34" s="22"/>
      <c r="L34" s="22"/>
      <c r="M34" s="22"/>
      <c r="N34" s="22"/>
      <c r="O34" s="22"/>
      <c r="P34" s="22"/>
    </row>
    <row r="35" spans="1:16" ht="39" customHeight="1" x14ac:dyDescent="0.15">
      <c r="A35" s="22"/>
      <c r="B35" s="35"/>
      <c r="C35" s="1145" t="s">
        <v>540</v>
      </c>
      <c r="D35" s="1146"/>
      <c r="E35" s="1147"/>
      <c r="F35" s="36">
        <v>5.81</v>
      </c>
      <c r="G35" s="37">
        <v>5.08</v>
      </c>
      <c r="H35" s="37">
        <v>3.99</v>
      </c>
      <c r="I35" s="37">
        <v>3.78</v>
      </c>
      <c r="J35" s="38">
        <v>3.81</v>
      </c>
      <c r="K35" s="22"/>
      <c r="L35" s="22"/>
      <c r="M35" s="22"/>
      <c r="N35" s="22"/>
      <c r="O35" s="22"/>
      <c r="P35" s="22"/>
    </row>
    <row r="36" spans="1:16" ht="39" customHeight="1" x14ac:dyDescent="0.15">
      <c r="A36" s="22"/>
      <c r="B36" s="35"/>
      <c r="C36" s="1145" t="s">
        <v>541</v>
      </c>
      <c r="D36" s="1146"/>
      <c r="E36" s="1147"/>
      <c r="F36" s="36">
        <v>9.93</v>
      </c>
      <c r="G36" s="37">
        <v>9.6</v>
      </c>
      <c r="H36" s="37">
        <v>1.78</v>
      </c>
      <c r="I36" s="37">
        <v>2.84</v>
      </c>
      <c r="J36" s="38">
        <v>2.97</v>
      </c>
      <c r="K36" s="22"/>
      <c r="L36" s="22"/>
      <c r="M36" s="22"/>
      <c r="N36" s="22"/>
      <c r="O36" s="22"/>
      <c r="P36" s="22"/>
    </row>
    <row r="37" spans="1:16" ht="39" customHeight="1" x14ac:dyDescent="0.15">
      <c r="A37" s="22"/>
      <c r="B37" s="35"/>
      <c r="C37" s="1145" t="s">
        <v>542</v>
      </c>
      <c r="D37" s="1146"/>
      <c r="E37" s="1147"/>
      <c r="F37" s="36">
        <v>0</v>
      </c>
      <c r="G37" s="37">
        <v>0.51</v>
      </c>
      <c r="H37" s="37">
        <v>1.19</v>
      </c>
      <c r="I37" s="37">
        <v>3.15</v>
      </c>
      <c r="J37" s="38">
        <v>2.09</v>
      </c>
      <c r="K37" s="22"/>
      <c r="L37" s="22"/>
      <c r="M37" s="22"/>
      <c r="N37" s="22"/>
      <c r="O37" s="22"/>
      <c r="P37" s="22"/>
    </row>
    <row r="38" spans="1:16" ht="39" customHeight="1" x14ac:dyDescent="0.15">
      <c r="A38" s="22"/>
      <c r="B38" s="35"/>
      <c r="C38" s="1145" t="s">
        <v>543</v>
      </c>
      <c r="D38" s="1146"/>
      <c r="E38" s="1147"/>
      <c r="F38" s="36">
        <v>0.56999999999999995</v>
      </c>
      <c r="G38" s="37">
        <v>0.61</v>
      </c>
      <c r="H38" s="37">
        <v>0.42</v>
      </c>
      <c r="I38" s="37">
        <v>0.28999999999999998</v>
      </c>
      <c r="J38" s="38">
        <v>1.17</v>
      </c>
      <c r="K38" s="22"/>
      <c r="L38" s="22"/>
      <c r="M38" s="22"/>
      <c r="N38" s="22"/>
      <c r="O38" s="22"/>
      <c r="P38" s="22"/>
    </row>
    <row r="39" spans="1:16" ht="39" customHeight="1" x14ac:dyDescent="0.15">
      <c r="A39" s="22"/>
      <c r="B39" s="35"/>
      <c r="C39" s="1145" t="s">
        <v>544</v>
      </c>
      <c r="D39" s="1146"/>
      <c r="E39" s="1147"/>
      <c r="F39" s="36">
        <v>1.76</v>
      </c>
      <c r="G39" s="37">
        <v>2.02</v>
      </c>
      <c r="H39" s="37">
        <v>1.18</v>
      </c>
      <c r="I39" s="37">
        <v>0.91</v>
      </c>
      <c r="J39" s="38">
        <v>1.07</v>
      </c>
      <c r="K39" s="22"/>
      <c r="L39" s="22"/>
      <c r="M39" s="22"/>
      <c r="N39" s="22"/>
      <c r="O39" s="22"/>
      <c r="P39" s="22"/>
    </row>
    <row r="40" spans="1:16" ht="39" customHeight="1" x14ac:dyDescent="0.15">
      <c r="A40" s="22"/>
      <c r="B40" s="35"/>
      <c r="C40" s="1145" t="s">
        <v>545</v>
      </c>
      <c r="D40" s="1146"/>
      <c r="E40" s="1147"/>
      <c r="F40" s="36">
        <v>0.23</v>
      </c>
      <c r="G40" s="37">
        <v>0.15</v>
      </c>
      <c r="H40" s="37">
        <v>0.08</v>
      </c>
      <c r="I40" s="37">
        <v>0.11</v>
      </c>
      <c r="J40" s="38">
        <v>0.46</v>
      </c>
      <c r="K40" s="22"/>
      <c r="L40" s="22"/>
      <c r="M40" s="22"/>
      <c r="N40" s="22"/>
      <c r="O40" s="22"/>
      <c r="P40" s="22"/>
    </row>
    <row r="41" spans="1:16" ht="39" customHeight="1" x14ac:dyDescent="0.15">
      <c r="A41" s="22"/>
      <c r="B41" s="35"/>
      <c r="C41" s="1145" t="s">
        <v>546</v>
      </c>
      <c r="D41" s="1146"/>
      <c r="E41" s="1147"/>
      <c r="F41" s="36">
        <v>0.13</v>
      </c>
      <c r="G41" s="37">
        <v>0.24</v>
      </c>
      <c r="H41" s="37">
        <v>0.74</v>
      </c>
      <c r="I41" s="37">
        <v>0.7</v>
      </c>
      <c r="J41" s="38">
        <v>0.44</v>
      </c>
      <c r="K41" s="22"/>
      <c r="L41" s="22"/>
      <c r="M41" s="22"/>
      <c r="N41" s="22"/>
      <c r="O41" s="22"/>
      <c r="P41" s="22"/>
    </row>
    <row r="42" spans="1:16" ht="39" customHeight="1" x14ac:dyDescent="0.15">
      <c r="A42" s="22"/>
      <c r="B42" s="39"/>
      <c r="C42" s="1145" t="s">
        <v>547</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548</v>
      </c>
      <c r="D43" s="1149"/>
      <c r="E43" s="1150"/>
      <c r="F43" s="41">
        <v>0.32</v>
      </c>
      <c r="G43" s="42">
        <v>0.21</v>
      </c>
      <c r="H43" s="42">
        <v>0.19</v>
      </c>
      <c r="I43" s="42">
        <v>0.2</v>
      </c>
      <c r="J43" s="43">
        <v>0.31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eNWpRTBSDGZI+m0rJ2SyK6HK5HI3eW87pL+3GZ3q032taIgJZH1UHNvLuS7RAHSdcZuGPW01IMudeiDDE7W7Q==" saltValue="qGV3uS5f798R1JJ3GNc5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BB73" sqref="BB7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362</v>
      </c>
      <c r="L45" s="60">
        <v>381</v>
      </c>
      <c r="M45" s="60">
        <v>385</v>
      </c>
      <c r="N45" s="60">
        <v>365</v>
      </c>
      <c r="O45" s="61">
        <v>352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154</v>
      </c>
      <c r="L48" s="64">
        <v>147</v>
      </c>
      <c r="M48" s="64">
        <v>150</v>
      </c>
      <c r="N48" s="64">
        <v>149</v>
      </c>
      <c r="O48" s="65">
        <v>136</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4</v>
      </c>
      <c r="M49" s="64">
        <v>7</v>
      </c>
      <c r="N49" s="64">
        <v>12</v>
      </c>
      <c r="O49" s="65">
        <v>11</v>
      </c>
      <c r="P49" s="48"/>
      <c r="Q49" s="48"/>
      <c r="R49" s="48"/>
      <c r="S49" s="48"/>
      <c r="T49" s="48"/>
      <c r="U49" s="48"/>
    </row>
    <row r="50" spans="1:21" ht="30.75" customHeight="1" x14ac:dyDescent="0.15">
      <c r="A50" s="48"/>
      <c r="B50" s="1155"/>
      <c r="C50" s="1156"/>
      <c r="D50" s="62"/>
      <c r="E50" s="1161" t="s">
        <v>15</v>
      </c>
      <c r="F50" s="1161"/>
      <c r="G50" s="1161"/>
      <c r="H50" s="1161"/>
      <c r="I50" s="1161"/>
      <c r="J50" s="1162"/>
      <c r="K50" s="63">
        <v>8</v>
      </c>
      <c r="L50" s="64">
        <v>8</v>
      </c>
      <c r="M50" s="64">
        <v>8</v>
      </c>
      <c r="N50" s="64">
        <v>8</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350</v>
      </c>
      <c r="L52" s="64">
        <v>348</v>
      </c>
      <c r="M52" s="64">
        <v>344</v>
      </c>
      <c r="N52" s="64">
        <v>325</v>
      </c>
      <c r="O52" s="65">
        <v>303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177</v>
      </c>
      <c r="L53" s="69">
        <v>192</v>
      </c>
      <c r="M53" s="69">
        <v>206</v>
      </c>
      <c r="N53" s="69">
        <v>209</v>
      </c>
      <c r="O53" s="70">
        <v>204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T+RlOvgZvyd4LYLyh1HrxuCrbj1zIAgCwrbYQ+WybezFG/W7XFX00qct1+KbgX9JVQ37pptQfQugro7H6uzfg==" saltValue="f3fVOFmmmd97rzpZefEq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S51" sqref="S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55">
        <v>3611</v>
      </c>
      <c r="J41" s="356">
        <v>3539</v>
      </c>
      <c r="K41" s="356">
        <v>3480</v>
      </c>
      <c r="L41" s="356">
        <v>3636</v>
      </c>
      <c r="M41" s="357">
        <v>3706</v>
      </c>
    </row>
    <row r="42" spans="2:13" ht="27.75" customHeight="1" x14ac:dyDescent="0.15">
      <c r="B42" s="1186"/>
      <c r="C42" s="1187"/>
      <c r="D42" s="106"/>
      <c r="E42" s="1192" t="s">
        <v>32</v>
      </c>
      <c r="F42" s="1192"/>
      <c r="G42" s="1192"/>
      <c r="H42" s="1193"/>
      <c r="I42" s="358">
        <v>43</v>
      </c>
      <c r="J42" s="359">
        <v>36</v>
      </c>
      <c r="K42" s="359">
        <v>29</v>
      </c>
      <c r="L42" s="359">
        <v>22</v>
      </c>
      <c r="M42" s="360">
        <v>14</v>
      </c>
    </row>
    <row r="43" spans="2:13" ht="27.75" customHeight="1" x14ac:dyDescent="0.15">
      <c r="B43" s="1186"/>
      <c r="C43" s="1187"/>
      <c r="D43" s="106"/>
      <c r="E43" s="1192" t="s">
        <v>33</v>
      </c>
      <c r="F43" s="1192"/>
      <c r="G43" s="1192"/>
      <c r="H43" s="1193"/>
      <c r="I43" s="358">
        <v>1189</v>
      </c>
      <c r="J43" s="359">
        <v>1054</v>
      </c>
      <c r="K43" s="359">
        <v>943</v>
      </c>
      <c r="L43" s="359">
        <v>898</v>
      </c>
      <c r="M43" s="360">
        <v>836</v>
      </c>
    </row>
    <row r="44" spans="2:13" ht="27.75" customHeight="1" x14ac:dyDescent="0.15">
      <c r="B44" s="1186"/>
      <c r="C44" s="1187"/>
      <c r="D44" s="106"/>
      <c r="E44" s="1192" t="s">
        <v>34</v>
      </c>
      <c r="F44" s="1192"/>
      <c r="G44" s="1192"/>
      <c r="H44" s="1193"/>
      <c r="I44" s="358">
        <v>174</v>
      </c>
      <c r="J44" s="359">
        <v>173</v>
      </c>
      <c r="K44" s="359">
        <v>174</v>
      </c>
      <c r="L44" s="359">
        <v>224</v>
      </c>
      <c r="M44" s="360">
        <v>282</v>
      </c>
    </row>
    <row r="45" spans="2:13" ht="27.75" customHeight="1" x14ac:dyDescent="0.15">
      <c r="B45" s="1186"/>
      <c r="C45" s="1187"/>
      <c r="D45" s="106"/>
      <c r="E45" s="1192" t="s">
        <v>35</v>
      </c>
      <c r="F45" s="1192"/>
      <c r="G45" s="1192"/>
      <c r="H45" s="1193"/>
      <c r="I45" s="358">
        <v>423</v>
      </c>
      <c r="J45" s="359">
        <v>387</v>
      </c>
      <c r="K45" s="359">
        <v>358</v>
      </c>
      <c r="L45" s="359">
        <v>345</v>
      </c>
      <c r="M45" s="360">
        <v>346</v>
      </c>
    </row>
    <row r="46" spans="2:13" ht="27.75" customHeight="1" x14ac:dyDescent="0.15">
      <c r="B46" s="1186"/>
      <c r="C46" s="1187"/>
      <c r="D46" s="107"/>
      <c r="E46" s="1192" t="s">
        <v>36</v>
      </c>
      <c r="F46" s="1192"/>
      <c r="G46" s="1192"/>
      <c r="H46" s="1193"/>
      <c r="I46" s="358" t="s">
        <v>492</v>
      </c>
      <c r="J46" s="359" t="s">
        <v>492</v>
      </c>
      <c r="K46" s="359" t="s">
        <v>492</v>
      </c>
      <c r="L46" s="359" t="s">
        <v>492</v>
      </c>
      <c r="M46" s="360" t="s">
        <v>492</v>
      </c>
    </row>
    <row r="47" spans="2:13" ht="27.75" customHeight="1" x14ac:dyDescent="0.15">
      <c r="B47" s="1186"/>
      <c r="C47" s="1187"/>
      <c r="D47" s="108"/>
      <c r="E47" s="1194" t="s">
        <v>37</v>
      </c>
      <c r="F47" s="1195"/>
      <c r="G47" s="1195"/>
      <c r="H47" s="1196"/>
      <c r="I47" s="358" t="s">
        <v>492</v>
      </c>
      <c r="J47" s="359" t="s">
        <v>492</v>
      </c>
      <c r="K47" s="359" t="s">
        <v>492</v>
      </c>
      <c r="L47" s="359" t="s">
        <v>492</v>
      </c>
      <c r="M47" s="360" t="s">
        <v>492</v>
      </c>
    </row>
    <row r="48" spans="2:13" ht="27.75" customHeight="1" x14ac:dyDescent="0.15">
      <c r="B48" s="1186"/>
      <c r="C48" s="1187"/>
      <c r="D48" s="106"/>
      <c r="E48" s="1192" t="s">
        <v>38</v>
      </c>
      <c r="F48" s="1192"/>
      <c r="G48" s="1192"/>
      <c r="H48" s="1193"/>
      <c r="I48" s="358" t="s">
        <v>492</v>
      </c>
      <c r="J48" s="359" t="s">
        <v>492</v>
      </c>
      <c r="K48" s="359" t="s">
        <v>492</v>
      </c>
      <c r="L48" s="359" t="s">
        <v>492</v>
      </c>
      <c r="M48" s="360" t="s">
        <v>492</v>
      </c>
    </row>
    <row r="49" spans="2:13" ht="27.75" customHeight="1" x14ac:dyDescent="0.15">
      <c r="B49" s="1188"/>
      <c r="C49" s="1189"/>
      <c r="D49" s="106"/>
      <c r="E49" s="1192" t="s">
        <v>39</v>
      </c>
      <c r="F49" s="1192"/>
      <c r="G49" s="1192"/>
      <c r="H49" s="1193"/>
      <c r="I49" s="358" t="s">
        <v>492</v>
      </c>
      <c r="J49" s="359" t="s">
        <v>492</v>
      </c>
      <c r="K49" s="359" t="s">
        <v>492</v>
      </c>
      <c r="L49" s="359" t="s">
        <v>492</v>
      </c>
      <c r="M49" s="360" t="s">
        <v>492</v>
      </c>
    </row>
    <row r="50" spans="2:13" ht="27.75" customHeight="1" x14ac:dyDescent="0.15">
      <c r="B50" s="1197" t="s">
        <v>40</v>
      </c>
      <c r="C50" s="1198"/>
      <c r="D50" s="109"/>
      <c r="E50" s="1192" t="s">
        <v>41</v>
      </c>
      <c r="F50" s="1192"/>
      <c r="G50" s="1192"/>
      <c r="H50" s="1193"/>
      <c r="I50" s="358">
        <v>1614</v>
      </c>
      <c r="J50" s="359">
        <v>1735</v>
      </c>
      <c r="K50" s="359">
        <v>2423</v>
      </c>
      <c r="L50" s="359">
        <v>2517</v>
      </c>
      <c r="M50" s="360">
        <v>2655</v>
      </c>
    </row>
    <row r="51" spans="2:13" ht="27.75" customHeight="1" x14ac:dyDescent="0.15">
      <c r="B51" s="1186"/>
      <c r="C51" s="1187"/>
      <c r="D51" s="106"/>
      <c r="E51" s="1192" t="s">
        <v>42</v>
      </c>
      <c r="F51" s="1192"/>
      <c r="G51" s="1192"/>
      <c r="H51" s="1193"/>
      <c r="I51" s="358">
        <v>21</v>
      </c>
      <c r="J51" s="359">
        <v>17</v>
      </c>
      <c r="K51" s="359">
        <v>13</v>
      </c>
      <c r="L51" s="359">
        <v>10</v>
      </c>
      <c r="M51" s="360">
        <v>6</v>
      </c>
    </row>
    <row r="52" spans="2:13" ht="27.75" customHeight="1" x14ac:dyDescent="0.15">
      <c r="B52" s="1188"/>
      <c r="C52" s="1189"/>
      <c r="D52" s="106"/>
      <c r="E52" s="1192" t="s">
        <v>43</v>
      </c>
      <c r="F52" s="1192"/>
      <c r="G52" s="1192"/>
      <c r="H52" s="1193"/>
      <c r="I52" s="358">
        <v>3175</v>
      </c>
      <c r="J52" s="359">
        <v>3089</v>
      </c>
      <c r="K52" s="359">
        <v>3110</v>
      </c>
      <c r="L52" s="359">
        <v>3044</v>
      </c>
      <c r="M52" s="360">
        <v>3027</v>
      </c>
    </row>
    <row r="53" spans="2:13" ht="27.75" customHeight="1" thickBot="1" x14ac:dyDescent="0.2">
      <c r="B53" s="1199" t="s">
        <v>19</v>
      </c>
      <c r="C53" s="1200"/>
      <c r="D53" s="110"/>
      <c r="E53" s="1201" t="s">
        <v>44</v>
      </c>
      <c r="F53" s="1201"/>
      <c r="G53" s="1201"/>
      <c r="H53" s="1202"/>
      <c r="I53" s="361">
        <v>629</v>
      </c>
      <c r="J53" s="362">
        <v>348</v>
      </c>
      <c r="K53" s="362">
        <v>-562</v>
      </c>
      <c r="L53" s="362">
        <v>-447</v>
      </c>
      <c r="M53" s="363">
        <v>-505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MD9Gyrvgy7umXZ3Q+jDFyzUIq2nFeYskVyNQiam79GFcGEwMTQW5NlOAizSAWNvqPY6JyjCCwLrlopNRPNG7w==" saltValue="VZRgzTTpneuGy3hDC63o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O20" sqref="O2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1569</v>
      </c>
      <c r="G55" s="122">
        <v>1304</v>
      </c>
      <c r="H55" s="123">
        <v>1120</v>
      </c>
    </row>
    <row r="56" spans="2:8" ht="52.5" customHeight="1" x14ac:dyDescent="0.15">
      <c r="B56" s="124"/>
      <c r="C56" s="1213" t="s">
        <v>47</v>
      </c>
      <c r="D56" s="1213"/>
      <c r="E56" s="1214"/>
      <c r="F56" s="125">
        <v>73</v>
      </c>
      <c r="G56" s="125">
        <v>73</v>
      </c>
      <c r="H56" s="126">
        <v>85</v>
      </c>
    </row>
    <row r="57" spans="2:8" ht="53.25" customHeight="1" x14ac:dyDescent="0.15">
      <c r="B57" s="124"/>
      <c r="C57" s="1215" t="s">
        <v>48</v>
      </c>
      <c r="D57" s="1215"/>
      <c r="E57" s="1216"/>
      <c r="F57" s="127">
        <v>505</v>
      </c>
      <c r="G57" s="127">
        <v>859</v>
      </c>
      <c r="H57" s="128">
        <v>1154</v>
      </c>
    </row>
    <row r="58" spans="2:8" ht="45.75" customHeight="1" x14ac:dyDescent="0.15">
      <c r="B58" s="129"/>
      <c r="C58" s="1203" t="s">
        <v>567</v>
      </c>
      <c r="D58" s="1204"/>
      <c r="E58" s="1205"/>
      <c r="F58" s="130">
        <v>359</v>
      </c>
      <c r="G58" s="130">
        <v>699</v>
      </c>
      <c r="H58" s="131">
        <v>945</v>
      </c>
    </row>
    <row r="59" spans="2:8" ht="45.75" customHeight="1" x14ac:dyDescent="0.15">
      <c r="B59" s="129"/>
      <c r="C59" s="1203" t="s">
        <v>568</v>
      </c>
      <c r="D59" s="1204"/>
      <c r="E59" s="1205"/>
      <c r="F59" s="130">
        <v>41</v>
      </c>
      <c r="G59" s="130">
        <v>61</v>
      </c>
      <c r="H59" s="131">
        <v>110</v>
      </c>
    </row>
    <row r="60" spans="2:8" ht="45.75" customHeight="1" x14ac:dyDescent="0.15">
      <c r="B60" s="129"/>
      <c r="C60" s="1203" t="s">
        <v>569</v>
      </c>
      <c r="D60" s="1204"/>
      <c r="E60" s="1205"/>
      <c r="F60" s="130">
        <v>33</v>
      </c>
      <c r="G60" s="130">
        <v>43</v>
      </c>
      <c r="H60" s="131">
        <v>59</v>
      </c>
    </row>
    <row r="61" spans="2:8" ht="45.75" customHeight="1" x14ac:dyDescent="0.15">
      <c r="B61" s="129"/>
      <c r="C61" s="1203" t="s">
        <v>570</v>
      </c>
      <c r="D61" s="1204"/>
      <c r="E61" s="1205"/>
      <c r="F61" s="130">
        <v>15</v>
      </c>
      <c r="G61" s="130">
        <v>18</v>
      </c>
      <c r="H61" s="131">
        <v>14</v>
      </c>
    </row>
    <row r="62" spans="2:8" ht="45.75" customHeight="1" thickBot="1" x14ac:dyDescent="0.2">
      <c r="B62" s="132"/>
      <c r="C62" s="1206" t="s">
        <v>571</v>
      </c>
      <c r="D62" s="1207"/>
      <c r="E62" s="1208"/>
      <c r="F62" s="133">
        <v>10</v>
      </c>
      <c r="G62" s="133">
        <v>10</v>
      </c>
      <c r="H62" s="134">
        <v>10</v>
      </c>
    </row>
    <row r="63" spans="2:8" ht="52.5" customHeight="1" thickBot="1" x14ac:dyDescent="0.2">
      <c r="B63" s="135"/>
      <c r="C63" s="1209" t="s">
        <v>49</v>
      </c>
      <c r="D63" s="1209"/>
      <c r="E63" s="1210"/>
      <c r="F63" s="136">
        <v>2147</v>
      </c>
      <c r="G63" s="136">
        <v>2237</v>
      </c>
      <c r="H63" s="137">
        <v>2360</v>
      </c>
    </row>
    <row r="64" spans="2:8" x14ac:dyDescent="0.15"/>
  </sheetData>
  <sheetProtection algorithmName="SHA-512" hashValue="/nEtWiDAKXMPbJMuJ85/lHDhu96wlZqYNHADH4k00ZoXM5aqN6I91/dZZ3CIEIkCSYTB/ZUG2L2V99jDayRopg==" saltValue="k6Xjix3E3GVSBImBeh0X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1994C-4186-4D6D-83C9-0E09D80FAE0D}">
  <sheetPr>
    <pageSetUpPr fitToPage="1"/>
  </sheetPr>
  <dimension ref="A1:DE85"/>
  <sheetViews>
    <sheetView showGridLines="0" tabSelected="1" zoomScaleNormal="100" zoomScaleSheetLayoutView="55" workbookViewId="0">
      <selection activeCell="AY39" sqref="AY3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531</v>
      </c>
      <c r="BQ50" s="1250"/>
      <c r="BR50" s="1250"/>
      <c r="BS50" s="1250"/>
      <c r="BT50" s="1250"/>
      <c r="BU50" s="1250"/>
      <c r="BV50" s="1250"/>
      <c r="BW50" s="1250"/>
      <c r="BX50" s="1250" t="s">
        <v>532</v>
      </c>
      <c r="BY50" s="1250"/>
      <c r="BZ50" s="1250"/>
      <c r="CA50" s="1250"/>
      <c r="CB50" s="1250"/>
      <c r="CC50" s="1250"/>
      <c r="CD50" s="1250"/>
      <c r="CE50" s="1250"/>
      <c r="CF50" s="1250" t="s">
        <v>533</v>
      </c>
      <c r="CG50" s="1250"/>
      <c r="CH50" s="1250"/>
      <c r="CI50" s="1250"/>
      <c r="CJ50" s="1250"/>
      <c r="CK50" s="1250"/>
      <c r="CL50" s="1250"/>
      <c r="CM50" s="1250"/>
      <c r="CN50" s="1250" t="s">
        <v>534</v>
      </c>
      <c r="CO50" s="1250"/>
      <c r="CP50" s="1250"/>
      <c r="CQ50" s="1250"/>
      <c r="CR50" s="1250"/>
      <c r="CS50" s="1250"/>
      <c r="CT50" s="1250"/>
      <c r="CU50" s="1250"/>
      <c r="CV50" s="1250" t="s">
        <v>535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578</v>
      </c>
      <c r="AO51" s="1254"/>
      <c r="AP51" s="1254"/>
      <c r="AQ51" s="1254"/>
      <c r="AR51" s="1254"/>
      <c r="AS51" s="1254"/>
      <c r="AT51" s="1254"/>
      <c r="AU51" s="1254"/>
      <c r="AV51" s="1254"/>
      <c r="AW51" s="1254"/>
      <c r="AX51" s="1254"/>
      <c r="AY51" s="1254"/>
      <c r="AZ51" s="1254"/>
      <c r="BA51" s="1254"/>
      <c r="BB51" s="1254" t="s">
        <v>579</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v>14.4</v>
      </c>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580</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53.9</v>
      </c>
      <c r="BY53" s="1256"/>
      <c r="BZ53" s="1256"/>
      <c r="CA53" s="1256"/>
      <c r="CB53" s="1256"/>
      <c r="CC53" s="1256"/>
      <c r="CD53" s="1256"/>
      <c r="CE53" s="1256"/>
      <c r="CF53" s="1256">
        <v>55.4</v>
      </c>
      <c r="CG53" s="1256"/>
      <c r="CH53" s="1256"/>
      <c r="CI53" s="1256"/>
      <c r="CJ53" s="1256"/>
      <c r="CK53" s="1256"/>
      <c r="CL53" s="1256"/>
      <c r="CM53" s="1256"/>
      <c r="CN53" s="1256">
        <v>55.8</v>
      </c>
      <c r="CO53" s="1256"/>
      <c r="CP53" s="1256"/>
      <c r="CQ53" s="1256"/>
      <c r="CR53" s="1256"/>
      <c r="CS53" s="1256"/>
      <c r="CT53" s="1256"/>
      <c r="CU53" s="1256"/>
      <c r="CV53" s="1256">
        <v>57.2</v>
      </c>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581</v>
      </c>
      <c r="AO55" s="1250"/>
      <c r="AP55" s="1250"/>
      <c r="AQ55" s="1250"/>
      <c r="AR55" s="1250"/>
      <c r="AS55" s="1250"/>
      <c r="AT55" s="1250"/>
      <c r="AU55" s="1250"/>
      <c r="AV55" s="1250"/>
      <c r="AW55" s="1250"/>
      <c r="AX55" s="1250"/>
      <c r="AY55" s="1250"/>
      <c r="AZ55" s="1250"/>
      <c r="BA55" s="1250"/>
      <c r="BB55" s="1254" t="s">
        <v>579</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580</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64</v>
      </c>
      <c r="BY57" s="1256"/>
      <c r="BZ57" s="1256"/>
      <c r="CA57" s="1256"/>
      <c r="CB57" s="1256"/>
      <c r="CC57" s="1256"/>
      <c r="CD57" s="1256"/>
      <c r="CE57" s="1256"/>
      <c r="CF57" s="1256">
        <v>66.2</v>
      </c>
      <c r="CG57" s="1256"/>
      <c r="CH57" s="1256"/>
      <c r="CI57" s="1256"/>
      <c r="CJ57" s="1256"/>
      <c r="CK57" s="1256"/>
      <c r="CL57" s="1256"/>
      <c r="CM57" s="1256"/>
      <c r="CN57" s="1256">
        <v>67.099999999999994</v>
      </c>
      <c r="CO57" s="1256"/>
      <c r="CP57" s="1256"/>
      <c r="CQ57" s="1256"/>
      <c r="CR57" s="1256"/>
      <c r="CS57" s="1256"/>
      <c r="CT57" s="1256"/>
      <c r="CU57" s="1256"/>
      <c r="CV57" s="1256">
        <v>67</v>
      </c>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582</v>
      </c>
    </row>
    <row r="64" spans="1:109" x14ac:dyDescent="0.15">
      <c r="B64" s="1225"/>
      <c r="G64" s="1232"/>
      <c r="I64" s="1266"/>
      <c r="J64" s="1266"/>
      <c r="K64" s="1266"/>
      <c r="L64" s="1266"/>
      <c r="M64" s="1266"/>
      <c r="N64" s="1267"/>
      <c r="AM64" s="1232"/>
      <c r="AN64" s="1232" t="s">
        <v>575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577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531</v>
      </c>
      <c r="BQ72" s="1250"/>
      <c r="BR72" s="1250"/>
      <c r="BS72" s="1250"/>
      <c r="BT72" s="1250"/>
      <c r="BU72" s="1250"/>
      <c r="BV72" s="1250"/>
      <c r="BW72" s="1250"/>
      <c r="BX72" s="1250" t="s">
        <v>532</v>
      </c>
      <c r="BY72" s="1250"/>
      <c r="BZ72" s="1250"/>
      <c r="CA72" s="1250"/>
      <c r="CB72" s="1250"/>
      <c r="CC72" s="1250"/>
      <c r="CD72" s="1250"/>
      <c r="CE72" s="1250"/>
      <c r="CF72" s="1250" t="s">
        <v>533</v>
      </c>
      <c r="CG72" s="1250"/>
      <c r="CH72" s="1250"/>
      <c r="CI72" s="1250"/>
      <c r="CJ72" s="1250"/>
      <c r="CK72" s="1250"/>
      <c r="CL72" s="1250"/>
      <c r="CM72" s="1250"/>
      <c r="CN72" s="1250" t="s">
        <v>534</v>
      </c>
      <c r="CO72" s="1250"/>
      <c r="CP72" s="1250"/>
      <c r="CQ72" s="1250"/>
      <c r="CR72" s="1250"/>
      <c r="CS72" s="1250"/>
      <c r="CT72" s="1250"/>
      <c r="CU72" s="1250"/>
      <c r="CV72" s="1250" t="s">
        <v>535</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578</v>
      </c>
      <c r="AO73" s="1254"/>
      <c r="AP73" s="1254"/>
      <c r="AQ73" s="1254"/>
      <c r="AR73" s="1254"/>
      <c r="AS73" s="1254"/>
      <c r="AT73" s="1254"/>
      <c r="AU73" s="1254"/>
      <c r="AV73" s="1254"/>
      <c r="AW73" s="1254"/>
      <c r="AX73" s="1254"/>
      <c r="AY73" s="1254"/>
      <c r="AZ73" s="1254"/>
      <c r="BA73" s="1254"/>
      <c r="BB73" s="1254" t="s">
        <v>579</v>
      </c>
      <c r="BC73" s="1254"/>
      <c r="BD73" s="1254"/>
      <c r="BE73" s="1254"/>
      <c r="BF73" s="1254"/>
      <c r="BG73" s="1254"/>
      <c r="BH73" s="1254"/>
      <c r="BI73" s="1254"/>
      <c r="BJ73" s="1254"/>
      <c r="BK73" s="1254"/>
      <c r="BL73" s="1254"/>
      <c r="BM73" s="1254"/>
      <c r="BN73" s="1254"/>
      <c r="BO73" s="1254"/>
      <c r="BP73" s="1256">
        <v>28</v>
      </c>
      <c r="BQ73" s="1256"/>
      <c r="BR73" s="1256"/>
      <c r="BS73" s="1256"/>
      <c r="BT73" s="1256"/>
      <c r="BU73" s="1256"/>
      <c r="BV73" s="1256"/>
      <c r="BW73" s="1256"/>
      <c r="BX73" s="1256">
        <v>14.4</v>
      </c>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584</v>
      </c>
      <c r="BC75" s="1254"/>
      <c r="BD75" s="1254"/>
      <c r="BE75" s="1254"/>
      <c r="BF75" s="1254"/>
      <c r="BG75" s="1254"/>
      <c r="BH75" s="1254"/>
      <c r="BI75" s="1254"/>
      <c r="BJ75" s="1254"/>
      <c r="BK75" s="1254"/>
      <c r="BL75" s="1254"/>
      <c r="BM75" s="1254"/>
      <c r="BN75" s="1254"/>
      <c r="BO75" s="1254"/>
      <c r="BP75" s="1256">
        <v>8.6</v>
      </c>
      <c r="BQ75" s="1256"/>
      <c r="BR75" s="1256"/>
      <c r="BS75" s="1256"/>
      <c r="BT75" s="1256"/>
      <c r="BU75" s="1256"/>
      <c r="BV75" s="1256"/>
      <c r="BW75" s="1256"/>
      <c r="BX75" s="1256">
        <v>8.1</v>
      </c>
      <c r="BY75" s="1256"/>
      <c r="BZ75" s="1256"/>
      <c r="CA75" s="1256"/>
      <c r="CB75" s="1256"/>
      <c r="CC75" s="1256"/>
      <c r="CD75" s="1256"/>
      <c r="CE75" s="1256"/>
      <c r="CF75" s="1256">
        <v>7.8</v>
      </c>
      <c r="CG75" s="1256"/>
      <c r="CH75" s="1256"/>
      <c r="CI75" s="1256"/>
      <c r="CJ75" s="1256"/>
      <c r="CK75" s="1256"/>
      <c r="CL75" s="1256"/>
      <c r="CM75" s="1256"/>
      <c r="CN75" s="1256">
        <v>7.9</v>
      </c>
      <c r="CO75" s="1256"/>
      <c r="CP75" s="1256"/>
      <c r="CQ75" s="1256"/>
      <c r="CR75" s="1256"/>
      <c r="CS75" s="1256"/>
      <c r="CT75" s="1256"/>
      <c r="CU75" s="1256"/>
      <c r="CV75" s="1256">
        <v>7.9</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581</v>
      </c>
      <c r="AO77" s="1250"/>
      <c r="AP77" s="1250"/>
      <c r="AQ77" s="1250"/>
      <c r="AR77" s="1250"/>
      <c r="AS77" s="1250"/>
      <c r="AT77" s="1250"/>
      <c r="AU77" s="1250"/>
      <c r="AV77" s="1250"/>
      <c r="AW77" s="1250"/>
      <c r="AX77" s="1250"/>
      <c r="AY77" s="1250"/>
      <c r="AZ77" s="1250"/>
      <c r="BA77" s="1250"/>
      <c r="BB77" s="1254" t="s">
        <v>579</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584</v>
      </c>
      <c r="BC79" s="1254"/>
      <c r="BD79" s="1254"/>
      <c r="BE79" s="1254"/>
      <c r="BF79" s="1254"/>
      <c r="BG79" s="1254"/>
      <c r="BH79" s="1254"/>
      <c r="BI79" s="1254"/>
      <c r="BJ79" s="1254"/>
      <c r="BK79" s="1254"/>
      <c r="BL79" s="1254"/>
      <c r="BM79" s="1254"/>
      <c r="BN79" s="1254"/>
      <c r="BO79" s="1254"/>
      <c r="BP79" s="1256">
        <v>7.7</v>
      </c>
      <c r="BQ79" s="1256"/>
      <c r="BR79" s="1256"/>
      <c r="BS79" s="1256"/>
      <c r="BT79" s="1256"/>
      <c r="BU79" s="1256"/>
      <c r="BV79" s="1256"/>
      <c r="BW79" s="1256"/>
      <c r="BX79" s="1256">
        <v>8</v>
      </c>
      <c r="BY79" s="1256"/>
      <c r="BZ79" s="1256"/>
      <c r="CA79" s="1256"/>
      <c r="CB79" s="1256"/>
      <c r="CC79" s="1256"/>
      <c r="CD79" s="1256"/>
      <c r="CE79" s="1256"/>
      <c r="CF79" s="1256">
        <v>8</v>
      </c>
      <c r="CG79" s="1256"/>
      <c r="CH79" s="1256"/>
      <c r="CI79" s="1256"/>
      <c r="CJ79" s="1256"/>
      <c r="CK79" s="1256"/>
      <c r="CL79" s="1256"/>
      <c r="CM79" s="1256"/>
      <c r="CN79" s="1256">
        <v>8.3000000000000007</v>
      </c>
      <c r="CO79" s="1256"/>
      <c r="CP79" s="1256"/>
      <c r="CQ79" s="1256"/>
      <c r="CR79" s="1256"/>
      <c r="CS79" s="1256"/>
      <c r="CT79" s="1256"/>
      <c r="CU79" s="1256"/>
      <c r="CV79" s="1256">
        <v>8.4</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ZmOO2UUJ3aZMM38X8Exbj+RQdSoCb3EWV3AEs5I1T6/kXNCAizujuxiI7cuU+62pD/AKtKp6sU1mpa3F53KJg==" saltValue="0T/Jfue+BvEP7D/r8ClM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890B-8FE4-48ED-A5E1-E1743BB5CC5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i9T42DsDnX1zG1ZuuLuzmlvvDm/+7wKUEXe/h1Dh8lvidsdA/PP8lkloJYWpSrCpFs5FoFHqpAvuT/F2S6ShpA==" saltValue="9XP+egpOwpZGO0oVR8ko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A1EA-0C7D-4ECD-84A6-08B1BC1BE9DC}">
  <sheetPr>
    <pageSetUpPr fitToPage="1"/>
  </sheetPr>
  <dimension ref="A1:DR125"/>
  <sheetViews>
    <sheetView showGridLines="0" zoomScaleNormal="100" zoomScaleSheetLayoutView="55" workbookViewId="0">
      <selection activeCell="S113" sqref="S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ZaPV3fYaKFPmCDO5k2W9jfgRMWvIPgXvWn4bNmKXnV0UhihUYECjBRh7weD94lwfdgNPAXRbYHBqEOdybg4+9w==" saltValue="Cc5irjUaWlZHjz1SIOgL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215637</v>
      </c>
      <c r="E3" s="156"/>
      <c r="F3" s="157">
        <v>126262</v>
      </c>
      <c r="G3" s="158"/>
      <c r="H3" s="159"/>
    </row>
    <row r="4" spans="1:8" x14ac:dyDescent="0.15">
      <c r="A4" s="160"/>
      <c r="B4" s="161"/>
      <c r="C4" s="162"/>
      <c r="D4" s="163">
        <v>72058</v>
      </c>
      <c r="E4" s="164"/>
      <c r="F4" s="165">
        <v>56769</v>
      </c>
      <c r="G4" s="166"/>
      <c r="H4" s="167"/>
    </row>
    <row r="5" spans="1:8" x14ac:dyDescent="0.15">
      <c r="A5" s="148" t="s">
        <v>525</v>
      </c>
      <c r="B5" s="153"/>
      <c r="C5" s="154"/>
      <c r="D5" s="155">
        <v>166259</v>
      </c>
      <c r="E5" s="156"/>
      <c r="F5" s="157">
        <v>126525</v>
      </c>
      <c r="G5" s="158"/>
      <c r="H5" s="159"/>
    </row>
    <row r="6" spans="1:8" x14ac:dyDescent="0.15">
      <c r="A6" s="160"/>
      <c r="B6" s="161"/>
      <c r="C6" s="162"/>
      <c r="D6" s="163">
        <v>78962</v>
      </c>
      <c r="E6" s="164"/>
      <c r="F6" s="165">
        <v>67052</v>
      </c>
      <c r="G6" s="166"/>
      <c r="H6" s="167"/>
    </row>
    <row r="7" spans="1:8" x14ac:dyDescent="0.15">
      <c r="A7" s="148" t="s">
        <v>526</v>
      </c>
      <c r="B7" s="153"/>
      <c r="C7" s="154"/>
      <c r="D7" s="155">
        <v>163997</v>
      </c>
      <c r="E7" s="156"/>
      <c r="F7" s="157">
        <v>122054</v>
      </c>
      <c r="G7" s="158"/>
      <c r="H7" s="159"/>
    </row>
    <row r="8" spans="1:8" x14ac:dyDescent="0.15">
      <c r="A8" s="160"/>
      <c r="B8" s="161"/>
      <c r="C8" s="162"/>
      <c r="D8" s="163">
        <v>76162</v>
      </c>
      <c r="E8" s="164"/>
      <c r="F8" s="165">
        <v>68298</v>
      </c>
      <c r="G8" s="166"/>
      <c r="H8" s="167"/>
    </row>
    <row r="9" spans="1:8" x14ac:dyDescent="0.15">
      <c r="A9" s="148" t="s">
        <v>527</v>
      </c>
      <c r="B9" s="153"/>
      <c r="C9" s="154"/>
      <c r="D9" s="155">
        <v>242626</v>
      </c>
      <c r="E9" s="156"/>
      <c r="F9" s="157">
        <v>111644</v>
      </c>
      <c r="G9" s="158"/>
      <c r="H9" s="159"/>
    </row>
    <row r="10" spans="1:8" x14ac:dyDescent="0.15">
      <c r="A10" s="160"/>
      <c r="B10" s="161"/>
      <c r="C10" s="162"/>
      <c r="D10" s="163">
        <v>118031</v>
      </c>
      <c r="E10" s="164"/>
      <c r="F10" s="165">
        <v>66606</v>
      </c>
      <c r="G10" s="166"/>
      <c r="H10" s="167"/>
    </row>
    <row r="11" spans="1:8" x14ac:dyDescent="0.15">
      <c r="A11" s="148" t="s">
        <v>528</v>
      </c>
      <c r="B11" s="153"/>
      <c r="C11" s="154"/>
      <c r="D11" s="155">
        <v>175854</v>
      </c>
      <c r="E11" s="156"/>
      <c r="F11" s="157">
        <v>127917</v>
      </c>
      <c r="G11" s="158"/>
      <c r="H11" s="159"/>
    </row>
    <row r="12" spans="1:8" x14ac:dyDescent="0.15">
      <c r="A12" s="160"/>
      <c r="B12" s="161"/>
      <c r="C12" s="168"/>
      <c r="D12" s="163">
        <v>135810</v>
      </c>
      <c r="E12" s="164"/>
      <c r="F12" s="165">
        <v>69746</v>
      </c>
      <c r="G12" s="166"/>
      <c r="H12" s="167"/>
    </row>
    <row r="13" spans="1:8" x14ac:dyDescent="0.15">
      <c r="A13" s="148"/>
      <c r="B13" s="153"/>
      <c r="C13" s="169"/>
      <c r="D13" s="170">
        <v>192875</v>
      </c>
      <c r="E13" s="171"/>
      <c r="F13" s="172">
        <v>122880</v>
      </c>
      <c r="G13" s="173"/>
      <c r="H13" s="159"/>
    </row>
    <row r="14" spans="1:8" x14ac:dyDescent="0.15">
      <c r="A14" s="160"/>
      <c r="B14" s="161"/>
      <c r="C14" s="162"/>
      <c r="D14" s="163">
        <v>96205</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2.68</v>
      </c>
      <c r="C19" s="174">
        <f>ROUND(VALUE(SUBSTITUTE(実質収支比率等に係る経年分析!G$48,"▲","-")),2)</f>
        <v>4.84</v>
      </c>
      <c r="D19" s="174">
        <f>ROUND(VALUE(SUBSTITUTE(実質収支比率等に係る経年分析!H$48,"▲","-")),2)</f>
        <v>5.35</v>
      </c>
      <c r="E19" s="174">
        <f>ROUND(VALUE(SUBSTITUTE(実質収支比率等に係る経年分析!I$48,"▲","-")),2)</f>
        <v>6.94</v>
      </c>
      <c r="F19" s="174">
        <f>ROUND(VALUE(SUBSTITUTE(実質収支比率等に係る経年分析!J$48,"▲","-")),2)</f>
        <v>6.14</v>
      </c>
    </row>
    <row r="20" spans="1:11" x14ac:dyDescent="0.15">
      <c r="A20" s="174" t="s">
        <v>53</v>
      </c>
      <c r="B20" s="174">
        <f>ROUND(VALUE(SUBSTITUTE(実質収支比率等に係る経年分析!F$47,"▲","-")),2)</f>
        <v>27.44</v>
      </c>
      <c r="C20" s="174">
        <f>ROUND(VALUE(SUBSTITUTE(実質収支比率等に係る経年分析!G$47,"▲","-")),2)</f>
        <v>37.14</v>
      </c>
      <c r="D20" s="174">
        <f>ROUND(VALUE(SUBSTITUTE(実質収支比率等に係る経年分析!H$47,"▲","-")),2)</f>
        <v>52.96</v>
      </c>
      <c r="E20" s="174">
        <f>ROUND(VALUE(SUBSTITUTE(実質収支比率等に係る経年分析!I$47,"▲","-")),2)</f>
        <v>45.12</v>
      </c>
      <c r="F20" s="174">
        <f>ROUND(VALUE(SUBSTITUTE(実質収支比率等に係る経年分析!J$47,"▲","-")),2)</f>
        <v>38.880000000000003</v>
      </c>
    </row>
    <row r="21" spans="1:11" x14ac:dyDescent="0.15">
      <c r="A21" s="174" t="s">
        <v>54</v>
      </c>
      <c r="B21" s="174">
        <f>IF(ISNUMBER(VALUE(SUBSTITUTE(実質収支比率等に係る経年分析!F$49,"▲","-"))),ROUND(VALUE(SUBSTITUTE(実質収支比率等に係る経年分析!F$49,"▲","-")),2),NA())</f>
        <v>-6.11</v>
      </c>
      <c r="C21" s="174">
        <f>IF(ISNUMBER(VALUE(SUBSTITUTE(実質収支比率等に係る経年分析!G$49,"▲","-"))),ROUND(VALUE(SUBSTITUTE(実質収支比率等に係る経年分析!G$49,"▲","-")),2),NA())</f>
        <v>13.59</v>
      </c>
      <c r="D21" s="174">
        <f>IF(ISNUMBER(VALUE(SUBSTITUTE(実質収支比率等に係る経年分析!H$49,"▲","-"))),ROUND(VALUE(SUBSTITUTE(実質収支比率等に係る経年分析!H$49,"▲","-")),2),NA())</f>
        <v>19.36</v>
      </c>
      <c r="E21" s="174">
        <f>IF(ISNUMBER(VALUE(SUBSTITUTE(実質収支比率等に係る経年分析!I$49,"▲","-"))),ROUND(VALUE(SUBSTITUTE(実質収支比率等に係る経年分析!I$49,"▲","-")),2),NA())</f>
        <v>-7.71</v>
      </c>
      <c r="F21" s="174">
        <f>IF(ISNUMBER(VALUE(SUBSTITUTE(実質収支比率等に係る経年分析!J$49,"▲","-"))),ROUND(VALUE(SUBSTITUTE(実質収支比率等に係る経年分析!J$49,"▲","-")),2),NA())</f>
        <v>-7.21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国民健康保険特別会計（直診勘定）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0.44</v>
      </c>
    </row>
    <row r="30" spans="1:11" x14ac:dyDescent="0.15">
      <c r="A30" s="175" t="str">
        <f>IF(連結実質赤字比率に係る赤字・黒字の構成分析!C$40="",NA(),連結実質赤字比率に係る赤字・黒字の構成分析!C$40)</f>
        <v>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0.46</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1.76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1.07</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0.56999999999999995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2.09</v>
      </c>
    </row>
    <row r="34" spans="1:16" x14ac:dyDescent="0.15">
      <c r="A34" s="175" t="str">
        <f>IF(連結実質赤字比率に係る赤字・黒字の構成分析!C$36="",NA(),連結実質赤字比率に係る赤字・黒字の構成分析!C$36)</f>
        <v>工業用地取得造成事業特別会計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350</v>
      </c>
      <c r="E42" s="176"/>
      <c r="F42" s="176"/>
      <c r="G42" s="176">
        <f>'実質公債費比率（分子）の構造'!L$52</f>
        <v>348</v>
      </c>
      <c r="H42" s="176"/>
      <c r="I42" s="176"/>
      <c r="J42" s="176">
        <f>'実質公債費比率（分子）の構造'!M$52</f>
        <v>344</v>
      </c>
      <c r="K42" s="176"/>
      <c r="L42" s="176"/>
      <c r="M42" s="176">
        <f>'実質公債費比率（分子）の構造'!N$52</f>
        <v>325</v>
      </c>
      <c r="N42" s="176"/>
      <c r="O42" s="176"/>
      <c r="P42" s="176">
        <f>'実質公債費比率（分子）の構造'!O$52</f>
        <v>303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v>
      </c>
      <c r="C44" s="176"/>
      <c r="D44" s="176"/>
      <c r="E44" s="176">
        <f>'実質公債費比率（分子）の構造'!L$50</f>
        <v>8</v>
      </c>
      <c r="F44" s="176"/>
      <c r="G44" s="176"/>
      <c r="H44" s="176">
        <f>'実質公債費比率（分子）の構造'!M$50</f>
        <v>8</v>
      </c>
      <c r="I44" s="176"/>
      <c r="J44" s="176"/>
      <c r="K44" s="176">
        <f>'実質公債費比率（分子）の構造'!N$50</f>
        <v>8</v>
      </c>
      <c r="L44" s="176"/>
      <c r="M44" s="176"/>
      <c r="N44" s="176">
        <f>'実質公債費比率（分子）の構造'!O$50</f>
        <v>8</v>
      </c>
      <c r="O44" s="176"/>
      <c r="P44" s="176"/>
    </row>
    <row r="45" spans="1:16" x14ac:dyDescent="0.15">
      <c r="A45" s="176" t="s">
        <v>63</v>
      </c>
      <c r="B45" s="176">
        <f>'実質公債費比率（分子）の構造'!K$49</f>
        <v>3</v>
      </c>
      <c r="C45" s="176"/>
      <c r="D45" s="176"/>
      <c r="E45" s="176">
        <f>'実質公債費比率（分子）の構造'!L$49</f>
        <v>4</v>
      </c>
      <c r="F45" s="176"/>
      <c r="G45" s="176"/>
      <c r="H45" s="176">
        <f>'実質公債費比率（分子）の構造'!M$49</f>
        <v>7</v>
      </c>
      <c r="I45" s="176"/>
      <c r="J45" s="176"/>
      <c r="K45" s="176">
        <f>'実質公債費比率（分子）の構造'!N$49</f>
        <v>12</v>
      </c>
      <c r="L45" s="176"/>
      <c r="M45" s="176"/>
      <c r="N45" s="176">
        <f>'実質公債費比率（分子）の構造'!O$49</f>
        <v>11</v>
      </c>
      <c r="O45" s="176"/>
      <c r="P45" s="176"/>
    </row>
    <row r="46" spans="1:16" x14ac:dyDescent="0.15">
      <c r="A46" s="176" t="s">
        <v>64</v>
      </c>
      <c r="B46" s="176">
        <f>'実質公債費比率（分子）の構造'!K$48</f>
        <v>154</v>
      </c>
      <c r="C46" s="176"/>
      <c r="D46" s="176"/>
      <c r="E46" s="176">
        <f>'実質公債費比率（分子）の構造'!L$48</f>
        <v>147</v>
      </c>
      <c r="F46" s="176"/>
      <c r="G46" s="176"/>
      <c r="H46" s="176">
        <f>'実質公債費比率（分子）の構造'!M$48</f>
        <v>150</v>
      </c>
      <c r="I46" s="176"/>
      <c r="J46" s="176"/>
      <c r="K46" s="176">
        <f>'実質公債費比率（分子）の構造'!N$48</f>
        <v>149</v>
      </c>
      <c r="L46" s="176"/>
      <c r="M46" s="176"/>
      <c r="N46" s="176">
        <f>'実質公債費比率（分子）の構造'!O$48</f>
        <v>136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362</v>
      </c>
      <c r="C49" s="176"/>
      <c r="D49" s="176"/>
      <c r="E49" s="176">
        <f>'実質公債費比率（分子）の構造'!L$45</f>
        <v>381</v>
      </c>
      <c r="F49" s="176"/>
      <c r="G49" s="176"/>
      <c r="H49" s="176">
        <f>'実質公債費比率（分子）の構造'!M$45</f>
        <v>385</v>
      </c>
      <c r="I49" s="176"/>
      <c r="J49" s="176"/>
      <c r="K49" s="176">
        <f>'実質公債費比率（分子）の構造'!N$45</f>
        <v>365</v>
      </c>
      <c r="L49" s="176"/>
      <c r="M49" s="176"/>
      <c r="N49" s="176">
        <f>'実質公債費比率（分子）の構造'!O$45</f>
        <v>352</v>
      </c>
      <c r="O49" s="176"/>
      <c r="P49" s="176"/>
    </row>
    <row r="50" spans="1:16" x14ac:dyDescent="0.15">
      <c r="A50" s="176" t="s">
        <v>67</v>
      </c>
      <c r="B50" s="176" t="e">
        <f>NA()</f>
        <v>#N/A</v>
      </c>
      <c r="C50" s="176">
        <f>IF(ISNUMBER('実質公債費比率（分子）の構造'!K$53),'実質公債費比率（分子）の構造'!K$53,NA())</f>
        <v>177</v>
      </c>
      <c r="D50" s="176" t="e">
        <f>NA()</f>
        <v>#N/A</v>
      </c>
      <c r="E50" s="176" t="e">
        <f>NA()</f>
        <v>#N/A</v>
      </c>
      <c r="F50" s="176">
        <f>IF(ISNUMBER('実質公債費比率（分子）の構造'!L$53),'実質公債費比率（分子）の構造'!L$53,NA())</f>
        <v>192</v>
      </c>
      <c r="G50" s="176" t="e">
        <f>NA()</f>
        <v>#N/A</v>
      </c>
      <c r="H50" s="176" t="e">
        <f>NA()</f>
        <v>#N/A</v>
      </c>
      <c r="I50" s="176">
        <f>IF(ISNUMBER('実質公債費比率（分子）の構造'!M$53),'実質公債費比率（分子）の構造'!M$53,NA())</f>
        <v>206</v>
      </c>
      <c r="J50" s="176" t="e">
        <f>NA()</f>
        <v>#N/A</v>
      </c>
      <c r="K50" s="176" t="e">
        <f>NA()</f>
        <v>#N/A</v>
      </c>
      <c r="L50" s="176">
        <f>IF(ISNUMBER('実質公債費比率（分子）の構造'!N$53),'実質公債費比率（分子）の構造'!N$53,NA())</f>
        <v>209</v>
      </c>
      <c r="M50" s="176" t="e">
        <f>NA()</f>
        <v>#N/A</v>
      </c>
      <c r="N50" s="176" t="e">
        <f>NA()</f>
        <v>#N/A</v>
      </c>
      <c r="O50" s="176">
        <f>IF(ISNUMBER('実質公債費比率（分子）の構造'!O$53),'実質公債費比率（分子）の構造'!O$53,NA())</f>
        <v>204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3175</v>
      </c>
      <c r="E56" s="175"/>
      <c r="F56" s="175"/>
      <c r="G56" s="175">
        <f>'将来負担比率（分子）の構造'!J$52</f>
        <v>3089</v>
      </c>
      <c r="H56" s="175"/>
      <c r="I56" s="175"/>
      <c r="J56" s="175">
        <f>'将来負担比率（分子）の構造'!K$52</f>
        <v>3110</v>
      </c>
      <c r="K56" s="175"/>
      <c r="L56" s="175"/>
      <c r="M56" s="175">
        <f>'将来負担比率（分子）の構造'!L$52</f>
        <v>3044</v>
      </c>
      <c r="N56" s="175"/>
      <c r="O56" s="175"/>
      <c r="P56" s="175">
        <f>'将来負担比率（分子）の構造'!M$52</f>
        <v>3027</v>
      </c>
    </row>
    <row r="57" spans="1:16" x14ac:dyDescent="0.15">
      <c r="A57" s="175" t="s">
        <v>42</v>
      </c>
      <c r="B57" s="175"/>
      <c r="C57" s="175"/>
      <c r="D57" s="175">
        <f>'将来負担比率（分子）の構造'!I$51</f>
        <v>21</v>
      </c>
      <c r="E57" s="175"/>
      <c r="F57" s="175"/>
      <c r="G57" s="175">
        <f>'将来負担比率（分子）の構造'!J$51</f>
        <v>17</v>
      </c>
      <c r="H57" s="175"/>
      <c r="I57" s="175"/>
      <c r="J57" s="175">
        <f>'将来負担比率（分子）の構造'!K$51</f>
        <v>13</v>
      </c>
      <c r="K57" s="175"/>
      <c r="L57" s="175"/>
      <c r="M57" s="175">
        <f>'将来負担比率（分子）の構造'!L$51</f>
        <v>10</v>
      </c>
      <c r="N57" s="175"/>
      <c r="O57" s="175"/>
      <c r="P57" s="175">
        <f>'将来負担比率（分子）の構造'!M$51</f>
        <v>6</v>
      </c>
    </row>
    <row r="58" spans="1:16" x14ac:dyDescent="0.15">
      <c r="A58" s="175" t="s">
        <v>41</v>
      </c>
      <c r="B58" s="175"/>
      <c r="C58" s="175"/>
      <c r="D58" s="175">
        <f>'将来負担比率（分子）の構造'!I$50</f>
        <v>1614</v>
      </c>
      <c r="E58" s="175"/>
      <c r="F58" s="175"/>
      <c r="G58" s="175">
        <f>'将来負担比率（分子）の構造'!J$50</f>
        <v>1735</v>
      </c>
      <c r="H58" s="175"/>
      <c r="I58" s="175"/>
      <c r="J58" s="175">
        <f>'将来負担比率（分子）の構造'!K$50</f>
        <v>2423</v>
      </c>
      <c r="K58" s="175"/>
      <c r="L58" s="175"/>
      <c r="M58" s="175">
        <f>'将来負担比率（分子）の構造'!L$50</f>
        <v>2517</v>
      </c>
      <c r="N58" s="175"/>
      <c r="O58" s="175"/>
      <c r="P58" s="175">
        <f>'将来負担比率（分子）の構造'!M$50</f>
        <v>2655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423</v>
      </c>
      <c r="C62" s="175"/>
      <c r="D62" s="175"/>
      <c r="E62" s="175">
        <f>'将来負担比率（分子）の構造'!J$45</f>
        <v>387</v>
      </c>
      <c r="F62" s="175"/>
      <c r="G62" s="175"/>
      <c r="H62" s="175">
        <f>'将来負担比率（分子）の構造'!K$45</f>
        <v>358</v>
      </c>
      <c r="I62" s="175"/>
      <c r="J62" s="175"/>
      <c r="K62" s="175">
        <f>'将来負担比率（分子）の構造'!L$45</f>
        <v>345</v>
      </c>
      <c r="L62" s="175"/>
      <c r="M62" s="175"/>
      <c r="N62" s="175">
        <f>'将来負担比率（分子）の構造'!M$45</f>
        <v>346</v>
      </c>
      <c r="O62" s="175"/>
      <c r="P62" s="175"/>
    </row>
    <row r="63" spans="1:16" x14ac:dyDescent="0.15">
      <c r="A63" s="175" t="s">
        <v>34</v>
      </c>
      <c r="B63" s="175">
        <f>'将来負担比率（分子）の構造'!I$44</f>
        <v>174</v>
      </c>
      <c r="C63" s="175"/>
      <c r="D63" s="175"/>
      <c r="E63" s="175">
        <f>'将来負担比率（分子）の構造'!J$44</f>
        <v>173</v>
      </c>
      <c r="F63" s="175"/>
      <c r="G63" s="175"/>
      <c r="H63" s="175">
        <f>'将来負担比率（分子）の構造'!K$44</f>
        <v>174</v>
      </c>
      <c r="I63" s="175"/>
      <c r="J63" s="175"/>
      <c r="K63" s="175">
        <f>'将来負担比率（分子）の構造'!L$44</f>
        <v>224</v>
      </c>
      <c r="L63" s="175"/>
      <c r="M63" s="175"/>
      <c r="N63" s="175">
        <f>'将来負担比率（分子）の構造'!M$44</f>
        <v>282</v>
      </c>
      <c r="O63" s="175"/>
      <c r="P63" s="175"/>
    </row>
    <row r="64" spans="1:16" x14ac:dyDescent="0.15">
      <c r="A64" s="175" t="s">
        <v>33</v>
      </c>
      <c r="B64" s="175">
        <f>'将来負担比率（分子）の構造'!I$43</f>
        <v>1189</v>
      </c>
      <c r="C64" s="175"/>
      <c r="D64" s="175"/>
      <c r="E64" s="175">
        <f>'将来負担比率（分子）の構造'!J$43</f>
        <v>1054</v>
      </c>
      <c r="F64" s="175"/>
      <c r="G64" s="175"/>
      <c r="H64" s="175">
        <f>'将来負担比率（分子）の構造'!K$43</f>
        <v>943</v>
      </c>
      <c r="I64" s="175"/>
      <c r="J64" s="175"/>
      <c r="K64" s="175">
        <f>'将来負担比率（分子）の構造'!L$43</f>
        <v>898</v>
      </c>
      <c r="L64" s="175"/>
      <c r="M64" s="175"/>
      <c r="N64" s="175">
        <f>'将来負担比率（分子）の構造'!M$43</f>
        <v>836</v>
      </c>
      <c r="O64" s="175"/>
      <c r="P64" s="175"/>
    </row>
    <row r="65" spans="1:16" x14ac:dyDescent="0.15">
      <c r="A65" s="175" t="s">
        <v>32</v>
      </c>
      <c r="B65" s="175">
        <f>'将来負担比率（分子）の構造'!I$42</f>
        <v>43</v>
      </c>
      <c r="C65" s="175"/>
      <c r="D65" s="175"/>
      <c r="E65" s="175">
        <f>'将来負担比率（分子）の構造'!J$42</f>
        <v>36</v>
      </c>
      <c r="F65" s="175"/>
      <c r="G65" s="175"/>
      <c r="H65" s="175">
        <f>'将来負担比率（分子）の構造'!K$42</f>
        <v>29</v>
      </c>
      <c r="I65" s="175"/>
      <c r="J65" s="175"/>
      <c r="K65" s="175">
        <f>'将来負担比率（分子）の構造'!L$42</f>
        <v>22</v>
      </c>
      <c r="L65" s="175"/>
      <c r="M65" s="175"/>
      <c r="N65" s="175">
        <f>'将来負担比率（分子）の構造'!M$42</f>
        <v>14</v>
      </c>
      <c r="O65" s="175"/>
      <c r="P65" s="175"/>
    </row>
    <row r="66" spans="1:16" x14ac:dyDescent="0.15">
      <c r="A66" s="175" t="s">
        <v>31</v>
      </c>
      <c r="B66" s="175">
        <f>'将来負担比率（分子）の構造'!I$41</f>
        <v>3611</v>
      </c>
      <c r="C66" s="175"/>
      <c r="D66" s="175"/>
      <c r="E66" s="175">
        <f>'将来負担比率（分子）の構造'!J$41</f>
        <v>3539</v>
      </c>
      <c r="F66" s="175"/>
      <c r="G66" s="175"/>
      <c r="H66" s="175">
        <f>'将来負担比率（分子）の構造'!K$41</f>
        <v>3480</v>
      </c>
      <c r="I66" s="175"/>
      <c r="J66" s="175"/>
      <c r="K66" s="175">
        <f>'将来負担比率（分子）の構造'!L$41</f>
        <v>3636</v>
      </c>
      <c r="L66" s="175"/>
      <c r="M66" s="175"/>
      <c r="N66" s="175">
        <f>'将来負担比率（分子）の構造'!M$41</f>
        <v>3706</v>
      </c>
      <c r="O66" s="175"/>
      <c r="P66" s="175"/>
    </row>
    <row r="67" spans="1:16" x14ac:dyDescent="0.15">
      <c r="A67" s="175" t="s">
        <v>71</v>
      </c>
      <c r="B67" s="175" t="e">
        <f>NA()</f>
        <v>#N/A</v>
      </c>
      <c r="C67" s="175">
        <f>IF(ISNUMBER('将来負担比率（分子）の構造'!I$53), IF('将来負担比率（分子）の構造'!I$53 &lt; 0, 0, '将来負担比率（分子）の構造'!I$53), NA())</f>
        <v>629</v>
      </c>
      <c r="D67" s="175" t="e">
        <f>NA()</f>
        <v>#N/A</v>
      </c>
      <c r="E67" s="175" t="e">
        <f>NA()</f>
        <v>#N/A</v>
      </c>
      <c r="F67" s="175">
        <f>IF(ISNUMBER('将来負担比率（分子）の構造'!J$53), IF('将来負担比率（分子）の構造'!J$53 &lt; 0, 0, '将来負担比率（分子）の構造'!J$53), NA())</f>
        <v>348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1569</v>
      </c>
      <c r="C72" s="179">
        <f>基金残高に係る経年分析!G55</f>
        <v>1304</v>
      </c>
      <c r="D72" s="179">
        <f>基金残高に係る経年分析!H55</f>
        <v>1120</v>
      </c>
    </row>
    <row r="73" spans="1:16" x14ac:dyDescent="0.15">
      <c r="A73" s="178" t="s">
        <v>74</v>
      </c>
      <c r="B73" s="179">
        <f>基金残高に係る経年分析!F56</f>
        <v>73</v>
      </c>
      <c r="C73" s="179">
        <f>基金残高に係る経年分析!G56</f>
        <v>73</v>
      </c>
      <c r="D73" s="179">
        <f>基金残高に係る経年分析!H56</f>
        <v>85</v>
      </c>
    </row>
    <row r="74" spans="1:16" x14ac:dyDescent="0.15">
      <c r="A74" s="178" t="s">
        <v>75</v>
      </c>
      <c r="B74" s="179">
        <f>基金残高に係る経年分析!F57</f>
        <v>505</v>
      </c>
      <c r="C74" s="179">
        <f>基金残高に係る経年分析!G57</f>
        <v>859</v>
      </c>
      <c r="D74" s="179">
        <f>基金残高に係る経年分析!H57</f>
        <v>1154</v>
      </c>
    </row>
  </sheetData>
  <sheetProtection algorithmName="SHA-512" hashValue="97mXHPKX3VAviTwpLLLNZZTpXR2/Qtnrg7ecmwuKm+kbDOWcCHkkLpWLhgSOeAgaFcZvUxmz6/Xv8HRZtXfGgg==" saltValue="P17WPhYtYS5Bno2/m5A0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771317</v>
      </c>
      <c r="S5" s="613"/>
      <c r="T5" s="613"/>
      <c r="U5" s="613"/>
      <c r="V5" s="613"/>
      <c r="W5" s="613"/>
      <c r="X5" s="613"/>
      <c r="Y5" s="614"/>
      <c r="Z5" s="615">
        <v>15.1</v>
      </c>
      <c r="AA5" s="615"/>
      <c r="AB5" s="615"/>
      <c r="AC5" s="615"/>
      <c r="AD5" s="616">
        <v>771317</v>
      </c>
      <c r="AE5" s="616"/>
      <c r="AF5" s="616"/>
      <c r="AG5" s="616"/>
      <c r="AH5" s="616"/>
      <c r="AI5" s="616"/>
      <c r="AJ5" s="616"/>
      <c r="AK5" s="616"/>
      <c r="AL5" s="617">
        <v>26.3</v>
      </c>
      <c r="AM5" s="618"/>
      <c r="AN5" s="618"/>
      <c r="AO5" s="619"/>
      <c r="AP5" s="609" t="s">
        <v>216</v>
      </c>
      <c r="AQ5" s="610"/>
      <c r="AR5" s="610"/>
      <c r="AS5" s="610"/>
      <c r="AT5" s="610"/>
      <c r="AU5" s="610"/>
      <c r="AV5" s="610"/>
      <c r="AW5" s="610"/>
      <c r="AX5" s="610"/>
      <c r="AY5" s="610"/>
      <c r="AZ5" s="610"/>
      <c r="BA5" s="610"/>
      <c r="BB5" s="610"/>
      <c r="BC5" s="610"/>
      <c r="BD5" s="610"/>
      <c r="BE5" s="610"/>
      <c r="BF5" s="611"/>
      <c r="BG5" s="623">
        <v>757262</v>
      </c>
      <c r="BH5" s="624"/>
      <c r="BI5" s="624"/>
      <c r="BJ5" s="624"/>
      <c r="BK5" s="624"/>
      <c r="BL5" s="624"/>
      <c r="BM5" s="624"/>
      <c r="BN5" s="625"/>
      <c r="BO5" s="626">
        <v>98.2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89977</v>
      </c>
      <c r="S6" s="624"/>
      <c r="T6" s="624"/>
      <c r="U6" s="624"/>
      <c r="V6" s="624"/>
      <c r="W6" s="624"/>
      <c r="X6" s="624"/>
      <c r="Y6" s="625"/>
      <c r="Z6" s="626">
        <v>1.8</v>
      </c>
      <c r="AA6" s="626"/>
      <c r="AB6" s="626"/>
      <c r="AC6" s="626"/>
      <c r="AD6" s="627">
        <v>89977</v>
      </c>
      <c r="AE6" s="627"/>
      <c r="AF6" s="627"/>
      <c r="AG6" s="627"/>
      <c r="AH6" s="627"/>
      <c r="AI6" s="627"/>
      <c r="AJ6" s="627"/>
      <c r="AK6" s="627"/>
      <c r="AL6" s="628">
        <v>3.1</v>
      </c>
      <c r="AM6" s="629"/>
      <c r="AN6" s="629"/>
      <c r="AO6" s="630"/>
      <c r="AP6" s="620" t="s">
        <v>221</v>
      </c>
      <c r="AQ6" s="621"/>
      <c r="AR6" s="621"/>
      <c r="AS6" s="621"/>
      <c r="AT6" s="621"/>
      <c r="AU6" s="621"/>
      <c r="AV6" s="621"/>
      <c r="AW6" s="621"/>
      <c r="AX6" s="621"/>
      <c r="AY6" s="621"/>
      <c r="AZ6" s="621"/>
      <c r="BA6" s="621"/>
      <c r="BB6" s="621"/>
      <c r="BC6" s="621"/>
      <c r="BD6" s="621"/>
      <c r="BE6" s="621"/>
      <c r="BF6" s="622"/>
      <c r="BG6" s="623">
        <v>757262</v>
      </c>
      <c r="BH6" s="624"/>
      <c r="BI6" s="624"/>
      <c r="BJ6" s="624"/>
      <c r="BK6" s="624"/>
      <c r="BL6" s="624"/>
      <c r="BM6" s="624"/>
      <c r="BN6" s="625"/>
      <c r="BO6" s="626">
        <v>98.2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69988</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69988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158</v>
      </c>
      <c r="S7" s="624"/>
      <c r="T7" s="624"/>
      <c r="U7" s="624"/>
      <c r="V7" s="624"/>
      <c r="W7" s="624"/>
      <c r="X7" s="624"/>
      <c r="Y7" s="625"/>
      <c r="Z7" s="626">
        <v>0</v>
      </c>
      <c r="AA7" s="626"/>
      <c r="AB7" s="626"/>
      <c r="AC7" s="626"/>
      <c r="AD7" s="627">
        <v>158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228821</v>
      </c>
      <c r="BH7" s="624"/>
      <c r="BI7" s="624"/>
      <c r="BJ7" s="624"/>
      <c r="BK7" s="624"/>
      <c r="BL7" s="624"/>
      <c r="BM7" s="624"/>
      <c r="BN7" s="625"/>
      <c r="BO7" s="626">
        <v>29.7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1247414</v>
      </c>
      <c r="CS7" s="624"/>
      <c r="CT7" s="624"/>
      <c r="CU7" s="624"/>
      <c r="CV7" s="624"/>
      <c r="CW7" s="624"/>
      <c r="CX7" s="624"/>
      <c r="CY7" s="625"/>
      <c r="CZ7" s="626">
        <v>25.7</v>
      </c>
      <c r="DA7" s="626"/>
      <c r="DB7" s="626"/>
      <c r="DC7" s="626"/>
      <c r="DD7" s="632">
        <v>65973</v>
      </c>
      <c r="DE7" s="624"/>
      <c r="DF7" s="624"/>
      <c r="DG7" s="624"/>
      <c r="DH7" s="624"/>
      <c r="DI7" s="624"/>
      <c r="DJ7" s="624"/>
      <c r="DK7" s="624"/>
      <c r="DL7" s="624"/>
      <c r="DM7" s="624"/>
      <c r="DN7" s="624"/>
      <c r="DO7" s="624"/>
      <c r="DP7" s="625"/>
      <c r="DQ7" s="632">
        <v>1053131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2105</v>
      </c>
      <c r="S8" s="624"/>
      <c r="T8" s="624"/>
      <c r="U8" s="624"/>
      <c r="V8" s="624"/>
      <c r="W8" s="624"/>
      <c r="X8" s="624"/>
      <c r="Y8" s="625"/>
      <c r="Z8" s="626">
        <v>0</v>
      </c>
      <c r="AA8" s="626"/>
      <c r="AB8" s="626"/>
      <c r="AC8" s="626"/>
      <c r="AD8" s="627">
        <v>2105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11244</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875672</v>
      </c>
      <c r="CS8" s="624"/>
      <c r="CT8" s="624"/>
      <c r="CU8" s="624"/>
      <c r="CV8" s="624"/>
      <c r="CW8" s="624"/>
      <c r="CX8" s="624"/>
      <c r="CY8" s="625"/>
      <c r="CZ8" s="626">
        <v>18.100000000000001</v>
      </c>
      <c r="DA8" s="626"/>
      <c r="DB8" s="626"/>
      <c r="DC8" s="626"/>
      <c r="DD8" s="632">
        <v>29255</v>
      </c>
      <c r="DE8" s="624"/>
      <c r="DF8" s="624"/>
      <c r="DG8" s="624"/>
      <c r="DH8" s="624"/>
      <c r="DI8" s="624"/>
      <c r="DJ8" s="624"/>
      <c r="DK8" s="624"/>
      <c r="DL8" s="624"/>
      <c r="DM8" s="624"/>
      <c r="DN8" s="624"/>
      <c r="DO8" s="624"/>
      <c r="DP8" s="625"/>
      <c r="DQ8" s="632">
        <v>605645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2271</v>
      </c>
      <c r="S9" s="624"/>
      <c r="T9" s="624"/>
      <c r="U9" s="624"/>
      <c r="V9" s="624"/>
      <c r="W9" s="624"/>
      <c r="X9" s="624"/>
      <c r="Y9" s="625"/>
      <c r="Z9" s="626">
        <v>0</v>
      </c>
      <c r="AA9" s="626"/>
      <c r="AB9" s="626"/>
      <c r="AC9" s="626"/>
      <c r="AD9" s="627">
        <v>2271</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182129</v>
      </c>
      <c r="BH9" s="624"/>
      <c r="BI9" s="624"/>
      <c r="BJ9" s="624"/>
      <c r="BK9" s="624"/>
      <c r="BL9" s="624"/>
      <c r="BM9" s="624"/>
      <c r="BN9" s="625"/>
      <c r="BO9" s="626">
        <v>23.6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316687</v>
      </c>
      <c r="CS9" s="624"/>
      <c r="CT9" s="624"/>
      <c r="CU9" s="624"/>
      <c r="CV9" s="624"/>
      <c r="CW9" s="624"/>
      <c r="CX9" s="624"/>
      <c r="CY9" s="625"/>
      <c r="CZ9" s="626">
        <v>6.5</v>
      </c>
      <c r="DA9" s="626"/>
      <c r="DB9" s="626"/>
      <c r="DC9" s="626"/>
      <c r="DD9" s="632">
        <v>39139</v>
      </c>
      <c r="DE9" s="624"/>
      <c r="DF9" s="624"/>
      <c r="DG9" s="624"/>
      <c r="DH9" s="624"/>
      <c r="DI9" s="624"/>
      <c r="DJ9" s="624"/>
      <c r="DK9" s="624"/>
      <c r="DL9" s="624"/>
      <c r="DM9" s="624"/>
      <c r="DN9" s="624"/>
      <c r="DO9" s="624"/>
      <c r="DP9" s="625"/>
      <c r="DQ9" s="632">
        <v>257984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15490</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131201</v>
      </c>
      <c r="S11" s="624"/>
      <c r="T11" s="624"/>
      <c r="U11" s="624"/>
      <c r="V11" s="624"/>
      <c r="W11" s="624"/>
      <c r="X11" s="624"/>
      <c r="Y11" s="625"/>
      <c r="Z11" s="628">
        <v>2.6</v>
      </c>
      <c r="AA11" s="629"/>
      <c r="AB11" s="629"/>
      <c r="AC11" s="635"/>
      <c r="AD11" s="632">
        <v>131201</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19958</v>
      </c>
      <c r="BH11" s="624"/>
      <c r="BI11" s="624"/>
      <c r="BJ11" s="624"/>
      <c r="BK11" s="624"/>
      <c r="BL11" s="624"/>
      <c r="BM11" s="624"/>
      <c r="BN11" s="625"/>
      <c r="BO11" s="626">
        <v>2.6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893698</v>
      </c>
      <c r="CS11" s="624"/>
      <c r="CT11" s="624"/>
      <c r="CU11" s="624"/>
      <c r="CV11" s="624"/>
      <c r="CW11" s="624"/>
      <c r="CX11" s="624"/>
      <c r="CY11" s="625"/>
      <c r="CZ11" s="626">
        <v>18.399999999999999</v>
      </c>
      <c r="DA11" s="626"/>
      <c r="DB11" s="626"/>
      <c r="DC11" s="626"/>
      <c r="DD11" s="632">
        <v>462766</v>
      </c>
      <c r="DE11" s="624"/>
      <c r="DF11" s="624"/>
      <c r="DG11" s="624"/>
      <c r="DH11" s="624"/>
      <c r="DI11" s="624"/>
      <c r="DJ11" s="624"/>
      <c r="DK11" s="624"/>
      <c r="DL11" s="624"/>
      <c r="DM11" s="624"/>
      <c r="DN11" s="624"/>
      <c r="DO11" s="624"/>
      <c r="DP11" s="625"/>
      <c r="DQ11" s="632">
        <v>407415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15216</v>
      </c>
      <c r="S12" s="624"/>
      <c r="T12" s="624"/>
      <c r="U12" s="624"/>
      <c r="V12" s="624"/>
      <c r="W12" s="624"/>
      <c r="X12" s="624"/>
      <c r="Y12" s="625"/>
      <c r="Z12" s="626">
        <v>0.3</v>
      </c>
      <c r="AA12" s="626"/>
      <c r="AB12" s="626"/>
      <c r="AC12" s="626"/>
      <c r="AD12" s="627">
        <v>15216</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459267</v>
      </c>
      <c r="BH12" s="624"/>
      <c r="BI12" s="624"/>
      <c r="BJ12" s="624"/>
      <c r="BK12" s="624"/>
      <c r="BL12" s="624"/>
      <c r="BM12" s="624"/>
      <c r="BN12" s="625"/>
      <c r="BO12" s="626">
        <v>59.5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39767</v>
      </c>
      <c r="CS12" s="624"/>
      <c r="CT12" s="624"/>
      <c r="CU12" s="624"/>
      <c r="CV12" s="624"/>
      <c r="CW12" s="624"/>
      <c r="CX12" s="624"/>
      <c r="CY12" s="625"/>
      <c r="CZ12" s="626">
        <v>0.8</v>
      </c>
      <c r="DA12" s="626"/>
      <c r="DB12" s="626"/>
      <c r="DC12" s="626"/>
      <c r="DD12" s="632">
        <v>1375</v>
      </c>
      <c r="DE12" s="624"/>
      <c r="DF12" s="624"/>
      <c r="DG12" s="624"/>
      <c r="DH12" s="624"/>
      <c r="DI12" s="624"/>
      <c r="DJ12" s="624"/>
      <c r="DK12" s="624"/>
      <c r="DL12" s="624"/>
      <c r="DM12" s="624"/>
      <c r="DN12" s="624"/>
      <c r="DO12" s="624"/>
      <c r="DP12" s="625"/>
      <c r="DQ12" s="632">
        <v>38273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442493</v>
      </c>
      <c r="BH13" s="624"/>
      <c r="BI13" s="624"/>
      <c r="BJ13" s="624"/>
      <c r="BK13" s="624"/>
      <c r="BL13" s="624"/>
      <c r="BM13" s="624"/>
      <c r="BN13" s="625"/>
      <c r="BO13" s="626">
        <v>57.4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372844</v>
      </c>
      <c r="CS13" s="624"/>
      <c r="CT13" s="624"/>
      <c r="CU13" s="624"/>
      <c r="CV13" s="624"/>
      <c r="CW13" s="624"/>
      <c r="CX13" s="624"/>
      <c r="CY13" s="625"/>
      <c r="CZ13" s="626">
        <v>7.7</v>
      </c>
      <c r="DA13" s="626"/>
      <c r="DB13" s="626"/>
      <c r="DC13" s="626"/>
      <c r="DD13" s="632">
        <v>273227</v>
      </c>
      <c r="DE13" s="624"/>
      <c r="DF13" s="624"/>
      <c r="DG13" s="624"/>
      <c r="DH13" s="624"/>
      <c r="DI13" s="624"/>
      <c r="DJ13" s="624"/>
      <c r="DK13" s="624"/>
      <c r="DL13" s="624"/>
      <c r="DM13" s="624"/>
      <c r="DN13" s="624"/>
      <c r="DO13" s="624"/>
      <c r="DP13" s="625"/>
      <c r="DQ13" s="632">
        <v>156450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987</v>
      </c>
      <c r="S14" s="624"/>
      <c r="T14" s="624"/>
      <c r="U14" s="624"/>
      <c r="V14" s="624"/>
      <c r="W14" s="624"/>
      <c r="X14" s="624"/>
      <c r="Y14" s="625"/>
      <c r="Z14" s="626">
        <v>0</v>
      </c>
      <c r="AA14" s="626"/>
      <c r="AB14" s="626"/>
      <c r="AC14" s="626"/>
      <c r="AD14" s="627">
        <v>987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23233</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228472</v>
      </c>
      <c r="CS14" s="624"/>
      <c r="CT14" s="624"/>
      <c r="CU14" s="624"/>
      <c r="CV14" s="624"/>
      <c r="CW14" s="624"/>
      <c r="CX14" s="624"/>
      <c r="CY14" s="625"/>
      <c r="CZ14" s="626">
        <v>4.7</v>
      </c>
      <c r="DA14" s="626"/>
      <c r="DB14" s="626"/>
      <c r="DC14" s="626"/>
      <c r="DD14" s="632">
        <v>23990</v>
      </c>
      <c r="DE14" s="624"/>
      <c r="DF14" s="624"/>
      <c r="DG14" s="624"/>
      <c r="DH14" s="624"/>
      <c r="DI14" s="624"/>
      <c r="DJ14" s="624"/>
      <c r="DK14" s="624"/>
      <c r="DL14" s="624"/>
      <c r="DM14" s="624"/>
      <c r="DN14" s="624"/>
      <c r="DO14" s="624"/>
      <c r="DP14" s="625"/>
      <c r="DQ14" s="632">
        <v>207272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45941</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454403</v>
      </c>
      <c r="CS15" s="624"/>
      <c r="CT15" s="624"/>
      <c r="CU15" s="624"/>
      <c r="CV15" s="624"/>
      <c r="CW15" s="624"/>
      <c r="CX15" s="624"/>
      <c r="CY15" s="625"/>
      <c r="CZ15" s="626">
        <v>9.4</v>
      </c>
      <c r="DA15" s="626"/>
      <c r="DB15" s="626"/>
      <c r="DC15" s="626"/>
      <c r="DD15" s="632">
        <v>26631</v>
      </c>
      <c r="DE15" s="624"/>
      <c r="DF15" s="624"/>
      <c r="DG15" s="624"/>
      <c r="DH15" s="624"/>
      <c r="DI15" s="624"/>
      <c r="DJ15" s="624"/>
      <c r="DK15" s="624"/>
      <c r="DL15" s="624"/>
      <c r="DM15" s="624"/>
      <c r="DN15" s="624"/>
      <c r="DO15" s="624"/>
      <c r="DP15" s="625"/>
      <c r="DQ15" s="632">
        <v>424909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7255</v>
      </c>
      <c r="S16" s="624"/>
      <c r="T16" s="624"/>
      <c r="U16" s="624"/>
      <c r="V16" s="624"/>
      <c r="W16" s="624"/>
      <c r="X16" s="624"/>
      <c r="Y16" s="625"/>
      <c r="Z16" s="626">
        <v>0.1</v>
      </c>
      <c r="AA16" s="626"/>
      <c r="AB16" s="626"/>
      <c r="AC16" s="626"/>
      <c r="AD16" s="627">
        <v>7255</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11652</v>
      </c>
      <c r="S17" s="624"/>
      <c r="T17" s="624"/>
      <c r="U17" s="624"/>
      <c r="V17" s="624"/>
      <c r="W17" s="624"/>
      <c r="X17" s="624"/>
      <c r="Y17" s="625"/>
      <c r="Z17" s="626">
        <v>0.2</v>
      </c>
      <c r="AA17" s="626"/>
      <c r="AB17" s="626"/>
      <c r="AC17" s="626"/>
      <c r="AD17" s="627">
        <v>11652</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352405</v>
      </c>
      <c r="CS17" s="624"/>
      <c r="CT17" s="624"/>
      <c r="CU17" s="624"/>
      <c r="CV17" s="624"/>
      <c r="CW17" s="624"/>
      <c r="CX17" s="624"/>
      <c r="CY17" s="625"/>
      <c r="CZ17" s="626">
        <v>7.3</v>
      </c>
      <c r="DA17" s="626"/>
      <c r="DB17" s="626"/>
      <c r="DC17" s="626"/>
      <c r="DD17" s="632" t="s">
        <v>122</v>
      </c>
      <c r="DE17" s="624"/>
      <c r="DF17" s="624"/>
      <c r="DG17" s="624"/>
      <c r="DH17" s="624"/>
      <c r="DI17" s="624"/>
      <c r="DJ17" s="624"/>
      <c r="DK17" s="624"/>
      <c r="DL17" s="624"/>
      <c r="DM17" s="624"/>
      <c r="DN17" s="624"/>
      <c r="DO17" s="624"/>
      <c r="DP17" s="625"/>
      <c r="DQ17" s="632">
        <v>352405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3170</v>
      </c>
      <c r="S18" s="624"/>
      <c r="T18" s="624"/>
      <c r="U18" s="624"/>
      <c r="V18" s="624"/>
      <c r="W18" s="624"/>
      <c r="X18" s="624"/>
      <c r="Y18" s="625"/>
      <c r="Z18" s="626">
        <v>0.1</v>
      </c>
      <c r="AA18" s="626"/>
      <c r="AB18" s="626"/>
      <c r="AC18" s="626"/>
      <c r="AD18" s="627">
        <v>3170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3170</v>
      </c>
      <c r="S19" s="624"/>
      <c r="T19" s="624"/>
      <c r="U19" s="624"/>
      <c r="V19" s="624"/>
      <c r="W19" s="624"/>
      <c r="X19" s="624"/>
      <c r="Y19" s="625"/>
      <c r="Z19" s="626">
        <v>0.1</v>
      </c>
      <c r="AA19" s="626"/>
      <c r="AB19" s="626"/>
      <c r="AC19" s="626"/>
      <c r="AD19" s="627">
        <v>3170</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14055</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14055</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4851359</v>
      </c>
      <c r="CS20" s="624"/>
      <c r="CT20" s="624"/>
      <c r="CU20" s="624"/>
      <c r="CV20" s="624"/>
      <c r="CW20" s="624"/>
      <c r="CX20" s="624"/>
      <c r="CY20" s="625"/>
      <c r="CZ20" s="626">
        <v>100</v>
      </c>
      <c r="DA20" s="626"/>
      <c r="DB20" s="626"/>
      <c r="DC20" s="626"/>
      <c r="DD20" s="632">
        <v>922356</v>
      </c>
      <c r="DE20" s="624"/>
      <c r="DF20" s="624"/>
      <c r="DG20" s="624"/>
      <c r="DH20" s="624"/>
      <c r="DI20" s="624"/>
      <c r="DJ20" s="624"/>
      <c r="DK20" s="624"/>
      <c r="DL20" s="624"/>
      <c r="DM20" s="624"/>
      <c r="DN20" s="624"/>
      <c r="DO20" s="624"/>
      <c r="DP20" s="625"/>
      <c r="DQ20" s="632">
        <v>3573481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2014075</v>
      </c>
      <c r="S21" s="624"/>
      <c r="T21" s="624"/>
      <c r="U21" s="624"/>
      <c r="V21" s="624"/>
      <c r="W21" s="624"/>
      <c r="X21" s="624"/>
      <c r="Y21" s="625"/>
      <c r="Z21" s="626">
        <v>39.5</v>
      </c>
      <c r="AA21" s="626"/>
      <c r="AB21" s="626"/>
      <c r="AC21" s="626"/>
      <c r="AD21" s="627">
        <v>1863757</v>
      </c>
      <c r="AE21" s="627"/>
      <c r="AF21" s="627"/>
      <c r="AG21" s="627"/>
      <c r="AH21" s="627"/>
      <c r="AI21" s="627"/>
      <c r="AJ21" s="627"/>
      <c r="AK21" s="627"/>
      <c r="AL21" s="628">
        <v>63.6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14055</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1863757</v>
      </c>
      <c r="S22" s="624"/>
      <c r="T22" s="624"/>
      <c r="U22" s="624"/>
      <c r="V22" s="624"/>
      <c r="W22" s="624"/>
      <c r="X22" s="624"/>
      <c r="Y22" s="625"/>
      <c r="Z22" s="626">
        <v>36.6</v>
      </c>
      <c r="AA22" s="626"/>
      <c r="AB22" s="626"/>
      <c r="AC22" s="626"/>
      <c r="AD22" s="627">
        <v>1863757</v>
      </c>
      <c r="AE22" s="627"/>
      <c r="AF22" s="627"/>
      <c r="AG22" s="627"/>
      <c r="AH22" s="627"/>
      <c r="AI22" s="627"/>
      <c r="AJ22" s="627"/>
      <c r="AK22" s="627"/>
      <c r="AL22" s="628">
        <v>63.6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150318</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1470212</v>
      </c>
      <c r="CS24" s="613"/>
      <c r="CT24" s="613"/>
      <c r="CU24" s="613"/>
      <c r="CV24" s="613"/>
      <c r="CW24" s="613"/>
      <c r="CX24" s="613"/>
      <c r="CY24" s="614"/>
      <c r="CZ24" s="617">
        <v>30.3</v>
      </c>
      <c r="DA24" s="618"/>
      <c r="DB24" s="618"/>
      <c r="DC24" s="634"/>
      <c r="DD24" s="653">
        <v>1264452</v>
      </c>
      <c r="DE24" s="613"/>
      <c r="DF24" s="613"/>
      <c r="DG24" s="613"/>
      <c r="DH24" s="613"/>
      <c r="DI24" s="613"/>
      <c r="DJ24" s="613"/>
      <c r="DK24" s="614"/>
      <c r="DL24" s="653">
        <v>1166133</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3049384</v>
      </c>
      <c r="S25" s="624"/>
      <c r="T25" s="624"/>
      <c r="U25" s="624"/>
      <c r="V25" s="624"/>
      <c r="W25" s="624"/>
      <c r="X25" s="624"/>
      <c r="Y25" s="625"/>
      <c r="Z25" s="626">
        <v>59.8</v>
      </c>
      <c r="AA25" s="626"/>
      <c r="AB25" s="626"/>
      <c r="AC25" s="626"/>
      <c r="AD25" s="627">
        <v>2899066</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811257</v>
      </c>
      <c r="CS25" s="656"/>
      <c r="CT25" s="656"/>
      <c r="CU25" s="656"/>
      <c r="CV25" s="656"/>
      <c r="CW25" s="656"/>
      <c r="CX25" s="656"/>
      <c r="CY25" s="657"/>
      <c r="CZ25" s="628">
        <v>16.7</v>
      </c>
      <c r="DA25" s="654"/>
      <c r="DB25" s="654"/>
      <c r="DC25" s="658"/>
      <c r="DD25" s="632">
        <v>780200</v>
      </c>
      <c r="DE25" s="656"/>
      <c r="DF25" s="656"/>
      <c r="DG25" s="656"/>
      <c r="DH25" s="656"/>
      <c r="DI25" s="656"/>
      <c r="DJ25" s="656"/>
      <c r="DK25" s="657"/>
      <c r="DL25" s="632">
        <v>749451</v>
      </c>
      <c r="DM25" s="656"/>
      <c r="DN25" s="656"/>
      <c r="DO25" s="656"/>
      <c r="DP25" s="656"/>
      <c r="DQ25" s="656"/>
      <c r="DR25" s="656"/>
      <c r="DS25" s="656"/>
      <c r="DT25" s="656"/>
      <c r="DU25" s="656"/>
      <c r="DV25" s="657"/>
      <c r="DW25" s="628">
        <v>25.4</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586</v>
      </c>
      <c r="S26" s="624"/>
      <c r="T26" s="624"/>
      <c r="U26" s="624"/>
      <c r="V26" s="624"/>
      <c r="W26" s="624"/>
      <c r="X26" s="624"/>
      <c r="Y26" s="625"/>
      <c r="Z26" s="626">
        <v>0</v>
      </c>
      <c r="AA26" s="626"/>
      <c r="AB26" s="626"/>
      <c r="AC26" s="626"/>
      <c r="AD26" s="627">
        <v>586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437236</v>
      </c>
      <c r="CS26" s="624"/>
      <c r="CT26" s="624"/>
      <c r="CU26" s="624"/>
      <c r="CV26" s="624"/>
      <c r="CW26" s="624"/>
      <c r="CX26" s="624"/>
      <c r="CY26" s="625"/>
      <c r="CZ26" s="628">
        <v>9</v>
      </c>
      <c r="DA26" s="654"/>
      <c r="DB26" s="654"/>
      <c r="DC26" s="658"/>
      <c r="DD26" s="632">
        <v>429414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13738</v>
      </c>
      <c r="S27" s="624"/>
      <c r="T27" s="624"/>
      <c r="U27" s="624"/>
      <c r="V27" s="624"/>
      <c r="W27" s="624"/>
      <c r="X27" s="624"/>
      <c r="Y27" s="625"/>
      <c r="Z27" s="626">
        <v>0.3</v>
      </c>
      <c r="AA27" s="626"/>
      <c r="AB27" s="626"/>
      <c r="AC27" s="626"/>
      <c r="AD27" s="627">
        <v>4343</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771317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306550</v>
      </c>
      <c r="CS27" s="656"/>
      <c r="CT27" s="656"/>
      <c r="CU27" s="656"/>
      <c r="CV27" s="656"/>
      <c r="CW27" s="656"/>
      <c r="CX27" s="656"/>
      <c r="CY27" s="657"/>
      <c r="CZ27" s="628">
        <v>6.3</v>
      </c>
      <c r="DA27" s="654"/>
      <c r="DB27" s="654"/>
      <c r="DC27" s="658"/>
      <c r="DD27" s="632">
        <v>131847</v>
      </c>
      <c r="DE27" s="656"/>
      <c r="DF27" s="656"/>
      <c r="DG27" s="656"/>
      <c r="DH27" s="656"/>
      <c r="DI27" s="656"/>
      <c r="DJ27" s="656"/>
      <c r="DK27" s="657"/>
      <c r="DL27" s="632">
        <v>64277</v>
      </c>
      <c r="DM27" s="656"/>
      <c r="DN27" s="656"/>
      <c r="DO27" s="656"/>
      <c r="DP27" s="656"/>
      <c r="DQ27" s="656"/>
      <c r="DR27" s="656"/>
      <c r="DS27" s="656"/>
      <c r="DT27" s="656"/>
      <c r="DU27" s="656"/>
      <c r="DV27" s="657"/>
      <c r="DW27" s="628">
        <v>2.2000000000000002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15351</v>
      </c>
      <c r="S28" s="624"/>
      <c r="T28" s="624"/>
      <c r="U28" s="624"/>
      <c r="V28" s="624"/>
      <c r="W28" s="624"/>
      <c r="X28" s="624"/>
      <c r="Y28" s="625"/>
      <c r="Z28" s="626">
        <v>0.3</v>
      </c>
      <c r="AA28" s="626"/>
      <c r="AB28" s="626"/>
      <c r="AC28" s="626"/>
      <c r="AD28" s="627">
        <v>10676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352405</v>
      </c>
      <c r="CS28" s="624"/>
      <c r="CT28" s="624"/>
      <c r="CU28" s="624"/>
      <c r="CV28" s="624"/>
      <c r="CW28" s="624"/>
      <c r="CX28" s="624"/>
      <c r="CY28" s="625"/>
      <c r="CZ28" s="628">
        <v>7.3</v>
      </c>
      <c r="DA28" s="654"/>
      <c r="DB28" s="654"/>
      <c r="DC28" s="658"/>
      <c r="DD28" s="632">
        <v>352405</v>
      </c>
      <c r="DE28" s="624"/>
      <c r="DF28" s="624"/>
      <c r="DG28" s="624"/>
      <c r="DH28" s="624"/>
      <c r="DI28" s="624"/>
      <c r="DJ28" s="624"/>
      <c r="DK28" s="625"/>
      <c r="DL28" s="632">
        <v>352405</v>
      </c>
      <c r="DM28" s="624"/>
      <c r="DN28" s="624"/>
      <c r="DO28" s="624"/>
      <c r="DP28" s="624"/>
      <c r="DQ28" s="624"/>
      <c r="DR28" s="624"/>
      <c r="DS28" s="624"/>
      <c r="DT28" s="624"/>
      <c r="DU28" s="624"/>
      <c r="DV28" s="625"/>
      <c r="DW28" s="628">
        <v>12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4023</v>
      </c>
      <c r="S29" s="624"/>
      <c r="T29" s="624"/>
      <c r="U29" s="624"/>
      <c r="V29" s="624"/>
      <c r="W29" s="624"/>
      <c r="X29" s="624"/>
      <c r="Y29" s="625"/>
      <c r="Z29" s="626">
        <v>0.1</v>
      </c>
      <c r="AA29" s="626"/>
      <c r="AB29" s="626"/>
      <c r="AC29" s="626"/>
      <c r="AD29" s="627">
        <v>105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352405</v>
      </c>
      <c r="CS29" s="656"/>
      <c r="CT29" s="656"/>
      <c r="CU29" s="656"/>
      <c r="CV29" s="656"/>
      <c r="CW29" s="656"/>
      <c r="CX29" s="656"/>
      <c r="CY29" s="657"/>
      <c r="CZ29" s="628">
        <v>7.3</v>
      </c>
      <c r="DA29" s="654"/>
      <c r="DB29" s="654"/>
      <c r="DC29" s="658"/>
      <c r="DD29" s="632">
        <v>352405</v>
      </c>
      <c r="DE29" s="656"/>
      <c r="DF29" s="656"/>
      <c r="DG29" s="656"/>
      <c r="DH29" s="656"/>
      <c r="DI29" s="656"/>
      <c r="DJ29" s="656"/>
      <c r="DK29" s="657"/>
      <c r="DL29" s="632">
        <v>352405</v>
      </c>
      <c r="DM29" s="656"/>
      <c r="DN29" s="656"/>
      <c r="DO29" s="656"/>
      <c r="DP29" s="656"/>
      <c r="DQ29" s="656"/>
      <c r="DR29" s="656"/>
      <c r="DS29" s="656"/>
      <c r="DT29" s="656"/>
      <c r="DU29" s="656"/>
      <c r="DV29" s="657"/>
      <c r="DW29" s="628">
        <v>12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361681</v>
      </c>
      <c r="S30" s="624"/>
      <c r="T30" s="624"/>
      <c r="U30" s="624"/>
      <c r="V30" s="624"/>
      <c r="W30" s="624"/>
      <c r="X30" s="624"/>
      <c r="Y30" s="625"/>
      <c r="Z30" s="626">
        <v>7.1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335309</v>
      </c>
      <c r="CS30" s="624"/>
      <c r="CT30" s="624"/>
      <c r="CU30" s="624"/>
      <c r="CV30" s="624"/>
      <c r="CW30" s="624"/>
      <c r="CX30" s="624"/>
      <c r="CY30" s="625"/>
      <c r="CZ30" s="628">
        <v>6.9</v>
      </c>
      <c r="DA30" s="654"/>
      <c r="DB30" s="654"/>
      <c r="DC30" s="658"/>
      <c r="DD30" s="632">
        <v>335309</v>
      </c>
      <c r="DE30" s="624"/>
      <c r="DF30" s="624"/>
      <c r="DG30" s="624"/>
      <c r="DH30" s="624"/>
      <c r="DI30" s="624"/>
      <c r="DJ30" s="624"/>
      <c r="DK30" s="625"/>
      <c r="DL30" s="632">
        <v>335309</v>
      </c>
      <c r="DM30" s="624"/>
      <c r="DN30" s="624"/>
      <c r="DO30" s="624"/>
      <c r="DP30" s="624"/>
      <c r="DQ30" s="624"/>
      <c r="DR30" s="624"/>
      <c r="DS30" s="624"/>
      <c r="DT30" s="624"/>
      <c r="DU30" s="624"/>
      <c r="DV30" s="625"/>
      <c r="DW30" s="628">
        <v>11.4</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v>7689</v>
      </c>
      <c r="S31" s="624"/>
      <c r="T31" s="624"/>
      <c r="U31" s="624"/>
      <c r="V31" s="624"/>
      <c r="W31" s="624"/>
      <c r="X31" s="624"/>
      <c r="Y31" s="625"/>
      <c r="Z31" s="626">
        <v>0.2</v>
      </c>
      <c r="AA31" s="626"/>
      <c r="AB31" s="626"/>
      <c r="AC31" s="626"/>
      <c r="AD31" s="627">
        <v>7689</v>
      </c>
      <c r="AE31" s="627"/>
      <c r="AF31" s="627"/>
      <c r="AG31" s="627"/>
      <c r="AH31" s="627"/>
      <c r="AI31" s="627"/>
      <c r="AJ31" s="627"/>
      <c r="AK31" s="627"/>
      <c r="AL31" s="628">
        <v>0.3</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88.3</v>
      </c>
      <c r="BN31" s="667"/>
      <c r="BO31" s="667"/>
      <c r="BP31" s="667"/>
      <c r="BQ31" s="668"/>
      <c r="BR31" s="679">
        <v>99.2</v>
      </c>
      <c r="BS31" s="667"/>
      <c r="BT31" s="667"/>
      <c r="BU31" s="667"/>
      <c r="BV31" s="667"/>
      <c r="BW31" s="667"/>
      <c r="BX31" s="618">
        <v>86.9</v>
      </c>
      <c r="BY31" s="667"/>
      <c r="BZ31" s="667"/>
      <c r="CA31" s="667"/>
      <c r="CB31" s="668"/>
      <c r="CD31" s="661"/>
      <c r="CE31" s="662"/>
      <c r="CF31" s="620" t="s">
        <v>300</v>
      </c>
      <c r="CG31" s="621"/>
      <c r="CH31" s="621"/>
      <c r="CI31" s="621"/>
      <c r="CJ31" s="621"/>
      <c r="CK31" s="621"/>
      <c r="CL31" s="621"/>
      <c r="CM31" s="621"/>
      <c r="CN31" s="621"/>
      <c r="CO31" s="621"/>
      <c r="CP31" s="621"/>
      <c r="CQ31" s="622"/>
      <c r="CR31" s="623">
        <v>17096</v>
      </c>
      <c r="CS31" s="656"/>
      <c r="CT31" s="656"/>
      <c r="CU31" s="656"/>
      <c r="CV31" s="656"/>
      <c r="CW31" s="656"/>
      <c r="CX31" s="656"/>
      <c r="CY31" s="657"/>
      <c r="CZ31" s="628">
        <v>0.4</v>
      </c>
      <c r="DA31" s="654"/>
      <c r="DB31" s="654"/>
      <c r="DC31" s="658"/>
      <c r="DD31" s="632">
        <v>17096</v>
      </c>
      <c r="DE31" s="656"/>
      <c r="DF31" s="656"/>
      <c r="DG31" s="656"/>
      <c r="DH31" s="656"/>
      <c r="DI31" s="656"/>
      <c r="DJ31" s="656"/>
      <c r="DK31" s="657"/>
      <c r="DL31" s="632">
        <v>17096</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433935</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6"/>
      <c r="BI32" s="656"/>
      <c r="BJ32" s="656"/>
      <c r="BK32" s="656"/>
      <c r="BL32" s="656"/>
      <c r="BM32" s="629">
        <v>94.7</v>
      </c>
      <c r="BN32" s="656"/>
      <c r="BO32" s="656"/>
      <c r="BP32" s="656"/>
      <c r="BQ32" s="678"/>
      <c r="BR32" s="680">
        <v>99.1</v>
      </c>
      <c r="BS32" s="656"/>
      <c r="BT32" s="656"/>
      <c r="BU32" s="656"/>
      <c r="BV32" s="656"/>
      <c r="BW32" s="656"/>
      <c r="BX32" s="629">
        <v>94.7</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22895</v>
      </c>
      <c r="S33" s="624"/>
      <c r="T33" s="624"/>
      <c r="U33" s="624"/>
      <c r="V33" s="624"/>
      <c r="W33" s="624"/>
      <c r="X33" s="624"/>
      <c r="Y33" s="625"/>
      <c r="Z33" s="626">
        <v>0.4</v>
      </c>
      <c r="AA33" s="626"/>
      <c r="AB33" s="626"/>
      <c r="AC33" s="626"/>
      <c r="AD33" s="627">
        <v>1133</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99.1</v>
      </c>
      <c r="BH33" s="682"/>
      <c r="BI33" s="682"/>
      <c r="BJ33" s="682"/>
      <c r="BK33" s="682"/>
      <c r="BL33" s="682"/>
      <c r="BM33" s="683">
        <v>83.7</v>
      </c>
      <c r="BN33" s="682"/>
      <c r="BO33" s="682"/>
      <c r="BP33" s="682"/>
      <c r="BQ33" s="684"/>
      <c r="BR33" s="681">
        <v>99.1</v>
      </c>
      <c r="BS33" s="682"/>
      <c r="BT33" s="682"/>
      <c r="BU33" s="682"/>
      <c r="BV33" s="682"/>
      <c r="BW33" s="682"/>
      <c r="BX33" s="683">
        <v>81.400000000000006</v>
      </c>
      <c r="BY33" s="682"/>
      <c r="BZ33" s="682"/>
      <c r="CA33" s="682"/>
      <c r="CB33" s="684"/>
      <c r="CD33" s="620" t="s">
        <v>307</v>
      </c>
      <c r="CE33" s="621"/>
      <c r="CF33" s="621"/>
      <c r="CG33" s="621"/>
      <c r="CH33" s="621"/>
      <c r="CI33" s="621"/>
      <c r="CJ33" s="621"/>
      <c r="CK33" s="621"/>
      <c r="CL33" s="621"/>
      <c r="CM33" s="621"/>
      <c r="CN33" s="621"/>
      <c r="CO33" s="621"/>
      <c r="CP33" s="621"/>
      <c r="CQ33" s="622"/>
      <c r="CR33" s="623">
        <v>2458791</v>
      </c>
      <c r="CS33" s="656"/>
      <c r="CT33" s="656"/>
      <c r="CU33" s="656"/>
      <c r="CV33" s="656"/>
      <c r="CW33" s="656"/>
      <c r="CX33" s="656"/>
      <c r="CY33" s="657"/>
      <c r="CZ33" s="628">
        <v>50.7</v>
      </c>
      <c r="DA33" s="654"/>
      <c r="DB33" s="654"/>
      <c r="DC33" s="658"/>
      <c r="DD33" s="632">
        <v>2073208</v>
      </c>
      <c r="DE33" s="656"/>
      <c r="DF33" s="656"/>
      <c r="DG33" s="656"/>
      <c r="DH33" s="656"/>
      <c r="DI33" s="656"/>
      <c r="DJ33" s="656"/>
      <c r="DK33" s="657"/>
      <c r="DL33" s="632">
        <v>1255156</v>
      </c>
      <c r="DM33" s="656"/>
      <c r="DN33" s="656"/>
      <c r="DO33" s="656"/>
      <c r="DP33" s="656"/>
      <c r="DQ33" s="656"/>
      <c r="DR33" s="656"/>
      <c r="DS33" s="656"/>
      <c r="DT33" s="656"/>
      <c r="DU33" s="656"/>
      <c r="DV33" s="657"/>
      <c r="DW33" s="628">
        <v>42.6</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100079</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789669</v>
      </c>
      <c r="CS34" s="624"/>
      <c r="CT34" s="624"/>
      <c r="CU34" s="624"/>
      <c r="CV34" s="624"/>
      <c r="CW34" s="624"/>
      <c r="CX34" s="624"/>
      <c r="CY34" s="625"/>
      <c r="CZ34" s="628">
        <v>16.3</v>
      </c>
      <c r="DA34" s="654"/>
      <c r="DB34" s="654"/>
      <c r="DC34" s="658"/>
      <c r="DD34" s="632">
        <v>694751</v>
      </c>
      <c r="DE34" s="624"/>
      <c r="DF34" s="624"/>
      <c r="DG34" s="624"/>
      <c r="DH34" s="624"/>
      <c r="DI34" s="624"/>
      <c r="DJ34" s="624"/>
      <c r="DK34" s="625"/>
      <c r="DL34" s="632">
        <v>515447</v>
      </c>
      <c r="DM34" s="624"/>
      <c r="DN34" s="624"/>
      <c r="DO34" s="624"/>
      <c r="DP34" s="624"/>
      <c r="DQ34" s="624"/>
      <c r="DR34" s="624"/>
      <c r="DS34" s="624"/>
      <c r="DT34" s="624"/>
      <c r="DU34" s="624"/>
      <c r="DV34" s="625"/>
      <c r="DW34" s="628">
        <v>17.5</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369559</v>
      </c>
      <c r="S35" s="624"/>
      <c r="T35" s="624"/>
      <c r="U35" s="624"/>
      <c r="V35" s="624"/>
      <c r="W35" s="624"/>
      <c r="X35" s="624"/>
      <c r="Y35" s="625"/>
      <c r="Z35" s="626">
        <v>7.3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76286</v>
      </c>
      <c r="CS35" s="656"/>
      <c r="CT35" s="656"/>
      <c r="CU35" s="656"/>
      <c r="CV35" s="656"/>
      <c r="CW35" s="656"/>
      <c r="CX35" s="656"/>
      <c r="CY35" s="657"/>
      <c r="CZ35" s="628">
        <v>1.6</v>
      </c>
      <c r="DA35" s="654"/>
      <c r="DB35" s="654"/>
      <c r="DC35" s="658"/>
      <c r="DD35" s="632">
        <v>63985</v>
      </c>
      <c r="DE35" s="656"/>
      <c r="DF35" s="656"/>
      <c r="DG35" s="656"/>
      <c r="DH35" s="656"/>
      <c r="DI35" s="656"/>
      <c r="DJ35" s="656"/>
      <c r="DK35" s="657"/>
      <c r="DL35" s="632">
        <v>62179</v>
      </c>
      <c r="DM35" s="656"/>
      <c r="DN35" s="656"/>
      <c r="DO35" s="656"/>
      <c r="DP35" s="656"/>
      <c r="DQ35" s="656"/>
      <c r="DR35" s="656"/>
      <c r="DS35" s="656"/>
      <c r="DT35" s="656"/>
      <c r="DU35" s="656"/>
      <c r="DV35" s="657"/>
      <c r="DW35" s="628">
        <v>2.1</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283257</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427018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30851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749090</v>
      </c>
      <c r="CS36" s="624"/>
      <c r="CT36" s="624"/>
      <c r="CU36" s="624"/>
      <c r="CV36" s="624"/>
      <c r="CW36" s="624"/>
      <c r="CX36" s="624"/>
      <c r="CY36" s="625"/>
      <c r="CZ36" s="628">
        <v>15.4</v>
      </c>
      <c r="DA36" s="654"/>
      <c r="DB36" s="654"/>
      <c r="DC36" s="658"/>
      <c r="DD36" s="632">
        <v>624564</v>
      </c>
      <c r="DE36" s="624"/>
      <c r="DF36" s="624"/>
      <c r="DG36" s="624"/>
      <c r="DH36" s="624"/>
      <c r="DI36" s="624"/>
      <c r="DJ36" s="624"/>
      <c r="DK36" s="625"/>
      <c r="DL36" s="632">
        <v>354953</v>
      </c>
      <c r="DM36" s="624"/>
      <c r="DN36" s="624"/>
      <c r="DO36" s="624"/>
      <c r="DP36" s="624"/>
      <c r="DQ36" s="624"/>
      <c r="DR36" s="624"/>
      <c r="DS36" s="624"/>
      <c r="DT36" s="624"/>
      <c r="DU36" s="624"/>
      <c r="DV36" s="625"/>
      <c r="DW36" s="628">
        <v>12.1</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28634</v>
      </c>
      <c r="S37" s="624"/>
      <c r="T37" s="624"/>
      <c r="U37" s="624"/>
      <c r="V37" s="624"/>
      <c r="W37" s="624"/>
      <c r="X37" s="624"/>
      <c r="Y37" s="625"/>
      <c r="Z37" s="626">
        <v>0.6</v>
      </c>
      <c r="AA37" s="626"/>
      <c r="AB37" s="626"/>
      <c r="AC37" s="626"/>
      <c r="AD37" s="627">
        <v>7127</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122576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28227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222798</v>
      </c>
      <c r="CS37" s="656"/>
      <c r="CT37" s="656"/>
      <c r="CU37" s="656"/>
      <c r="CV37" s="656"/>
      <c r="CW37" s="656"/>
      <c r="CX37" s="656"/>
      <c r="CY37" s="657"/>
      <c r="CZ37" s="628">
        <v>4.5999999999999996</v>
      </c>
      <c r="DA37" s="654"/>
      <c r="DB37" s="654"/>
      <c r="DC37" s="658"/>
      <c r="DD37" s="632">
        <v>222798</v>
      </c>
      <c r="DE37" s="656"/>
      <c r="DF37" s="656"/>
      <c r="DG37" s="656"/>
      <c r="DH37" s="656"/>
      <c r="DI37" s="656"/>
      <c r="DJ37" s="656"/>
      <c r="DK37" s="657"/>
      <c r="DL37" s="632">
        <v>222798</v>
      </c>
      <c r="DM37" s="656"/>
      <c r="DN37" s="656"/>
      <c r="DO37" s="656"/>
      <c r="DP37" s="656"/>
      <c r="DQ37" s="656"/>
      <c r="DR37" s="656"/>
      <c r="DS37" s="656"/>
      <c r="DT37" s="656"/>
      <c r="DU37" s="656"/>
      <c r="DV37" s="657"/>
      <c r="DW37" s="628">
        <v>7.6</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405718</v>
      </c>
      <c r="S38" s="624"/>
      <c r="T38" s="624"/>
      <c r="U38" s="624"/>
      <c r="V38" s="624"/>
      <c r="W38" s="624"/>
      <c r="X38" s="624"/>
      <c r="Y38" s="625"/>
      <c r="Z38" s="626">
        <v>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37770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734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380705</v>
      </c>
      <c r="CS38" s="624"/>
      <c r="CT38" s="624"/>
      <c r="CU38" s="624"/>
      <c r="CV38" s="624"/>
      <c r="CW38" s="624"/>
      <c r="CX38" s="624"/>
      <c r="CY38" s="625"/>
      <c r="CZ38" s="628">
        <v>7.8</v>
      </c>
      <c r="DA38" s="654"/>
      <c r="DB38" s="654"/>
      <c r="DC38" s="658"/>
      <c r="DD38" s="632">
        <v>326936</v>
      </c>
      <c r="DE38" s="624"/>
      <c r="DF38" s="624"/>
      <c r="DG38" s="624"/>
      <c r="DH38" s="624"/>
      <c r="DI38" s="624"/>
      <c r="DJ38" s="624"/>
      <c r="DK38" s="625"/>
      <c r="DL38" s="632">
        <v>322577</v>
      </c>
      <c r="DM38" s="624"/>
      <c r="DN38" s="624"/>
      <c r="DO38" s="624"/>
      <c r="DP38" s="624"/>
      <c r="DQ38" s="624"/>
      <c r="DR38" s="624"/>
      <c r="DS38" s="624"/>
      <c r="DT38" s="624"/>
      <c r="DU38" s="624"/>
      <c r="DV38" s="625"/>
      <c r="DW38" s="628">
        <v>11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8543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1157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460752</v>
      </c>
      <c r="CS39" s="656"/>
      <c r="CT39" s="656"/>
      <c r="CU39" s="656"/>
      <c r="CV39" s="656"/>
      <c r="CW39" s="656"/>
      <c r="CX39" s="656"/>
      <c r="CY39" s="657"/>
      <c r="CZ39" s="628">
        <v>9.5</v>
      </c>
      <c r="DA39" s="654"/>
      <c r="DB39" s="654"/>
      <c r="DC39" s="658"/>
      <c r="DD39" s="632">
        <v>360683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14718</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6833</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2289</v>
      </c>
      <c r="CS40" s="624"/>
      <c r="CT40" s="624"/>
      <c r="CU40" s="624"/>
      <c r="CV40" s="624"/>
      <c r="CW40" s="624"/>
      <c r="CX40" s="624"/>
      <c r="CY40" s="625"/>
      <c r="CZ40" s="628">
        <v>0</v>
      </c>
      <c r="DA40" s="654"/>
      <c r="DB40" s="654"/>
      <c r="DC40" s="658"/>
      <c r="DD40" s="632">
        <v>2289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5096529</v>
      </c>
      <c r="S41" s="696"/>
      <c r="T41" s="696"/>
      <c r="U41" s="696"/>
      <c r="V41" s="696"/>
      <c r="W41" s="696"/>
      <c r="X41" s="696"/>
      <c r="Y41" s="700"/>
      <c r="Z41" s="701">
        <v>100</v>
      </c>
      <c r="AA41" s="701"/>
      <c r="AB41" s="701"/>
      <c r="AC41" s="701"/>
      <c r="AD41" s="702">
        <v>2930725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64313</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186983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922356</v>
      </c>
      <c r="CS42" s="656"/>
      <c r="CT42" s="656"/>
      <c r="CU42" s="656"/>
      <c r="CV42" s="656"/>
      <c r="CW42" s="656"/>
      <c r="CX42" s="656"/>
      <c r="CY42" s="657"/>
      <c r="CZ42" s="628">
        <v>19</v>
      </c>
      <c r="DA42" s="654"/>
      <c r="DB42" s="654"/>
      <c r="DC42" s="658"/>
      <c r="DD42" s="632">
        <v>235821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32837</v>
      </c>
      <c r="CS43" s="656"/>
      <c r="CT43" s="656"/>
      <c r="CU43" s="656"/>
      <c r="CV43" s="656"/>
      <c r="CW43" s="656"/>
      <c r="CX43" s="656"/>
      <c r="CY43" s="657"/>
      <c r="CZ43" s="628">
        <v>0.7</v>
      </c>
      <c r="DA43" s="654"/>
      <c r="DB43" s="654"/>
      <c r="DC43" s="658"/>
      <c r="DD43" s="632">
        <v>32837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922356</v>
      </c>
      <c r="CS44" s="624"/>
      <c r="CT44" s="624"/>
      <c r="CU44" s="624"/>
      <c r="CV44" s="624"/>
      <c r="CW44" s="624"/>
      <c r="CX44" s="624"/>
      <c r="CY44" s="625"/>
      <c r="CZ44" s="628">
        <v>19</v>
      </c>
      <c r="DA44" s="629"/>
      <c r="DB44" s="629"/>
      <c r="DC44" s="635"/>
      <c r="DD44" s="632">
        <v>235821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207032</v>
      </c>
      <c r="CS45" s="656"/>
      <c r="CT45" s="656"/>
      <c r="CU45" s="656"/>
      <c r="CV45" s="656"/>
      <c r="CW45" s="656"/>
      <c r="CX45" s="656"/>
      <c r="CY45" s="657"/>
      <c r="CZ45" s="628">
        <v>4.3</v>
      </c>
      <c r="DA45" s="654"/>
      <c r="DB45" s="654"/>
      <c r="DC45" s="658"/>
      <c r="DD45" s="632">
        <v>5061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712324</v>
      </c>
      <c r="CS46" s="624"/>
      <c r="CT46" s="624"/>
      <c r="CU46" s="624"/>
      <c r="CV46" s="624"/>
      <c r="CW46" s="624"/>
      <c r="CX46" s="624"/>
      <c r="CY46" s="625"/>
      <c r="CZ46" s="628">
        <v>14.7</v>
      </c>
      <c r="DA46" s="629"/>
      <c r="DB46" s="629"/>
      <c r="DC46" s="635"/>
      <c r="DD46" s="632">
        <v>227760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4851359</v>
      </c>
      <c r="CS49" s="682"/>
      <c r="CT49" s="682"/>
      <c r="CU49" s="682"/>
      <c r="CV49" s="682"/>
      <c r="CW49" s="682"/>
      <c r="CX49" s="682"/>
      <c r="CY49" s="711"/>
      <c r="CZ49" s="703">
        <v>100</v>
      </c>
      <c r="DA49" s="712"/>
      <c r="DB49" s="712"/>
      <c r="DC49" s="713"/>
      <c r="DD49" s="714">
        <v>3573481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QEPm1Al2b/HdOIFnF4DmbZwc0di80qyKdpaW54/6KSaZWAVoEk0Zx4FSjxlp4RTdUX36QQAI0CWefWD1tKj9w==" saltValue="bPiMxy0LC/+mBkDL83wy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68" sqref="AA68:AE6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5097</v>
      </c>
      <c r="R7" s="753"/>
      <c r="S7" s="753"/>
      <c r="T7" s="753"/>
      <c r="U7" s="753"/>
      <c r="V7" s="753">
        <v>4851</v>
      </c>
      <c r="W7" s="753"/>
      <c r="X7" s="753"/>
      <c r="Y7" s="753"/>
      <c r="Z7" s="753"/>
      <c r="AA7" s="753">
        <v>245</v>
      </c>
      <c r="AB7" s="753"/>
      <c r="AC7" s="753"/>
      <c r="AD7" s="753"/>
      <c r="AE7" s="754"/>
      <c r="AF7" s="755">
        <v>177</v>
      </c>
      <c r="AG7" s="756"/>
      <c r="AH7" s="756"/>
      <c r="AI7" s="756"/>
      <c r="AJ7" s="757"/>
      <c r="AK7" s="758">
        <v>370</v>
      </c>
      <c r="AL7" s="759"/>
      <c r="AM7" s="759"/>
      <c r="AN7" s="759"/>
      <c r="AO7" s="759"/>
      <c r="AP7" s="759">
        <v>3706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564</v>
      </c>
      <c r="BT7" s="747"/>
      <c r="BU7" s="747"/>
      <c r="BV7" s="747"/>
      <c r="BW7" s="747"/>
      <c r="BX7" s="747"/>
      <c r="BY7" s="747"/>
      <c r="BZ7" s="747"/>
      <c r="CA7" s="747"/>
      <c r="CB7" s="747"/>
      <c r="CC7" s="747"/>
      <c r="CD7" s="747"/>
      <c r="CE7" s="747"/>
      <c r="CF7" s="747"/>
      <c r="CG7" s="762"/>
      <c r="CH7" s="743">
        <v>3</v>
      </c>
      <c r="CI7" s="744"/>
      <c r="CJ7" s="744"/>
      <c r="CK7" s="744"/>
      <c r="CL7" s="745"/>
      <c r="CM7" s="743">
        <v>36</v>
      </c>
      <c r="CN7" s="744"/>
      <c r="CO7" s="744"/>
      <c r="CP7" s="744"/>
      <c r="CQ7" s="745"/>
      <c r="CR7" s="743">
        <v>30</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t="s">
        <v>565</v>
      </c>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f>SUM(Q7:U22)</f>
        <v>5097</v>
      </c>
      <c r="R23" s="793"/>
      <c r="S23" s="793"/>
      <c r="T23" s="793"/>
      <c r="U23" s="793"/>
      <c r="V23" s="793">
        <f>SUM(V7:Z22)</f>
        <v>4851</v>
      </c>
      <c r="W23" s="793"/>
      <c r="X23" s="793"/>
      <c r="Y23" s="793"/>
      <c r="Z23" s="793"/>
      <c r="AA23" s="793">
        <f>SUM(AA7:AE22)</f>
        <v>245</v>
      </c>
      <c r="AB23" s="793"/>
      <c r="AC23" s="793"/>
      <c r="AD23" s="793"/>
      <c r="AE23" s="794"/>
      <c r="AF23" s="795">
        <v>177</v>
      </c>
      <c r="AG23" s="793"/>
      <c r="AH23" s="793"/>
      <c r="AI23" s="793"/>
      <c r="AJ23" s="796"/>
      <c r="AK23" s="797"/>
      <c r="AL23" s="798"/>
      <c r="AM23" s="798"/>
      <c r="AN23" s="798"/>
      <c r="AO23" s="798"/>
      <c r="AP23" s="793">
        <f>SUM(AP7:AT22)</f>
        <v>3706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690</v>
      </c>
      <c r="R28" s="823"/>
      <c r="S28" s="823"/>
      <c r="T28" s="823"/>
      <c r="U28" s="823"/>
      <c r="V28" s="823">
        <v>659</v>
      </c>
      <c r="W28" s="823"/>
      <c r="X28" s="823"/>
      <c r="Y28" s="823"/>
      <c r="Z28" s="823"/>
      <c r="AA28" s="823">
        <v>31</v>
      </c>
      <c r="AB28" s="823"/>
      <c r="AC28" s="823"/>
      <c r="AD28" s="823"/>
      <c r="AE28" s="824"/>
      <c r="AF28" s="825">
        <v>31</v>
      </c>
      <c r="AG28" s="823"/>
      <c r="AH28" s="823"/>
      <c r="AI28" s="823"/>
      <c r="AJ28" s="826"/>
      <c r="AK28" s="827">
        <v>46</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61</v>
      </c>
      <c r="R29" s="784"/>
      <c r="S29" s="784"/>
      <c r="T29" s="784"/>
      <c r="U29" s="784"/>
      <c r="V29" s="784">
        <v>48</v>
      </c>
      <c r="W29" s="784"/>
      <c r="X29" s="784"/>
      <c r="Y29" s="784"/>
      <c r="Z29" s="784"/>
      <c r="AA29" s="784">
        <v>13</v>
      </c>
      <c r="AB29" s="784"/>
      <c r="AC29" s="784"/>
      <c r="AD29" s="784"/>
      <c r="AE29" s="785"/>
      <c r="AF29" s="786">
        <v>13</v>
      </c>
      <c r="AG29" s="787"/>
      <c r="AH29" s="787"/>
      <c r="AI29" s="787"/>
      <c r="AJ29" s="788"/>
      <c r="AK29" s="834">
        <v>21</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742</v>
      </c>
      <c r="R30" s="784"/>
      <c r="S30" s="784"/>
      <c r="T30" s="784"/>
      <c r="U30" s="784"/>
      <c r="V30" s="784">
        <v>682</v>
      </c>
      <c r="W30" s="784"/>
      <c r="X30" s="784"/>
      <c r="Y30" s="784"/>
      <c r="Z30" s="784"/>
      <c r="AA30" s="784">
        <v>60</v>
      </c>
      <c r="AB30" s="784"/>
      <c r="AC30" s="784"/>
      <c r="AD30" s="784"/>
      <c r="AE30" s="785"/>
      <c r="AF30" s="786">
        <v>60</v>
      </c>
      <c r="AG30" s="787"/>
      <c r="AH30" s="787"/>
      <c r="AI30" s="787"/>
      <c r="AJ30" s="788"/>
      <c r="AK30" s="834">
        <v>91</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66</v>
      </c>
      <c r="R31" s="784"/>
      <c r="S31" s="784"/>
      <c r="T31" s="784"/>
      <c r="U31" s="784"/>
      <c r="V31" s="784">
        <v>65</v>
      </c>
      <c r="W31" s="784"/>
      <c r="X31" s="784"/>
      <c r="Y31" s="784"/>
      <c r="Z31" s="784"/>
      <c r="AA31" s="784">
        <v>1</v>
      </c>
      <c r="AB31" s="784"/>
      <c r="AC31" s="784"/>
      <c r="AD31" s="784"/>
      <c r="AE31" s="785"/>
      <c r="AF31" s="786">
        <v>1</v>
      </c>
      <c r="AG31" s="787"/>
      <c r="AH31" s="787"/>
      <c r="AI31" s="787"/>
      <c r="AJ31" s="788"/>
      <c r="AK31" s="834">
        <v>18</v>
      </c>
      <c r="AL31" s="830"/>
      <c r="AM31" s="830"/>
      <c r="AN31" s="830"/>
      <c r="AO31" s="830"/>
      <c r="AP31" s="830" t="s">
        <v>554</v>
      </c>
      <c r="AQ31" s="830"/>
      <c r="AR31" s="830"/>
      <c r="AS31" s="830"/>
      <c r="AT31" s="830"/>
      <c r="AU31" s="830" t="s">
        <v>554</v>
      </c>
      <c r="AV31" s="830"/>
      <c r="AW31" s="830"/>
      <c r="AX31" s="830"/>
      <c r="AY31" s="830"/>
      <c r="AZ31" s="831" t="s">
        <v>554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145</v>
      </c>
      <c r="R32" s="784"/>
      <c r="S32" s="784"/>
      <c r="T32" s="784"/>
      <c r="U32" s="784"/>
      <c r="V32" s="784">
        <v>144</v>
      </c>
      <c r="W32" s="784"/>
      <c r="X32" s="784"/>
      <c r="Y32" s="784"/>
      <c r="Z32" s="784"/>
      <c r="AA32" s="784">
        <v>1</v>
      </c>
      <c r="AB32" s="784"/>
      <c r="AC32" s="784"/>
      <c r="AD32" s="784"/>
      <c r="AE32" s="785"/>
      <c r="AF32" s="786">
        <v>110</v>
      </c>
      <c r="AG32" s="787"/>
      <c r="AH32" s="787"/>
      <c r="AI32" s="787"/>
      <c r="AJ32" s="788"/>
      <c r="AK32" s="834">
        <v>38</v>
      </c>
      <c r="AL32" s="830"/>
      <c r="AM32" s="830"/>
      <c r="AN32" s="830"/>
      <c r="AO32" s="830"/>
      <c r="AP32" s="830">
        <v>673</v>
      </c>
      <c r="AQ32" s="830"/>
      <c r="AR32" s="830"/>
      <c r="AS32" s="830"/>
      <c r="AT32" s="830"/>
      <c r="AU32" s="830">
        <v>188</v>
      </c>
      <c r="AV32" s="830"/>
      <c r="AW32" s="830"/>
      <c r="AX32" s="830"/>
      <c r="AY32" s="830"/>
      <c r="AZ32" s="831" t="s">
        <v>554</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12</v>
      </c>
      <c r="R33" s="784"/>
      <c r="S33" s="784"/>
      <c r="T33" s="784"/>
      <c r="U33" s="784"/>
      <c r="V33" s="784">
        <v>6</v>
      </c>
      <c r="W33" s="784"/>
      <c r="X33" s="784"/>
      <c r="Y33" s="784"/>
      <c r="Z33" s="784"/>
      <c r="AA33" s="784">
        <v>6</v>
      </c>
      <c r="AB33" s="784"/>
      <c r="AC33" s="784"/>
      <c r="AD33" s="784"/>
      <c r="AE33" s="785"/>
      <c r="AF33" s="786">
        <v>6</v>
      </c>
      <c r="AG33" s="787"/>
      <c r="AH33" s="787"/>
      <c r="AI33" s="787"/>
      <c r="AJ33" s="788"/>
      <c r="AK33" s="834" t="s">
        <v>554</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223</v>
      </c>
      <c r="R34" s="784"/>
      <c r="S34" s="784"/>
      <c r="T34" s="784"/>
      <c r="U34" s="784"/>
      <c r="V34" s="784">
        <v>189</v>
      </c>
      <c r="W34" s="784"/>
      <c r="X34" s="784"/>
      <c r="Y34" s="784"/>
      <c r="Z34" s="784"/>
      <c r="AA34" s="784">
        <v>34</v>
      </c>
      <c r="AB34" s="784"/>
      <c r="AC34" s="784"/>
      <c r="AD34" s="784"/>
      <c r="AE34" s="785"/>
      <c r="AF34" s="786">
        <v>34</v>
      </c>
      <c r="AG34" s="787"/>
      <c r="AH34" s="787"/>
      <c r="AI34" s="787"/>
      <c r="AJ34" s="788"/>
      <c r="AK34" s="834">
        <v>122</v>
      </c>
      <c r="AL34" s="830"/>
      <c r="AM34" s="830"/>
      <c r="AN34" s="830"/>
      <c r="AO34" s="830"/>
      <c r="AP34" s="830">
        <v>601</v>
      </c>
      <c r="AQ34" s="830"/>
      <c r="AR34" s="830"/>
      <c r="AS34" s="830"/>
      <c r="AT34" s="830"/>
      <c r="AU34" s="830">
        <v>595</v>
      </c>
      <c r="AV34" s="830"/>
      <c r="AW34" s="830"/>
      <c r="AX34" s="830"/>
      <c r="AY34" s="830"/>
      <c r="AZ34" s="831" t="s">
        <v>554</v>
      </c>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3</v>
      </c>
      <c r="R35" s="784"/>
      <c r="S35" s="784"/>
      <c r="T35" s="784"/>
      <c r="U35" s="784"/>
      <c r="V35" s="784">
        <v>1</v>
      </c>
      <c r="W35" s="784"/>
      <c r="X35" s="784"/>
      <c r="Y35" s="784"/>
      <c r="Z35" s="784"/>
      <c r="AA35" s="784">
        <v>2</v>
      </c>
      <c r="AB35" s="784"/>
      <c r="AC35" s="784"/>
      <c r="AD35" s="784"/>
      <c r="AE35" s="785"/>
      <c r="AF35" s="786">
        <v>2</v>
      </c>
      <c r="AG35" s="787"/>
      <c r="AH35" s="787"/>
      <c r="AI35" s="787"/>
      <c r="AJ35" s="788"/>
      <c r="AK35" s="834">
        <v>1</v>
      </c>
      <c r="AL35" s="830"/>
      <c r="AM35" s="830"/>
      <c r="AN35" s="830"/>
      <c r="AO35" s="830"/>
      <c r="AP35" s="830" t="s">
        <v>554</v>
      </c>
      <c r="AQ35" s="830"/>
      <c r="AR35" s="830"/>
      <c r="AS35" s="830"/>
      <c r="AT35" s="830"/>
      <c r="AU35" s="830" t="s">
        <v>554</v>
      </c>
      <c r="AV35" s="830"/>
      <c r="AW35" s="830"/>
      <c r="AX35" s="830"/>
      <c r="AY35" s="830"/>
      <c r="AZ35" s="831" t="s">
        <v>554</v>
      </c>
      <c r="BA35" s="831"/>
      <c r="BB35" s="831"/>
      <c r="BC35" s="831"/>
      <c r="BD35" s="831"/>
      <c r="BE35" s="832" t="s">
        <v>395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398</v>
      </c>
      <c r="C36" s="781"/>
      <c r="D36" s="781"/>
      <c r="E36" s="781"/>
      <c r="F36" s="781"/>
      <c r="G36" s="781"/>
      <c r="H36" s="781"/>
      <c r="I36" s="781"/>
      <c r="J36" s="781"/>
      <c r="K36" s="781"/>
      <c r="L36" s="781"/>
      <c r="M36" s="781"/>
      <c r="N36" s="781"/>
      <c r="O36" s="781"/>
      <c r="P36" s="782"/>
      <c r="Q36" s="783">
        <v>21</v>
      </c>
      <c r="R36" s="784"/>
      <c r="S36" s="784"/>
      <c r="T36" s="784"/>
      <c r="U36" s="784"/>
      <c r="V36" s="784">
        <v>8</v>
      </c>
      <c r="W36" s="784"/>
      <c r="X36" s="784"/>
      <c r="Y36" s="784"/>
      <c r="Z36" s="784"/>
      <c r="AA36" s="784">
        <v>13</v>
      </c>
      <c r="AB36" s="784"/>
      <c r="AC36" s="784"/>
      <c r="AD36" s="784"/>
      <c r="AE36" s="785"/>
      <c r="AF36" s="786">
        <v>13</v>
      </c>
      <c r="AG36" s="787"/>
      <c r="AH36" s="787"/>
      <c r="AI36" s="787"/>
      <c r="AJ36" s="788"/>
      <c r="AK36" s="834">
        <v>6</v>
      </c>
      <c r="AL36" s="830"/>
      <c r="AM36" s="830"/>
      <c r="AN36" s="830"/>
      <c r="AO36" s="830"/>
      <c r="AP36" s="830">
        <v>74</v>
      </c>
      <c r="AQ36" s="830"/>
      <c r="AR36" s="830"/>
      <c r="AS36" s="830"/>
      <c r="AT36" s="830"/>
      <c r="AU36" s="830">
        <v>53</v>
      </c>
      <c r="AV36" s="830"/>
      <c r="AW36" s="830"/>
      <c r="AX36" s="830"/>
      <c r="AY36" s="830"/>
      <c r="AZ36" s="831" t="s">
        <v>554</v>
      </c>
      <c r="BA36" s="831"/>
      <c r="BB36" s="831"/>
      <c r="BC36" s="831"/>
      <c r="BD36" s="831"/>
      <c r="BE36" s="832" t="s">
        <v>395</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399</v>
      </c>
      <c r="C37" s="781"/>
      <c r="D37" s="781"/>
      <c r="E37" s="781"/>
      <c r="F37" s="781"/>
      <c r="G37" s="781"/>
      <c r="H37" s="781"/>
      <c r="I37" s="781"/>
      <c r="J37" s="781"/>
      <c r="K37" s="781"/>
      <c r="L37" s="781"/>
      <c r="M37" s="781"/>
      <c r="N37" s="781"/>
      <c r="O37" s="781"/>
      <c r="P37" s="782"/>
      <c r="Q37" s="783">
        <v>3</v>
      </c>
      <c r="R37" s="784"/>
      <c r="S37" s="784"/>
      <c r="T37" s="784"/>
      <c r="U37" s="784"/>
      <c r="V37" s="784">
        <v>2</v>
      </c>
      <c r="W37" s="784"/>
      <c r="X37" s="784"/>
      <c r="Y37" s="784"/>
      <c r="Z37" s="784"/>
      <c r="AA37" s="784">
        <v>1</v>
      </c>
      <c r="AB37" s="784"/>
      <c r="AC37" s="784"/>
      <c r="AD37" s="784"/>
      <c r="AE37" s="785"/>
      <c r="AF37" s="786">
        <v>1</v>
      </c>
      <c r="AG37" s="787"/>
      <c r="AH37" s="787"/>
      <c r="AI37" s="787"/>
      <c r="AJ37" s="788"/>
      <c r="AK37" s="834">
        <v>2</v>
      </c>
      <c r="AL37" s="830"/>
      <c r="AM37" s="830"/>
      <c r="AN37" s="830"/>
      <c r="AO37" s="830"/>
      <c r="AP37" s="830" t="s">
        <v>554</v>
      </c>
      <c r="AQ37" s="830"/>
      <c r="AR37" s="830"/>
      <c r="AS37" s="830"/>
      <c r="AT37" s="830"/>
      <c r="AU37" s="830" t="s">
        <v>554</v>
      </c>
      <c r="AV37" s="830"/>
      <c r="AW37" s="830"/>
      <c r="AX37" s="830"/>
      <c r="AY37" s="830"/>
      <c r="AZ37" s="831" t="s">
        <v>554</v>
      </c>
      <c r="BA37" s="831"/>
      <c r="BB37" s="831"/>
      <c r="BC37" s="831"/>
      <c r="BD37" s="831"/>
      <c r="BE37" s="832" t="s">
        <v>395</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400</v>
      </c>
      <c r="C38" s="781"/>
      <c r="D38" s="781"/>
      <c r="E38" s="781"/>
      <c r="F38" s="781"/>
      <c r="G38" s="781"/>
      <c r="H38" s="781"/>
      <c r="I38" s="781"/>
      <c r="J38" s="781"/>
      <c r="K38" s="781"/>
      <c r="L38" s="781"/>
      <c r="M38" s="781"/>
      <c r="N38" s="781"/>
      <c r="O38" s="781"/>
      <c r="P38" s="782"/>
      <c r="Q38" s="783">
        <v>33</v>
      </c>
      <c r="R38" s="784"/>
      <c r="S38" s="784"/>
      <c r="T38" s="784"/>
      <c r="U38" s="784"/>
      <c r="V38" s="784">
        <v>24</v>
      </c>
      <c r="W38" s="784"/>
      <c r="X38" s="784"/>
      <c r="Y38" s="784"/>
      <c r="Z38" s="784"/>
      <c r="AA38" s="784">
        <v>9</v>
      </c>
      <c r="AB38" s="784"/>
      <c r="AC38" s="784"/>
      <c r="AD38" s="784"/>
      <c r="AE38" s="785"/>
      <c r="AF38" s="786">
        <v>86</v>
      </c>
      <c r="AG38" s="787"/>
      <c r="AH38" s="787"/>
      <c r="AI38" s="787"/>
      <c r="AJ38" s="788"/>
      <c r="AK38" s="834" t="s">
        <v>554</v>
      </c>
      <c r="AL38" s="830"/>
      <c r="AM38" s="830"/>
      <c r="AN38" s="830"/>
      <c r="AO38" s="830"/>
      <c r="AP38" s="830" t="s">
        <v>554</v>
      </c>
      <c r="AQ38" s="830"/>
      <c r="AR38" s="830"/>
      <c r="AS38" s="830"/>
      <c r="AT38" s="830"/>
      <c r="AU38" s="830" t="s">
        <v>554</v>
      </c>
      <c r="AV38" s="830"/>
      <c r="AW38" s="830"/>
      <c r="AX38" s="830"/>
      <c r="AY38" s="830"/>
      <c r="AZ38" s="831" t="s">
        <v>554</v>
      </c>
      <c r="BA38" s="831"/>
      <c r="BB38" s="831"/>
      <c r="BC38" s="831"/>
      <c r="BD38" s="831"/>
      <c r="BE38" s="832" t="s">
        <v>395</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356</v>
      </c>
      <c r="AG63" s="844"/>
      <c r="AH63" s="844"/>
      <c r="AI63" s="844"/>
      <c r="AJ63" s="845"/>
      <c r="AK63" s="846"/>
      <c r="AL63" s="841"/>
      <c r="AM63" s="841"/>
      <c r="AN63" s="841"/>
      <c r="AO63" s="841"/>
      <c r="AP63" s="844">
        <f>SUM(AP28:AT62)</f>
        <v>1348</v>
      </c>
      <c r="AQ63" s="844"/>
      <c r="AR63" s="844"/>
      <c r="AS63" s="844"/>
      <c r="AT63" s="844"/>
      <c r="AU63" s="844">
        <f>SUM(AU28:AY62)</f>
        <v>836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555</v>
      </c>
      <c r="C68" s="870"/>
      <c r="D68" s="870"/>
      <c r="E68" s="870"/>
      <c r="F68" s="870"/>
      <c r="G68" s="870"/>
      <c r="H68" s="870"/>
      <c r="I68" s="870"/>
      <c r="J68" s="870"/>
      <c r="K68" s="870"/>
      <c r="L68" s="870"/>
      <c r="M68" s="870"/>
      <c r="N68" s="870"/>
      <c r="O68" s="870"/>
      <c r="P68" s="871"/>
      <c r="Q68" s="872">
        <v>6472</v>
      </c>
      <c r="R68" s="866"/>
      <c r="S68" s="866"/>
      <c r="T68" s="866"/>
      <c r="U68" s="866"/>
      <c r="V68" s="866">
        <v>9797</v>
      </c>
      <c r="W68" s="866"/>
      <c r="X68" s="866"/>
      <c r="Y68" s="866"/>
      <c r="Z68" s="866"/>
      <c r="AA68" s="866">
        <v>-325</v>
      </c>
      <c r="AB68" s="866"/>
      <c r="AC68" s="866"/>
      <c r="AD68" s="866"/>
      <c r="AE68" s="866"/>
      <c r="AF68" s="866">
        <v>1479</v>
      </c>
      <c r="AG68" s="866"/>
      <c r="AH68" s="866"/>
      <c r="AI68" s="866"/>
      <c r="AJ68" s="866"/>
      <c r="AK68" s="866">
        <v>427</v>
      </c>
      <c r="AL68" s="866"/>
      <c r="AM68" s="866"/>
      <c r="AN68" s="866"/>
      <c r="AO68" s="866"/>
      <c r="AP68" s="866">
        <v>4808</v>
      </c>
      <c r="AQ68" s="866"/>
      <c r="AR68" s="866"/>
      <c r="AS68" s="866"/>
      <c r="AT68" s="866"/>
      <c r="AU68" s="866">
        <v>32</v>
      </c>
      <c r="AV68" s="866"/>
      <c r="AW68" s="866"/>
      <c r="AX68" s="866"/>
      <c r="AY68" s="866"/>
      <c r="AZ68" s="867" t="s">
        <v>563</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566</v>
      </c>
      <c r="C69" s="874"/>
      <c r="D69" s="874"/>
      <c r="E69" s="874"/>
      <c r="F69" s="874"/>
      <c r="G69" s="874"/>
      <c r="H69" s="874"/>
      <c r="I69" s="874"/>
      <c r="J69" s="874"/>
      <c r="K69" s="874"/>
      <c r="L69" s="874"/>
      <c r="M69" s="874"/>
      <c r="N69" s="874"/>
      <c r="O69" s="874"/>
      <c r="P69" s="875"/>
      <c r="Q69" s="876">
        <v>2286</v>
      </c>
      <c r="R69" s="830"/>
      <c r="S69" s="830"/>
      <c r="T69" s="830"/>
      <c r="U69" s="830"/>
      <c r="V69" s="830">
        <v>2232</v>
      </c>
      <c r="W69" s="830"/>
      <c r="X69" s="830"/>
      <c r="Y69" s="830"/>
      <c r="Z69" s="830"/>
      <c r="AA69" s="830">
        <v>54</v>
      </c>
      <c r="AB69" s="830"/>
      <c r="AC69" s="830"/>
      <c r="AD69" s="830"/>
      <c r="AE69" s="830"/>
      <c r="AF69" s="830">
        <v>54</v>
      </c>
      <c r="AG69" s="830"/>
      <c r="AH69" s="830"/>
      <c r="AI69" s="830"/>
      <c r="AJ69" s="830"/>
      <c r="AK69" s="830">
        <v>0</v>
      </c>
      <c r="AL69" s="830"/>
      <c r="AM69" s="830"/>
      <c r="AN69" s="830"/>
      <c r="AO69" s="830"/>
      <c r="AP69" s="830">
        <v>1135</v>
      </c>
      <c r="AQ69" s="830"/>
      <c r="AR69" s="830"/>
      <c r="AS69" s="830"/>
      <c r="AT69" s="830"/>
      <c r="AU69" s="830">
        <v>85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573</v>
      </c>
      <c r="C70" s="874"/>
      <c r="D70" s="874"/>
      <c r="E70" s="874"/>
      <c r="F70" s="874"/>
      <c r="G70" s="874"/>
      <c r="H70" s="874"/>
      <c r="I70" s="874"/>
      <c r="J70" s="874"/>
      <c r="K70" s="874"/>
      <c r="L70" s="874"/>
      <c r="M70" s="874"/>
      <c r="N70" s="874"/>
      <c r="O70" s="874"/>
      <c r="P70" s="875"/>
      <c r="Q70" s="876">
        <v>3816</v>
      </c>
      <c r="R70" s="830"/>
      <c r="S70" s="830"/>
      <c r="T70" s="830"/>
      <c r="U70" s="830"/>
      <c r="V70" s="830">
        <v>3447</v>
      </c>
      <c r="W70" s="830"/>
      <c r="X70" s="830"/>
      <c r="Y70" s="830"/>
      <c r="Z70" s="830"/>
      <c r="AA70" s="830">
        <v>369</v>
      </c>
      <c r="AB70" s="830"/>
      <c r="AC70" s="830"/>
      <c r="AD70" s="830"/>
      <c r="AE70" s="830"/>
      <c r="AF70" s="830">
        <v>279</v>
      </c>
      <c r="AG70" s="830"/>
      <c r="AH70" s="830"/>
      <c r="AI70" s="830"/>
      <c r="AJ70" s="830"/>
      <c r="AK70" s="830">
        <v>457</v>
      </c>
      <c r="AL70" s="830"/>
      <c r="AM70" s="830"/>
      <c r="AN70" s="830"/>
      <c r="AO70" s="830"/>
      <c r="AP70" s="830">
        <v>2905</v>
      </c>
      <c r="AQ70" s="830"/>
      <c r="AR70" s="830"/>
      <c r="AS70" s="830"/>
      <c r="AT70" s="830"/>
      <c r="AU70" s="830">
        <v>165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1280</v>
      </c>
      <c r="R71" s="830"/>
      <c r="S71" s="830"/>
      <c r="T71" s="830"/>
      <c r="U71" s="830"/>
      <c r="V71" s="830">
        <v>1222</v>
      </c>
      <c r="W71" s="830"/>
      <c r="X71" s="830"/>
      <c r="Y71" s="830"/>
      <c r="Z71" s="830"/>
      <c r="AA71" s="830">
        <v>58</v>
      </c>
      <c r="AB71" s="830"/>
      <c r="AC71" s="830"/>
      <c r="AD71" s="830"/>
      <c r="AE71" s="830"/>
      <c r="AF71" s="830">
        <v>58</v>
      </c>
      <c r="AG71" s="830"/>
      <c r="AH71" s="830"/>
      <c r="AI71" s="830"/>
      <c r="AJ71" s="830"/>
      <c r="AK71" s="830" t="s">
        <v>572</v>
      </c>
      <c r="AL71" s="830"/>
      <c r="AM71" s="830"/>
      <c r="AN71" s="830"/>
      <c r="AO71" s="830"/>
      <c r="AP71" s="830" t="s">
        <v>572</v>
      </c>
      <c r="AQ71" s="830"/>
      <c r="AR71" s="830"/>
      <c r="AS71" s="830"/>
      <c r="AT71" s="830"/>
      <c r="AU71" s="830" t="s">
        <v>554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261159</v>
      </c>
      <c r="R72" s="830"/>
      <c r="S72" s="830"/>
      <c r="T72" s="830"/>
      <c r="U72" s="830"/>
      <c r="V72" s="830">
        <v>254522</v>
      </c>
      <c r="W72" s="830"/>
      <c r="X72" s="830"/>
      <c r="Y72" s="830"/>
      <c r="Z72" s="830"/>
      <c r="AA72" s="830">
        <v>6637</v>
      </c>
      <c r="AB72" s="830"/>
      <c r="AC72" s="830"/>
      <c r="AD72" s="830"/>
      <c r="AE72" s="830"/>
      <c r="AF72" s="830">
        <v>6336</v>
      </c>
      <c r="AG72" s="830"/>
      <c r="AH72" s="830"/>
      <c r="AI72" s="830"/>
      <c r="AJ72" s="830"/>
      <c r="AK72" s="830">
        <v>983</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7299</v>
      </c>
      <c r="R73" s="830"/>
      <c r="S73" s="830"/>
      <c r="T73" s="830"/>
      <c r="U73" s="830"/>
      <c r="V73" s="830">
        <v>4954</v>
      </c>
      <c r="W73" s="830"/>
      <c r="X73" s="830"/>
      <c r="Y73" s="830"/>
      <c r="Z73" s="830"/>
      <c r="AA73" s="830">
        <v>2345</v>
      </c>
      <c r="AB73" s="830"/>
      <c r="AC73" s="830"/>
      <c r="AD73" s="830"/>
      <c r="AE73" s="830"/>
      <c r="AF73" s="830">
        <v>2345</v>
      </c>
      <c r="AG73" s="830"/>
      <c r="AH73" s="830"/>
      <c r="AI73" s="830"/>
      <c r="AJ73" s="830"/>
      <c r="AK73" s="830">
        <v>14</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559</v>
      </c>
      <c r="C74" s="874"/>
      <c r="D74" s="874"/>
      <c r="E74" s="874"/>
      <c r="F74" s="874"/>
      <c r="G74" s="874"/>
      <c r="H74" s="874"/>
      <c r="I74" s="874"/>
      <c r="J74" s="874"/>
      <c r="K74" s="874"/>
      <c r="L74" s="874"/>
      <c r="M74" s="874"/>
      <c r="N74" s="874"/>
      <c r="O74" s="874"/>
      <c r="P74" s="875"/>
      <c r="Q74" s="876">
        <v>1438</v>
      </c>
      <c r="R74" s="830"/>
      <c r="S74" s="830"/>
      <c r="T74" s="830"/>
      <c r="U74" s="830"/>
      <c r="V74" s="830">
        <v>1437</v>
      </c>
      <c r="W74" s="830"/>
      <c r="X74" s="830"/>
      <c r="Y74" s="830"/>
      <c r="Z74" s="830"/>
      <c r="AA74" s="830">
        <v>1</v>
      </c>
      <c r="AB74" s="830"/>
      <c r="AC74" s="830"/>
      <c r="AD74" s="830"/>
      <c r="AE74" s="830"/>
      <c r="AF74" s="830">
        <v>1</v>
      </c>
      <c r="AG74" s="830"/>
      <c r="AH74" s="830"/>
      <c r="AI74" s="830"/>
      <c r="AJ74" s="830"/>
      <c r="AK74" s="830" t="s">
        <v>572</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560</v>
      </c>
      <c r="C75" s="874"/>
      <c r="D75" s="874"/>
      <c r="E75" s="874"/>
      <c r="F75" s="874"/>
      <c r="G75" s="874"/>
      <c r="H75" s="874"/>
      <c r="I75" s="874"/>
      <c r="J75" s="874"/>
      <c r="K75" s="874"/>
      <c r="L75" s="874"/>
      <c r="M75" s="874"/>
      <c r="N75" s="874"/>
      <c r="O75" s="874"/>
      <c r="P75" s="875"/>
      <c r="Q75" s="877">
        <v>1</v>
      </c>
      <c r="R75" s="878"/>
      <c r="S75" s="878"/>
      <c r="T75" s="878"/>
      <c r="U75" s="834"/>
      <c r="V75" s="879">
        <v>0</v>
      </c>
      <c r="W75" s="878"/>
      <c r="X75" s="878"/>
      <c r="Y75" s="878"/>
      <c r="Z75" s="834"/>
      <c r="AA75" s="879">
        <v>1</v>
      </c>
      <c r="AB75" s="878"/>
      <c r="AC75" s="878"/>
      <c r="AD75" s="878"/>
      <c r="AE75" s="834"/>
      <c r="AF75" s="879">
        <v>1</v>
      </c>
      <c r="AG75" s="878"/>
      <c r="AH75" s="878"/>
      <c r="AI75" s="878"/>
      <c r="AJ75" s="834"/>
      <c r="AK75" s="879" t="s">
        <v>572</v>
      </c>
      <c r="AL75" s="878"/>
      <c r="AM75" s="878"/>
      <c r="AN75" s="878"/>
      <c r="AO75" s="834"/>
      <c r="AP75" s="830" t="s">
        <v>554</v>
      </c>
      <c r="AQ75" s="830"/>
      <c r="AR75" s="830"/>
      <c r="AS75" s="830"/>
      <c r="AT75" s="830"/>
      <c r="AU75" s="830" t="s">
        <v>554</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561</v>
      </c>
      <c r="C76" s="874"/>
      <c r="D76" s="874"/>
      <c r="E76" s="874"/>
      <c r="F76" s="874"/>
      <c r="G76" s="874"/>
      <c r="H76" s="874"/>
      <c r="I76" s="874"/>
      <c r="J76" s="874"/>
      <c r="K76" s="874"/>
      <c r="L76" s="874"/>
      <c r="M76" s="874"/>
      <c r="N76" s="874"/>
      <c r="O76" s="874"/>
      <c r="P76" s="875"/>
      <c r="Q76" s="877">
        <v>49</v>
      </c>
      <c r="R76" s="878"/>
      <c r="S76" s="878"/>
      <c r="T76" s="878"/>
      <c r="U76" s="834"/>
      <c r="V76" s="879">
        <v>27</v>
      </c>
      <c r="W76" s="878"/>
      <c r="X76" s="878"/>
      <c r="Y76" s="878"/>
      <c r="Z76" s="834"/>
      <c r="AA76" s="879">
        <v>22</v>
      </c>
      <c r="AB76" s="878"/>
      <c r="AC76" s="878"/>
      <c r="AD76" s="878"/>
      <c r="AE76" s="834"/>
      <c r="AF76" s="879">
        <v>22</v>
      </c>
      <c r="AG76" s="878"/>
      <c r="AH76" s="878"/>
      <c r="AI76" s="878"/>
      <c r="AJ76" s="834"/>
      <c r="AK76" s="879" t="s">
        <v>572</v>
      </c>
      <c r="AL76" s="878"/>
      <c r="AM76" s="878"/>
      <c r="AN76" s="878"/>
      <c r="AO76" s="834"/>
      <c r="AP76" s="830" t="s">
        <v>554</v>
      </c>
      <c r="AQ76" s="830"/>
      <c r="AR76" s="830"/>
      <c r="AS76" s="830"/>
      <c r="AT76" s="830"/>
      <c r="AU76" s="830" t="s">
        <v>554</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562</v>
      </c>
      <c r="C77" s="874"/>
      <c r="D77" s="874"/>
      <c r="E77" s="874"/>
      <c r="F77" s="874"/>
      <c r="G77" s="874"/>
      <c r="H77" s="874"/>
      <c r="I77" s="874"/>
      <c r="J77" s="874"/>
      <c r="K77" s="874"/>
      <c r="L77" s="874"/>
      <c r="M77" s="874"/>
      <c r="N77" s="874"/>
      <c r="O77" s="874"/>
      <c r="P77" s="875"/>
      <c r="Q77" s="877">
        <v>67</v>
      </c>
      <c r="R77" s="878"/>
      <c r="S77" s="878"/>
      <c r="T77" s="878"/>
      <c r="U77" s="834"/>
      <c r="V77" s="879">
        <v>66</v>
      </c>
      <c r="W77" s="878"/>
      <c r="X77" s="878"/>
      <c r="Y77" s="878"/>
      <c r="Z77" s="834"/>
      <c r="AA77" s="879">
        <v>1</v>
      </c>
      <c r="AB77" s="878"/>
      <c r="AC77" s="878"/>
      <c r="AD77" s="878"/>
      <c r="AE77" s="834"/>
      <c r="AF77" s="879">
        <v>1</v>
      </c>
      <c r="AG77" s="878"/>
      <c r="AH77" s="878"/>
      <c r="AI77" s="878"/>
      <c r="AJ77" s="834"/>
      <c r="AK77" s="879" t="s">
        <v>572</v>
      </c>
      <c r="AL77" s="878"/>
      <c r="AM77" s="878"/>
      <c r="AN77" s="878"/>
      <c r="AO77" s="834"/>
      <c r="AP77" s="830" t="s">
        <v>554</v>
      </c>
      <c r="AQ77" s="830"/>
      <c r="AR77" s="830"/>
      <c r="AS77" s="830"/>
      <c r="AT77" s="830"/>
      <c r="AU77" s="830" t="s">
        <v>554</v>
      </c>
      <c r="AV77" s="830"/>
      <c r="AW77" s="830"/>
      <c r="AX77" s="830"/>
      <c r="AY77" s="830"/>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10576</v>
      </c>
      <c r="AG88" s="844"/>
      <c r="AH88" s="844"/>
      <c r="AI88" s="844"/>
      <c r="AJ88" s="844"/>
      <c r="AK88" s="841"/>
      <c r="AL88" s="841"/>
      <c r="AM88" s="841"/>
      <c r="AN88" s="841"/>
      <c r="AO88" s="841"/>
      <c r="AP88" s="844">
        <f>SUM(AP68:AT87)</f>
        <v>8848</v>
      </c>
      <c r="AQ88" s="844"/>
      <c r="AR88" s="844"/>
      <c r="AS88" s="844"/>
      <c r="AT88" s="844"/>
      <c r="AU88" s="844">
        <f>SUM(AU68:AY87)</f>
        <v>282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30</v>
      </c>
      <c r="CS102" s="852"/>
      <c r="CT102" s="852"/>
      <c r="CU102" s="852"/>
      <c r="CV102" s="891"/>
      <c r="CW102" s="890">
        <f t="shared" ref="CW102" si="0">SUM(CW7:DA88)</f>
        <v>0</v>
      </c>
      <c r="CX102" s="852"/>
      <c r="CY102" s="852"/>
      <c r="CZ102" s="852"/>
      <c r="DA102" s="891"/>
      <c r="DB102" s="890">
        <f t="shared" ref="DB102" si="1">SUM(DB7:DF88)</f>
        <v>0</v>
      </c>
      <c r="DC102" s="852"/>
      <c r="DD102" s="852"/>
      <c r="DE102" s="852"/>
      <c r="DF102" s="891"/>
      <c r="DG102" s="890">
        <f t="shared" ref="DG102" si="2">SUM(DG7:DK88)</f>
        <v>0</v>
      </c>
      <c r="DH102" s="852"/>
      <c r="DI102" s="852"/>
      <c r="DJ102" s="852"/>
      <c r="DK102" s="891"/>
      <c r="DL102" s="890">
        <f t="shared" ref="DL102" si="3">SUM(DL7:DP88)</f>
        <v>0</v>
      </c>
      <c r="DM102" s="852"/>
      <c r="DN102" s="852"/>
      <c r="DO102" s="852"/>
      <c r="DP102" s="891"/>
      <c r="DQ102" s="890">
        <f t="shared" ref="DQ102" si="4">SUM(DQ7:DU88)</f>
        <v>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30"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385118</v>
      </c>
      <c r="AB110" s="900"/>
      <c r="AC110" s="900"/>
      <c r="AD110" s="900"/>
      <c r="AE110" s="901"/>
      <c r="AF110" s="902">
        <v>364631</v>
      </c>
      <c r="AG110" s="900"/>
      <c r="AH110" s="900"/>
      <c r="AI110" s="900"/>
      <c r="AJ110" s="901"/>
      <c r="AK110" s="902">
        <v>352405</v>
      </c>
      <c r="AL110" s="900"/>
      <c r="AM110" s="900"/>
      <c r="AN110" s="900"/>
      <c r="AO110" s="901"/>
      <c r="AP110" s="903">
        <v>13.7</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3480346</v>
      </c>
      <c r="BR110" s="931"/>
      <c r="BS110" s="931"/>
      <c r="BT110" s="931"/>
      <c r="BU110" s="931"/>
      <c r="BV110" s="931">
        <v>3635529</v>
      </c>
      <c r="BW110" s="931"/>
      <c r="BX110" s="931"/>
      <c r="BY110" s="931"/>
      <c r="BZ110" s="931"/>
      <c r="CA110" s="931">
        <v>3705938</v>
      </c>
      <c r="CB110" s="931"/>
      <c r="CC110" s="931"/>
      <c r="CD110" s="931"/>
      <c r="CE110" s="931"/>
      <c r="CF110" s="944">
        <v>143.80000000000001</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28997</v>
      </c>
      <c r="BR111" s="926"/>
      <c r="BS111" s="926"/>
      <c r="BT111" s="926"/>
      <c r="BU111" s="926"/>
      <c r="BV111" s="926">
        <v>21748</v>
      </c>
      <c r="BW111" s="926"/>
      <c r="BX111" s="926"/>
      <c r="BY111" s="926"/>
      <c r="BZ111" s="926"/>
      <c r="CA111" s="926">
        <v>14499</v>
      </c>
      <c r="CB111" s="926"/>
      <c r="CC111" s="926"/>
      <c r="CD111" s="926"/>
      <c r="CE111" s="926"/>
      <c r="CF111" s="920">
        <v>0.6</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943003</v>
      </c>
      <c r="BR112" s="926"/>
      <c r="BS112" s="926"/>
      <c r="BT112" s="926"/>
      <c r="BU112" s="926"/>
      <c r="BV112" s="926">
        <v>898148</v>
      </c>
      <c r="BW112" s="926"/>
      <c r="BX112" s="926"/>
      <c r="BY112" s="926"/>
      <c r="BZ112" s="926"/>
      <c r="CA112" s="926">
        <v>835645</v>
      </c>
      <c r="CB112" s="926"/>
      <c r="CC112" s="926"/>
      <c r="CD112" s="926"/>
      <c r="CE112" s="926"/>
      <c r="CF112" s="920">
        <v>32.4</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150026</v>
      </c>
      <c r="AB113" s="938"/>
      <c r="AC113" s="938"/>
      <c r="AD113" s="938"/>
      <c r="AE113" s="939"/>
      <c r="AF113" s="940">
        <v>149012</v>
      </c>
      <c r="AG113" s="938"/>
      <c r="AH113" s="938"/>
      <c r="AI113" s="938"/>
      <c r="AJ113" s="939"/>
      <c r="AK113" s="940">
        <v>135623</v>
      </c>
      <c r="AL113" s="938"/>
      <c r="AM113" s="938"/>
      <c r="AN113" s="938"/>
      <c r="AO113" s="939"/>
      <c r="AP113" s="941">
        <v>5.3</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v>173544</v>
      </c>
      <c r="BR113" s="926"/>
      <c r="BS113" s="926"/>
      <c r="BT113" s="926"/>
      <c r="BU113" s="926"/>
      <c r="BV113" s="926">
        <v>223593</v>
      </c>
      <c r="BW113" s="926"/>
      <c r="BX113" s="926"/>
      <c r="BY113" s="926"/>
      <c r="BZ113" s="926"/>
      <c r="CA113" s="926">
        <v>281606</v>
      </c>
      <c r="CB113" s="926"/>
      <c r="CC113" s="926"/>
      <c r="CD113" s="926"/>
      <c r="CE113" s="926"/>
      <c r="CF113" s="920">
        <v>10.9</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6878</v>
      </c>
      <c r="AB114" s="959"/>
      <c r="AC114" s="959"/>
      <c r="AD114" s="959"/>
      <c r="AE114" s="960"/>
      <c r="AF114" s="961">
        <v>11826</v>
      </c>
      <c r="AG114" s="959"/>
      <c r="AH114" s="959"/>
      <c r="AI114" s="959"/>
      <c r="AJ114" s="960"/>
      <c r="AK114" s="961">
        <v>10945</v>
      </c>
      <c r="AL114" s="959"/>
      <c r="AM114" s="959"/>
      <c r="AN114" s="959"/>
      <c r="AO114" s="960"/>
      <c r="AP114" s="962">
        <v>0.4</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358284</v>
      </c>
      <c r="BR114" s="926"/>
      <c r="BS114" s="926"/>
      <c r="BT114" s="926"/>
      <c r="BU114" s="926"/>
      <c r="BV114" s="926">
        <v>344895</v>
      </c>
      <c r="BW114" s="926"/>
      <c r="BX114" s="926"/>
      <c r="BY114" s="926"/>
      <c r="BZ114" s="926"/>
      <c r="CA114" s="926">
        <v>345510</v>
      </c>
      <c r="CB114" s="926"/>
      <c r="CC114" s="926"/>
      <c r="CD114" s="926"/>
      <c r="CE114" s="926"/>
      <c r="CF114" s="920">
        <v>13.4</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7706</v>
      </c>
      <c r="AB115" s="938"/>
      <c r="AC115" s="938"/>
      <c r="AD115" s="938"/>
      <c r="AE115" s="939"/>
      <c r="AF115" s="940">
        <v>7604</v>
      </c>
      <c r="AG115" s="938"/>
      <c r="AH115" s="938"/>
      <c r="AI115" s="938"/>
      <c r="AJ115" s="939"/>
      <c r="AK115" s="940">
        <v>7503</v>
      </c>
      <c r="AL115" s="938"/>
      <c r="AM115" s="938"/>
      <c r="AN115" s="938"/>
      <c r="AO115" s="939"/>
      <c r="AP115" s="941">
        <v>0.3</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28997</v>
      </c>
      <c r="DH116" s="959"/>
      <c r="DI116" s="959"/>
      <c r="DJ116" s="959"/>
      <c r="DK116" s="960"/>
      <c r="DL116" s="961">
        <v>21748</v>
      </c>
      <c r="DM116" s="959"/>
      <c r="DN116" s="959"/>
      <c r="DO116" s="959"/>
      <c r="DP116" s="960"/>
      <c r="DQ116" s="961">
        <v>14499</v>
      </c>
      <c r="DR116" s="959"/>
      <c r="DS116" s="959"/>
      <c r="DT116" s="959"/>
      <c r="DU116" s="960"/>
      <c r="DV116" s="962">
        <v>0.6</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549728</v>
      </c>
      <c r="AB117" s="979"/>
      <c r="AC117" s="979"/>
      <c r="AD117" s="979"/>
      <c r="AE117" s="980"/>
      <c r="AF117" s="981">
        <v>533073</v>
      </c>
      <c r="AG117" s="979"/>
      <c r="AH117" s="979"/>
      <c r="AI117" s="979"/>
      <c r="AJ117" s="980"/>
      <c r="AK117" s="981">
        <v>506476</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447</v>
      </c>
      <c r="BP119" s="1005"/>
      <c r="BQ119" s="999">
        <v>4984174</v>
      </c>
      <c r="BR119" s="1000"/>
      <c r="BS119" s="1000"/>
      <c r="BT119" s="1000"/>
      <c r="BU119" s="1000"/>
      <c r="BV119" s="1000">
        <v>5123913</v>
      </c>
      <c r="BW119" s="1000"/>
      <c r="BX119" s="1000"/>
      <c r="BY119" s="1000"/>
      <c r="BZ119" s="1000"/>
      <c r="CA119" s="1000">
        <v>5183198</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2423128</v>
      </c>
      <c r="BR120" s="931"/>
      <c r="BS120" s="931"/>
      <c r="BT120" s="931"/>
      <c r="BU120" s="931"/>
      <c r="BV120" s="931">
        <v>2517116</v>
      </c>
      <c r="BW120" s="931"/>
      <c r="BX120" s="931"/>
      <c r="BY120" s="931"/>
      <c r="BZ120" s="931"/>
      <c r="CA120" s="931">
        <v>2655106</v>
      </c>
      <c r="CB120" s="931"/>
      <c r="CC120" s="931"/>
      <c r="CD120" s="931"/>
      <c r="CE120" s="931"/>
      <c r="CF120" s="944">
        <v>103</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756882</v>
      </c>
      <c r="DH120" s="931"/>
      <c r="DI120" s="931"/>
      <c r="DJ120" s="931"/>
      <c r="DK120" s="931"/>
      <c r="DL120" s="931">
        <v>690710</v>
      </c>
      <c r="DM120" s="931"/>
      <c r="DN120" s="931"/>
      <c r="DO120" s="931"/>
      <c r="DP120" s="931"/>
      <c r="DQ120" s="931">
        <v>595480</v>
      </c>
      <c r="DR120" s="931"/>
      <c r="DS120" s="931"/>
      <c r="DT120" s="931"/>
      <c r="DU120" s="931"/>
      <c r="DV120" s="932">
        <v>23.1</v>
      </c>
      <c r="DW120" s="932"/>
      <c r="DX120" s="932"/>
      <c r="DY120" s="932"/>
      <c r="DZ120" s="933"/>
    </row>
    <row r="121" spans="1:130" s="230"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13290</v>
      </c>
      <c r="BR121" s="926"/>
      <c r="BS121" s="926"/>
      <c r="BT121" s="926"/>
      <c r="BU121" s="926"/>
      <c r="BV121" s="926">
        <v>9571</v>
      </c>
      <c r="BW121" s="926"/>
      <c r="BX121" s="926"/>
      <c r="BY121" s="926"/>
      <c r="BZ121" s="926"/>
      <c r="CA121" s="926">
        <v>6079</v>
      </c>
      <c r="CB121" s="926"/>
      <c r="CC121" s="926"/>
      <c r="CD121" s="926"/>
      <c r="CE121" s="926"/>
      <c r="CF121" s="920">
        <v>0.2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154121</v>
      </c>
      <c r="DH121" s="926"/>
      <c r="DI121" s="926"/>
      <c r="DJ121" s="926"/>
      <c r="DK121" s="926"/>
      <c r="DL121" s="926">
        <v>169681</v>
      </c>
      <c r="DM121" s="926"/>
      <c r="DN121" s="926"/>
      <c r="DO121" s="926"/>
      <c r="DP121" s="926"/>
      <c r="DQ121" s="926">
        <v>187659</v>
      </c>
      <c r="DR121" s="926"/>
      <c r="DS121" s="926"/>
      <c r="DT121" s="926"/>
      <c r="DU121" s="926"/>
      <c r="DV121" s="927">
        <v>7.3</v>
      </c>
      <c r="DW121" s="927"/>
      <c r="DX121" s="927"/>
      <c r="DY121" s="927"/>
      <c r="DZ121" s="928"/>
    </row>
    <row r="122" spans="1:130" s="230"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3109840</v>
      </c>
      <c r="BR122" s="1000"/>
      <c r="BS122" s="1000"/>
      <c r="BT122" s="1000"/>
      <c r="BU122" s="1000"/>
      <c r="BV122" s="1000">
        <v>3043973</v>
      </c>
      <c r="BW122" s="1000"/>
      <c r="BX122" s="1000"/>
      <c r="BY122" s="1000"/>
      <c r="BZ122" s="1000"/>
      <c r="CA122" s="1000">
        <v>3027415</v>
      </c>
      <c r="CB122" s="1000"/>
      <c r="CC122" s="1000"/>
      <c r="CD122" s="1000"/>
      <c r="CE122" s="1000"/>
      <c r="CF122" s="1017">
        <v>117.4</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32000</v>
      </c>
      <c r="DH122" s="926"/>
      <c r="DI122" s="926"/>
      <c r="DJ122" s="926"/>
      <c r="DK122" s="926"/>
      <c r="DL122" s="926">
        <v>37757</v>
      </c>
      <c r="DM122" s="926"/>
      <c r="DN122" s="926"/>
      <c r="DO122" s="926"/>
      <c r="DP122" s="926"/>
      <c r="DQ122" s="926">
        <v>52506</v>
      </c>
      <c r="DR122" s="926"/>
      <c r="DS122" s="926"/>
      <c r="DT122" s="926"/>
      <c r="DU122" s="926"/>
      <c r="DV122" s="927">
        <v>2</v>
      </c>
      <c r="DW122" s="927"/>
      <c r="DX122" s="927"/>
      <c r="DY122" s="927"/>
      <c r="DZ122" s="928"/>
    </row>
    <row r="123" spans="1:130" s="230"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7706</v>
      </c>
      <c r="AB123" s="959"/>
      <c r="AC123" s="959"/>
      <c r="AD123" s="959"/>
      <c r="AE123" s="960"/>
      <c r="AF123" s="961">
        <v>7604</v>
      </c>
      <c r="AG123" s="959"/>
      <c r="AH123" s="959"/>
      <c r="AI123" s="959"/>
      <c r="AJ123" s="960"/>
      <c r="AK123" s="961">
        <v>7503</v>
      </c>
      <c r="AL123" s="959"/>
      <c r="AM123" s="959"/>
      <c r="AN123" s="959"/>
      <c r="AO123" s="960"/>
      <c r="AP123" s="962">
        <v>0.3</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455</v>
      </c>
      <c r="BP123" s="1005"/>
      <c r="BQ123" s="1063">
        <v>5546258</v>
      </c>
      <c r="BR123" s="1064"/>
      <c r="BS123" s="1064"/>
      <c r="BT123" s="1064"/>
      <c r="BU123" s="1064"/>
      <c r="BV123" s="1064">
        <v>5570660</v>
      </c>
      <c r="BW123" s="1064"/>
      <c r="BX123" s="1064"/>
      <c r="BY123" s="1064"/>
      <c r="BZ123" s="1064"/>
      <c r="CA123" s="1064">
        <v>5688600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t="s">
        <v>122</v>
      </c>
      <c r="AB128" s="1046"/>
      <c r="AC128" s="1046"/>
      <c r="AD128" s="1046"/>
      <c r="AE128" s="1047"/>
      <c r="AF128" s="1048" t="s">
        <v>122</v>
      </c>
      <c r="AG128" s="1046"/>
      <c r="AH128" s="1046"/>
      <c r="AI128" s="1046"/>
      <c r="AJ128" s="1047"/>
      <c r="AK128" s="1048">
        <v>81</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2962902</v>
      </c>
      <c r="AB129" s="959"/>
      <c r="AC129" s="959"/>
      <c r="AD129" s="959"/>
      <c r="AE129" s="960"/>
      <c r="AF129" s="961">
        <v>2890425</v>
      </c>
      <c r="AG129" s="959"/>
      <c r="AH129" s="959"/>
      <c r="AI129" s="959"/>
      <c r="AJ129" s="960"/>
      <c r="AK129" s="961">
        <v>2881442</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344643</v>
      </c>
      <c r="AB130" s="959"/>
      <c r="AC130" s="959"/>
      <c r="AD130" s="959"/>
      <c r="AE130" s="960"/>
      <c r="AF130" s="961">
        <v>324701</v>
      </c>
      <c r="AG130" s="959"/>
      <c r="AH130" s="959"/>
      <c r="AI130" s="959"/>
      <c r="AJ130" s="960"/>
      <c r="AK130" s="961">
        <v>303716</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2618259</v>
      </c>
      <c r="AB131" s="986"/>
      <c r="AC131" s="986"/>
      <c r="AD131" s="986"/>
      <c r="AE131" s="987"/>
      <c r="AF131" s="985">
        <v>2565724</v>
      </c>
      <c r="AG131" s="986"/>
      <c r="AH131" s="986"/>
      <c r="AI131" s="986"/>
      <c r="AJ131" s="987"/>
      <c r="AK131" s="985">
        <v>2577726</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7.8328767319999999</v>
      </c>
      <c r="AB132" s="1097"/>
      <c r="AC132" s="1097"/>
      <c r="AD132" s="1097"/>
      <c r="AE132" s="1098"/>
      <c r="AF132" s="1099">
        <v>8.1213723689999995</v>
      </c>
      <c r="AG132" s="1097"/>
      <c r="AH132" s="1097"/>
      <c r="AI132" s="1097"/>
      <c r="AJ132" s="1098"/>
      <c r="AK132" s="1099">
        <v>7.8627053460000003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7.8</v>
      </c>
      <c r="AB133" s="1080"/>
      <c r="AC133" s="1080"/>
      <c r="AD133" s="1080"/>
      <c r="AE133" s="1081"/>
      <c r="AF133" s="1079">
        <v>7.9</v>
      </c>
      <c r="AG133" s="1080"/>
      <c r="AH133" s="1080"/>
      <c r="AI133" s="1080"/>
      <c r="AJ133" s="1081"/>
      <c r="AK133" s="1079">
        <v>7.9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JieMmCr9KsStoJNeDPN0fq51lnBykaX2jau89rcpiKucl8SxlwQc9BU6yemNLd3AAMb2hk/d37WNzHE4ia0nA==" saltValue="/4RCXkRJpfQ0hw7PjekR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B73" sqref="BB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0PYU1wfxsAJ56NujjYqe0KEn/Ofpr+8voGh0Q/4Xfd4WjnVeYuZ3rUEZz9sEJxtMBun74QcWApmFNH2W5QcAA==" saltValue="M+ugBqZmz/GzMgyzpFtm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BB73" sqref="BB73"/>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e2ofi3PGV6n/+P/xHqvJFjmkxJQM9OUKjRuGqRODVMedZsvPEO1EXFdrQE1mWlmZWhZ6rjwDgNaTXoDiYgDQ==" saltValue="VSFx5pQ5OfLHmtrV47xL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B73" sqref="BB7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811257</v>
      </c>
      <c r="AP9" s="281">
        <v>154672</v>
      </c>
      <c r="AQ9" s="282">
        <v>143042</v>
      </c>
      <c r="AR9" s="283">
        <v>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116761</v>
      </c>
      <c r="AP10" s="284">
        <v>22261</v>
      </c>
      <c r="AQ10" s="285">
        <v>17233</v>
      </c>
      <c r="AR10" s="286">
        <v>29.2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t="s">
        <v>492</v>
      </c>
      <c r="AP11" s="284" t="s">
        <v>492</v>
      </c>
      <c r="AQ11" s="285">
        <v>1297</v>
      </c>
      <c r="AR11" s="286" t="s">
        <v>492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493</v>
      </c>
      <c r="AL12" s="1117"/>
      <c r="AM12" s="1117"/>
      <c r="AN12" s="1118"/>
      <c r="AO12" s="284" t="s">
        <v>492</v>
      </c>
      <c r="AP12" s="284" t="s">
        <v>492</v>
      </c>
      <c r="AQ12" s="285" t="s">
        <v>492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23804</v>
      </c>
      <c r="AP13" s="284">
        <v>4538</v>
      </c>
      <c r="AQ13" s="285">
        <v>5542</v>
      </c>
      <c r="AR13" s="286">
        <v>-18.100000000000001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32837</v>
      </c>
      <c r="AP14" s="284">
        <v>6261</v>
      </c>
      <c r="AQ14" s="285">
        <v>2886</v>
      </c>
      <c r="AR14" s="286">
        <v>116.9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-48499</v>
      </c>
      <c r="AP15" s="284">
        <v>-9247</v>
      </c>
      <c r="AQ15" s="285">
        <v>-8856</v>
      </c>
      <c r="AR15" s="286">
        <v>4.4000000000000004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936160</v>
      </c>
      <c r="AP16" s="284">
        <v>178486</v>
      </c>
      <c r="AQ16" s="285">
        <v>161143</v>
      </c>
      <c r="AR16" s="286">
        <v>10.8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15.25</v>
      </c>
      <c r="AP21" s="298">
        <v>14.02</v>
      </c>
      <c r="AQ21" s="299">
        <v>1.23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99.8</v>
      </c>
      <c r="AP22" s="303">
        <v>96.2</v>
      </c>
      <c r="AQ22" s="304">
        <v>3.6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352405</v>
      </c>
      <c r="AP32" s="312">
        <v>67189</v>
      </c>
      <c r="AQ32" s="313">
        <v>81691</v>
      </c>
      <c r="AR32" s="314">
        <v>-17.8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135623</v>
      </c>
      <c r="AP35" s="312">
        <v>25858</v>
      </c>
      <c r="AQ35" s="313">
        <v>27672</v>
      </c>
      <c r="AR35" s="314">
        <v>-6.6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v>10945</v>
      </c>
      <c r="AP36" s="312">
        <v>2087</v>
      </c>
      <c r="AQ36" s="313">
        <v>4845</v>
      </c>
      <c r="AR36" s="314">
        <v>-56.9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v>7503</v>
      </c>
      <c r="AP37" s="312">
        <v>1431</v>
      </c>
      <c r="AQ37" s="313">
        <v>448</v>
      </c>
      <c r="AR37" s="314">
        <v>219.4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t="s">
        <v>492</v>
      </c>
      <c r="AP38" s="315" t="s">
        <v>492</v>
      </c>
      <c r="AQ38" s="316">
        <v>4</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-81</v>
      </c>
      <c r="AP39" s="312">
        <v>-15</v>
      </c>
      <c r="AQ39" s="313">
        <v>-1961</v>
      </c>
      <c r="AR39" s="314">
        <v>-99.2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-303716</v>
      </c>
      <c r="AP40" s="312">
        <v>-57906</v>
      </c>
      <c r="AQ40" s="313">
        <v>-75713</v>
      </c>
      <c r="AR40" s="314">
        <v>-23.5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202679</v>
      </c>
      <c r="AP41" s="312">
        <v>38642</v>
      </c>
      <c r="AQ41" s="313">
        <v>36985</v>
      </c>
      <c r="AR41" s="314">
        <v>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1213391</v>
      </c>
      <c r="AN51" s="334">
        <v>215637</v>
      </c>
      <c r="AO51" s="335">
        <v>-1.6</v>
      </c>
      <c r="AP51" s="336">
        <v>126262</v>
      </c>
      <c r="AQ51" s="337">
        <v>10</v>
      </c>
      <c r="AR51" s="338">
        <v>-11.6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405470</v>
      </c>
      <c r="AN52" s="342">
        <v>72058</v>
      </c>
      <c r="AO52" s="343">
        <v>-0.1</v>
      </c>
      <c r="AP52" s="344">
        <v>56769</v>
      </c>
      <c r="AQ52" s="345">
        <v>2.1</v>
      </c>
      <c r="AR52" s="346">
        <v>-2.2000000000000002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916921</v>
      </c>
      <c r="AN53" s="334">
        <v>166259</v>
      </c>
      <c r="AO53" s="335">
        <v>-22.9</v>
      </c>
      <c r="AP53" s="336">
        <v>126525</v>
      </c>
      <c r="AQ53" s="337">
        <v>0.2</v>
      </c>
      <c r="AR53" s="338">
        <v>-23.1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435473</v>
      </c>
      <c r="AN54" s="342">
        <v>78962</v>
      </c>
      <c r="AO54" s="343">
        <v>9.6</v>
      </c>
      <c r="AP54" s="344">
        <v>67052</v>
      </c>
      <c r="AQ54" s="345">
        <v>18.100000000000001</v>
      </c>
      <c r="AR54" s="346">
        <v>-8.5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886075</v>
      </c>
      <c r="AN55" s="334">
        <v>163997</v>
      </c>
      <c r="AO55" s="335">
        <v>-1.4</v>
      </c>
      <c r="AP55" s="336">
        <v>122054</v>
      </c>
      <c r="AQ55" s="337">
        <v>-3.5</v>
      </c>
      <c r="AR55" s="338">
        <v>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411503</v>
      </c>
      <c r="AN56" s="342">
        <v>76162</v>
      </c>
      <c r="AO56" s="343">
        <v>-3.5</v>
      </c>
      <c r="AP56" s="344">
        <v>68298</v>
      </c>
      <c r="AQ56" s="345">
        <v>1.9</v>
      </c>
      <c r="AR56" s="346">
        <v>-5.4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1286889</v>
      </c>
      <c r="AN57" s="334">
        <v>242626</v>
      </c>
      <c r="AO57" s="335">
        <v>47.9</v>
      </c>
      <c r="AP57" s="336">
        <v>111644</v>
      </c>
      <c r="AQ57" s="337">
        <v>-8.5</v>
      </c>
      <c r="AR57" s="338">
        <v>56.4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626035</v>
      </c>
      <c r="AN58" s="342">
        <v>118031</v>
      </c>
      <c r="AO58" s="343">
        <v>55</v>
      </c>
      <c r="AP58" s="344">
        <v>66606</v>
      </c>
      <c r="AQ58" s="345">
        <v>-2.5</v>
      </c>
      <c r="AR58" s="346">
        <v>57.5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922356</v>
      </c>
      <c r="AN59" s="334">
        <v>175854</v>
      </c>
      <c r="AO59" s="335">
        <v>-27.5</v>
      </c>
      <c r="AP59" s="336">
        <v>127917</v>
      </c>
      <c r="AQ59" s="337">
        <v>14.6</v>
      </c>
      <c r="AR59" s="338">
        <v>-42.1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712324</v>
      </c>
      <c r="AN60" s="342">
        <v>135810</v>
      </c>
      <c r="AO60" s="343">
        <v>15.1</v>
      </c>
      <c r="AP60" s="344">
        <v>69746</v>
      </c>
      <c r="AQ60" s="345">
        <v>4.7</v>
      </c>
      <c r="AR60" s="346">
        <v>10.4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1045126</v>
      </c>
      <c r="AN61" s="349">
        <v>192875</v>
      </c>
      <c r="AO61" s="350">
        <v>-1.1000000000000001</v>
      </c>
      <c r="AP61" s="351">
        <v>122880</v>
      </c>
      <c r="AQ61" s="352">
        <v>2.6</v>
      </c>
      <c r="AR61" s="338">
        <v>-3.7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518161</v>
      </c>
      <c r="AN62" s="342">
        <v>96205</v>
      </c>
      <c r="AO62" s="343">
        <v>15.2</v>
      </c>
      <c r="AP62" s="344">
        <v>65694</v>
      </c>
      <c r="AQ62" s="345">
        <v>4.9000000000000004</v>
      </c>
      <c r="AR62" s="346">
        <v>10.3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t5vtQwDupw4XgPF5IdT6gZRqnnVczsbDKi2nhs2L8dEK96e8XJB6zeqd3tHgvV0sdhi5KIC10Zew8VU25YzyA==" saltValue="2M5G08auyRSZbVnA/Tpg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B73" sqref="BB7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4wFA4vCXIPP3l/iUgaSnu9++O+qobBbOc+fjUsv6+WbwoeaqHqVgGNtgfMUQVeijKZDsDQWgr5SRmIZxIgVzzw==" saltValue="LEs3KIJlF+8XeZMM2RiO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B73" sqref="BB7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Pj+jwjRPKGNohRKvtMTOKw9kxID1rCP9MLzH9/AYp0ts5HDwvkRe5ShtMHdE1ceqOFj/h8Urgcx1ES0wj8IDfg==" saltValue="la1kB7x1Vk6qGdGgfBrI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D45" sqref="D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27.44</v>
      </c>
      <c r="G47" s="12">
        <v>37.14</v>
      </c>
      <c r="H47" s="12">
        <v>52.96</v>
      </c>
      <c r="I47" s="12">
        <v>45.12</v>
      </c>
      <c r="J47" s="13">
        <v>38.880000000000003</v>
      </c>
    </row>
    <row r="48" spans="2:10" ht="57.75" customHeight="1" x14ac:dyDescent="0.15">
      <c r="B48" s="14"/>
      <c r="C48" s="1141" t="s">
        <v>4</v>
      </c>
      <c r="D48" s="1141"/>
      <c r="E48" s="1142"/>
      <c r="F48" s="15">
        <v>2.68</v>
      </c>
      <c r="G48" s="16">
        <v>4.84</v>
      </c>
      <c r="H48" s="16">
        <v>5.35</v>
      </c>
      <c r="I48" s="16">
        <v>6.94</v>
      </c>
      <c r="J48" s="17">
        <v>6.14</v>
      </c>
    </row>
    <row r="49" spans="2:10" ht="57.75" customHeight="1" thickBot="1" x14ac:dyDescent="0.2">
      <c r="B49" s="18"/>
      <c r="C49" s="1143" t="s">
        <v>5</v>
      </c>
      <c r="D49" s="1143"/>
      <c r="E49" s="1144"/>
      <c r="F49" s="19" t="s">
        <v>536</v>
      </c>
      <c r="G49" s="20">
        <v>13.59</v>
      </c>
      <c r="H49" s="20">
        <v>19.36</v>
      </c>
      <c r="I49" s="20" t="s">
        <v>537</v>
      </c>
      <c r="J49" s="21" t="s">
        <v>538</v>
      </c>
    </row>
    <row r="50" spans="2:10" x14ac:dyDescent="0.15"/>
  </sheetData>
  <sheetProtection algorithmName="SHA-512" hashValue="GfywUcKUcYhohxwNKlLtecw1GcPN/WMR0OoAB/CuUJhrIkQxPH2Y2J0FxbNgt2QHq2qwT4EMUsagSgJaEectrA==" saltValue="EMZDr4xlPADNEh0xWcU5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2025-03-13T04:08:53Z</cp:lastPrinted>
  <dcterms:created xsi:type="dcterms:W3CDTF">2025-02-19T00:58:21Z</dcterms:created>
  <dcterms:modified xsi:type="dcterms:W3CDTF">2025-08-22T01:13:12Z</dcterms:modified>
  <cp:category/>
</cp:coreProperties>
</file>