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Y:\101_企画財政課\03_企画財政課_財政G\財政担当\財政状況一覧表\令和５年度\"/>
    </mc:Choice>
  </mc:AlternateContent>
  <xr:revisionPtr revIDLastSave="0" documentId="8_{B6062227-F7C7-457C-96E4-8A803937F03D}" xr6:coauthVersionLast="47" xr6:coauthVersionMax="47" xr10:uidLastSave="{00000000-0000-0000-0000-000000000000}"/>
  <bookViews>
    <workbookView xWindow="2868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CO35" i="10"/>
  <c r="BW35" i="10"/>
  <c r="BW36" i="10" s="1"/>
  <c r="BW37" i="10" s="1"/>
  <c r="BW38" i="10" s="1"/>
  <c r="BW39" i="10" s="1"/>
  <c r="BW40" i="10" s="1"/>
  <c r="BW41" i="10" s="1"/>
  <c r="BW42" i="10" s="1"/>
  <c r="BW43" i="10" s="1"/>
  <c r="BE35" i="10"/>
  <c r="CO34" i="10"/>
  <c r="BW34" i="10"/>
  <c r="C34" i="10"/>
  <c r="C35" i="10" s="1"/>
  <c r="U34" i="10" l="1"/>
  <c r="U35" i="10" s="1"/>
  <c r="U36" i="10" s="1"/>
  <c r="C36" i="10"/>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E34" i="10" l="1"/>
</calcChain>
</file>

<file path=xl/sharedStrings.xml><?xml version="1.0" encoding="utf-8"?>
<sst xmlns="http://schemas.openxmlformats.org/spreadsheetml/2006/main" count="1116" uniqueCount="578">
  <si>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</si>
  <si>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</si>
  <si>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</si>
  <si>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</si>
  <si>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</si>
  <si>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</si>
  <si>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</si>
  <si>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</si>
  <si>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</si>
  <si>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</si>
  <si>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</si>
  <si>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</si>
  <si>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</si>
  <si>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</si>
  <si>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</si>
  <si>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</si>
  <si>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</si>
  <si>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</si>
  <si>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</si>
  <si>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</si>
  <si>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</si>
  <si>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</si>
  <si>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</si>
  <si>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</si>
  <si>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</si>
  <si>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</si>
  <si>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</si>
  <si>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</si>
  <si>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</si>
  <si>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</si>
  <si>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</si>
  <si>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</si>
  <si>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</si>
  <si>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</si>
  <si>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</si>
  <si>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</si>
  <si>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</si>
  <si>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</si>
  <si>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</si>
  <si>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</si>
  <si>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</si>
  <si>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</si>
  <si>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</si>
  <si>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</si>
  <si>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</si>
  <si>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</si>
  <si>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</si>
  <si>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</si>
  <si>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</si>
  <si>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</si>
  <si>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</si>
  <si>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</si>
  <si>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</si>
  <si>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</si>
  <si>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</si>
  <si>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</si>
  <si>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</si>
  <si>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</si>
  <si>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</si>
  <si>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</si>
  <si>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</si>
  <si>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</si>
  <si>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</si>
  <si>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</si>
  <si>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</si>
  <si>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</si>
  <si>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</si>
  <si>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</si>
  <si>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</si>
  <si>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</si>
  <si>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</si>
  <si>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</si>
  <si>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</si>
  <si>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</si>
  <si>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</si>
  <si>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</si>
  <si>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</si>
  <si>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</si>
  <si>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</si>
  <si>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</si>
  <si>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</si>
  <si>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</si>
  <si>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</si>
  <si>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</si>
  <si>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</si>
  <si>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</si>
  <si>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</si>
  <si>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</si>
  <si>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</si>
  <si>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</si>
  <si>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</si>
  <si>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</si>
  <si>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</si>
  <si>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</si>
  <si>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鏡石町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</si>
  <si>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</si>
  <si>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</si>
  <si>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</si>
  <si>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</si>
  <si>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</si>
  <si>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</si>
  <si>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</si>
  <si>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</si>
  <si>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</si>
  <si>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</si>
  <si>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</si>
  <si>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</si>
  <si>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</si>
  <si>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</si>
  <si>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</si>
  <si>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</si>
  <si>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</si>
  <si>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</si>
  <si>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</si>
  <si>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</si>
  <si>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</si>
  <si>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</si>
  <si>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</si>
  <si>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</si>
  <si>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</si>
  <si>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</si>
  <si>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</si>
  <si>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</si>
  <si>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</si>
  <si>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</si>
  <si>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</si>
  <si>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</si>
  <si>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</si>
  <si>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</si>
  <si>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</si>
  <si>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</si>
  <si>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</si>
  <si>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</si>
  <si>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</si>
  <si>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</si>
  <si>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</si>
  <si>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</si>
  <si>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</si>
  <si>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</si>
  <si>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</si>
  <si>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</si>
  <si>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</si>
  <si>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</si>
  <si>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</si>
  <si>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</si>
  <si>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</si>
  <si>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</si>
  <si>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</si>
  <si>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</si>
  <si>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</si>
  <si>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</si>
  <si>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</si>
  <si>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</si>
  <si>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</si>
  <si>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</si>
  <si>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</si>
  <si>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</si>
  <si>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</si>
  <si>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</si>
  <si>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</si>
  <si>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</si>
  <si>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</si>
  <si>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</si>
  <si>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</si>
  <si>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</si>
  <si>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</si>
  <si>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</si>
  <si>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</si>
  <si>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</si>
  <si>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</si>
  <si>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</si>
  <si>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</si>
  <si>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</si>
  <si>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</si>
  <si>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</si>
  <si>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</si>
  <si>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</si>
  <si>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</si>
  <si>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</si>
  <si>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</si>
  <si>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</si>
  <si>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</si>
  <si>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</si>
  <si>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</si>
  <si>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</si>
  <si>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</si>
  <si>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</si>
  <si>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</si>
  <si>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</si>
  <si>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</si>
  <si>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</si>
  <si>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</si>
  <si>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</si>
  <si>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</si>
  <si>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</si>
  <si>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</si>
  <si>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</si>
  <si>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</si>
  <si>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</si>
  <si>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</si>
  <si>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</si>
  <si>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</si>
  <si>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</si>
  <si>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福島県鏡石町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</si>
  <si>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</si>
  <si>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</si>
  <si>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</si>
  <si>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</si>
  <si>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</si>
  <si>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</si>
  <si>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</si>
  <si>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</si>
  <si>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</si>
  <si>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</si>
  <si>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</si>
  <si>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</si>
  <si>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</si>
  <si>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</si>
  <si>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</si>
  <si>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</si>
  <si>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</si>
  <si>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</si>
  <si>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</si>
  <si>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</si>
  <si>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</si>
  <si>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</si>
  <si>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</si>
  <si>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</si>
  <si>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</si>
  <si>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</si>
  <si>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</si>
  <si>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</si>
  <si>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</si>
  <si>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</si>
  <si>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</si>
  <si>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</si>
  <si>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</si>
  <si>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</si>
  <si>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</si>
  <si>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</si>
  <si>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</si>
  <si>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</si>
  <si>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</si>
  <si>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</si>
  <si>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</si>
  <si>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</si>
  <si>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</si>
  <si>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</si>
  <si>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</si>
  <si>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</si>
  <si>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</si>
  <si>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</si>
  <si>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</si>
  <si>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</si>
  <si>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</si>
  <si>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</si>
  <si>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</si>
  <si>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</si>
  <si>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</si>
  <si>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</si>
  <si>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</si>
  <si>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</si>
  <si>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</si>
  <si>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</si>
  <si>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</si>
  <si>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</si>
  <si>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</si>
  <si>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</si>
  <si>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</si>
  <si>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</si>
  <si>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</si>
  <si>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</si>
  <si>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</si>
  <si>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</si>
  <si>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</si>
  <si>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</si>
  <si>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</si>
  <si>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</si>
  <si>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</si>
  <si>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</si>
  <si>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</si>
  <si>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</si>
  <si>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</si>
  <si>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</si>
  <si>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</si>
  <si>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</si>
  <si>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</si>
  <si>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</si>
  <si>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</si>
  <si>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</si>
  <si>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</si>
  <si>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</si>
  <si>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</si>
  <si>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</si>
  <si>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</si>
  <si>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</si>
  <si>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</si>
  <si>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</si>
  <si>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</si>
  <si>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</si>
  <si>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</si>
  <si>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</si>
  <si>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</si>
  <si>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</si>
  <si>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</si>
  <si>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</si>
  <si>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</si>
  <si>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</si>
  <si>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</si>
  <si>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</si>
  <si>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</si>
  <si>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</si>
  <si>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</si>
  <si>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</si>
  <si>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</si>
  <si>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</si>
  <si>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</si>
  <si>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</si>
  <si>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</si>
  <si>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</si>
  <si>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</si>
  <si>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</si>
  <si>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</si>
  <si>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</si>
  <si>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</si>
  <si>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</si>
  <si>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</si>
  <si>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</si>
  <si>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</si>
  <si>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</si>
  <si>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</si>
  <si>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</si>
  <si>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</si>
  <si>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</si>
  <si>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</si>
  <si>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</si>
  <si>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</si>
  <si>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</si>
  <si>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</si>
  <si>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</si>
  <si>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</si>
  <si>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</si>
  <si>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</si>
  <si>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</si>
  <si>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</si>
  <si>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</si>
  <si>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</si>
  <si>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</si>
  <si>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</si>
  <si>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</si>
  <si>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</si>
  <si>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</si>
  <si>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</si>
  <si>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福島県鏡石町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</si>
  <si>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</si>
  <si>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</si>
  <si>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</si>
  <si>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</si>
  <si>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</si>
  <si>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</si>
  <si>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</si>
  <si>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</si>
  <si>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</si>
  <si>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</si>
  <si>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</si>
  <si>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</si>
  <si>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</si>
  <si>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</si>
  <si>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</si>
  <si>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</si>
  <si>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</si>
  <si>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</si>
  <si>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</si>
  <si>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</si>
  <si>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</si>
  <si>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鏡石駅東第１土地区画整理事業特別会計</t>
    <phoneticPr fontId="5"/>
  </si>
  <si>
    <t>育英資金貸付費特別会計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</si>
  <si>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</si>
  <si>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</si>
  <si>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</si>
  <si>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</si>
  <si>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</si>
  <si>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</si>
  <si>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</si>
  <si>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</si>
  <si>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</si>
  <si>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</si>
  <si>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</si>
  <si>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</si>
  <si>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</si>
  <si>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</si>
  <si>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</si>
  <si>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</si>
  <si>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</si>
  <si>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</si>
  <si>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公共下水道事業会計</t>
    <phoneticPr fontId="5"/>
  </si>
  <si>
    <t>農業集落排水事業会計</t>
    <phoneticPr fontId="5"/>
  </si>
  <si>
    <t>工業団地事業特別会計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</si>
  <si>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</si>
  <si>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</si>
  <si>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</si>
  <si>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</si>
  <si>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</si>
  <si>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</si>
  <si>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</si>
  <si>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</si>
  <si>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</si>
  <si>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</si>
  <si>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</si>
  <si>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</si>
  <si>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</si>
  <si>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</si>
  <si>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</si>
  <si>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</si>
  <si>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</si>
  <si>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</si>
  <si>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</si>
  <si>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</si>
  <si>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</si>
  <si>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</si>
  <si>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</si>
  <si>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</si>
  <si>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</si>
  <si>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</si>
  <si>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</si>
  <si>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</si>
  <si>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</si>
  <si>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</si>
  <si>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</si>
  <si>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</si>
  <si>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</si>
  <si>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</si>
  <si>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</si>
  <si>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</si>
  <si>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</si>
  <si>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</si>
  <si>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</si>
  <si>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</si>
  <si>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</si>
  <si>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</si>
  <si>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</si>
  <si>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</si>
  <si>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</si>
  <si>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</si>
  <si>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</si>
  <si>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</si>
  <si>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</si>
  <si>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</si>
  <si>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</si>
  <si>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</si>
  <si>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</si>
  <si>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</si>
  <si>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</si>
  <si>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</si>
  <si>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</si>
  <si>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</si>
  <si>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</si>
  <si>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</si>
  <si>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</si>
  <si>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</si>
  <si>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</si>
  <si>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</si>
  <si>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</si>
  <si>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</si>
  <si>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</si>
  <si>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</si>
  <si>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</si>
  <si>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</si>
  <si>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</si>
  <si>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</si>
  <si>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</si>
  <si>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</si>
  <si>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</si>
  <si>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</si>
  <si>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</si>
  <si>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</si>
  <si>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</si>
  <si>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</si>
  <si>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</si>
  <si>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</si>
  <si>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</si>
  <si>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</si>
  <si>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</si>
  <si>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</si>
  <si>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</si>
  <si>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</si>
  <si>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</si>
  <si>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</si>
  <si>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</si>
  <si>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</si>
  <si>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</si>
  <si>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</si>
  <si>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</si>
  <si>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</si>
  <si>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</si>
  <si>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</si>
  <si>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</si>
  <si>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</si>
  <si>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</si>
  <si>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</si>
  <si>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</si>
  <si>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</si>
  <si>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</si>
  <si>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</si>
  <si>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</si>
  <si>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</si>
  <si>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</si>
  <si>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</si>
  <si>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</si>
  <si>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</si>
  <si>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</si>
  <si>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</si>
  <si>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</si>
  <si>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</si>
  <si>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</si>
  <si>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</si>
  <si>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</si>
  <si>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</si>
  <si>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</si>
  <si>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</si>
  <si>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</si>
  <si>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</si>
  <si>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</si>
  <si>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</si>
  <si>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</si>
  <si>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</si>
  <si>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</si>
  <si>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</si>
  <si>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</si>
  <si>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</si>
  <si>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</si>
  <si>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</si>
  <si>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</si>
  <si>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</si>
  <si>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10.35</t>
  </si>
  <si>
    <t>▲ 2.19</t>
  </si>
  <si>
    <t>▲ 6.27</t>
  </si>
  <si>
    <t>上水道事業会計</t>
  </si>
  <si>
    <t>工業団地事業特別会計</t>
  </si>
  <si>
    <t>一般会計</t>
  </si>
  <si>
    <t>公共下水道事業会計</t>
  </si>
  <si>
    <t>農業集落排水事業会計</t>
  </si>
  <si>
    <t>介護保険特別会計</t>
  </si>
  <si>
    <t>国民健康保険特別会計</t>
  </si>
  <si>
    <t>鏡石駅東第１土地区画整理事業特別会計</t>
  </si>
  <si>
    <t>その他会計（赤字）</t>
  </si>
  <si>
    <t>その他会計（黒字）</t>
  </si>
  <si>
    <t>R01</t>
    <phoneticPr fontId="5"/>
  </si>
  <si>
    <t>R02</t>
    <phoneticPr fontId="5"/>
  </si>
  <si>
    <t>R03</t>
    <phoneticPr fontId="5"/>
  </si>
  <si>
    <t>R04</t>
    <phoneticPr fontId="5"/>
  </si>
  <si>
    <t>R05</t>
    <phoneticPr fontId="5"/>
  </si>
  <si>
    <t>須賀川地方広域消防組合</t>
    <rPh sb="0" eb="3">
      <t>スカガワ</t>
    </rPh>
    <rPh sb="3" eb="5">
      <t>チホウ</t>
    </rPh>
    <rPh sb="5" eb="7">
      <t>コウイキ</t>
    </rPh>
    <rPh sb="7" eb="9">
      <t>ショウボウ</t>
    </rPh>
    <rPh sb="9" eb="11">
      <t>クミアイ</t>
    </rPh>
    <phoneticPr fontId="22"/>
  </si>
  <si>
    <t>須賀川地方保健環境組合</t>
    <rPh sb="0" eb="3">
      <t>スカガワ</t>
    </rPh>
    <rPh sb="3" eb="5">
      <t>チホウ</t>
    </rPh>
    <rPh sb="5" eb="7">
      <t>ホケン</t>
    </rPh>
    <rPh sb="7" eb="9">
      <t>カンキョウ</t>
    </rPh>
    <rPh sb="9" eb="11">
      <t>クミアイ</t>
    </rPh>
    <phoneticPr fontId="22"/>
  </si>
  <si>
    <t>公立岩瀬病院企業団</t>
    <rPh sb="0" eb="2">
      <t>コウリツ</t>
    </rPh>
    <rPh sb="2" eb="4">
      <t>イワセ</t>
    </rPh>
    <rPh sb="4" eb="6">
      <t>ビョウイン</t>
    </rPh>
    <rPh sb="6" eb="8">
      <t>キギョウ</t>
    </rPh>
    <rPh sb="8" eb="9">
      <t>ダン</t>
    </rPh>
    <phoneticPr fontId="2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</si>
  <si>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</si>
  <si>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</si>
  <si>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</si>
  <si>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</si>
  <si>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2"/>
  </si>
  <si>
    <t>福島県後期高齢者医療連合（一般会計）</t>
    <rPh sb="0" eb="3">
      <t>フクシマケン</t>
    </rPh>
    <rPh sb="3" eb="5">
      <t>コウキ</t>
    </rPh>
    <rPh sb="5" eb="8">
      <t>コウレイシャ</t>
    </rPh>
    <rPh sb="8" eb="10">
      <t>イリョウ</t>
    </rPh>
    <rPh sb="10" eb="12">
      <t>レンゴウ</t>
    </rPh>
    <rPh sb="13" eb="15">
      <t>イッパン</t>
    </rPh>
    <rPh sb="15" eb="17">
      <t>カイケイ</t>
    </rPh>
    <phoneticPr fontId="22"/>
  </si>
  <si>
    <t>福島県後期高齢者医療連合（後期高齢者特別会計）</t>
    <rPh sb="0" eb="3">
      <t>フクシマケン</t>
    </rPh>
    <rPh sb="3" eb="5">
      <t>コウキ</t>
    </rPh>
    <rPh sb="5" eb="8">
      <t>コウレイシャ</t>
    </rPh>
    <rPh sb="8" eb="10">
      <t>イリョウ</t>
    </rPh>
    <rPh sb="10" eb="12">
      <t>レンゴウ</t>
    </rPh>
    <rPh sb="13" eb="15">
      <t>コウキ</t>
    </rPh>
    <rPh sb="15" eb="18">
      <t>コウレイシャ</t>
    </rPh>
    <rPh sb="18" eb="20">
      <t>トクベツ</t>
    </rPh>
    <rPh sb="20" eb="22">
      <t>カイケイ</t>
    </rPh>
    <phoneticPr fontId="22"/>
  </si>
  <si>
    <t>役場庁舎等新築事業基金</t>
    <rPh sb="0" eb="2">
      <t>ヤクバ</t>
    </rPh>
    <rPh sb="2" eb="4">
      <t>チョウシャ</t>
    </rPh>
    <rPh sb="4" eb="5">
      <t>トウ</t>
    </rPh>
    <rPh sb="5" eb="9">
      <t>シンチクジギョウ</t>
    </rPh>
    <rPh sb="9" eb="11">
      <t>キキン</t>
    </rPh>
    <phoneticPr fontId="5"/>
  </si>
  <si>
    <t>牧場の朝スポーツ文化振興基金</t>
    <rPh sb="0" eb="2">
      <t>マキバ</t>
    </rPh>
    <rPh sb="3" eb="4">
      <t>アサ</t>
    </rPh>
    <rPh sb="8" eb="10">
      <t>ブンカ</t>
    </rPh>
    <rPh sb="10" eb="12">
      <t>シンコウ</t>
    </rPh>
    <rPh sb="12" eb="14">
      <t>キキン</t>
    </rPh>
    <phoneticPr fontId="5"/>
  </si>
  <si>
    <t>文教施設維持整備基金</t>
    <rPh sb="0" eb="2">
      <t>ブンキョウ</t>
    </rPh>
    <rPh sb="2" eb="4">
      <t>シセツ</t>
    </rPh>
    <rPh sb="4" eb="6">
      <t>イジ</t>
    </rPh>
    <rPh sb="6" eb="8">
      <t>セイビ</t>
    </rPh>
    <rPh sb="8" eb="10">
      <t>キキン</t>
    </rPh>
    <phoneticPr fontId="5"/>
  </si>
  <si>
    <t>育英資金基金</t>
    <rPh sb="0" eb="2">
      <t>イクエイ</t>
    </rPh>
    <rPh sb="2" eb="4">
      <t>シキン</t>
    </rPh>
    <rPh sb="4" eb="6">
      <t>キキン</t>
    </rPh>
    <phoneticPr fontId="5"/>
  </si>
  <si>
    <t>鏡石駅東第１土地区画整理事業保留地処分金基金</t>
    <rPh sb="0" eb="2">
      <t>カガミイシ</t>
    </rPh>
    <rPh sb="2" eb="3">
      <t>エキ</t>
    </rPh>
    <rPh sb="3" eb="4">
      <t>ヒガシ</t>
    </rPh>
    <rPh sb="4" eb="5">
      <t>ダイ</t>
    </rPh>
    <rPh sb="6" eb="8">
      <t>トチ</t>
    </rPh>
    <rPh sb="8" eb="10">
      <t>クカク</t>
    </rPh>
    <rPh sb="10" eb="12">
      <t>セイリ</t>
    </rPh>
    <rPh sb="12" eb="14">
      <t>ジギョウ</t>
    </rPh>
    <rPh sb="14" eb="16">
      <t>ホリュウ</t>
    </rPh>
    <rPh sb="16" eb="17">
      <t>チ</t>
    </rPh>
    <rPh sb="17" eb="19">
      <t>ショブン</t>
    </rPh>
    <rPh sb="19" eb="20">
      <t>キン</t>
    </rPh>
    <rPh sb="20" eb="22">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</si>
  <si>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</si>
  <si>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</si>
  <si>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新たな施設の建設に係る財源として基金繰入を行ったこと等から、将来負担比率が類似団体と比べて高い傾向にある。また、有形固定資産減価償却率も施設の老朽化が進み、類似団体と比べ高い状況にあるが、令和５年度には老朽化した施設を集約した新たな公共施設が竣工となったことから、有形固定資産減価償却率が減少した。今後、老朽化した施設のを除却する際には、財源として地方債の発行が避けられない状況であり、将来負担費比率についてはさらなる上昇が見込まれるため、引き続き公共施設等総合管理計画及び個別計画に基づいて計画的に対策を行っていく。</t>
    <rPh sb="150" eb="152">
      <t>コンゴ</t>
    </rPh>
    <rPh sb="166" eb="167">
      <t>サイ</t>
    </rPh>
    <rPh sb="221" eb="222">
      <t>ヒ</t>
    </rPh>
    <rPh sb="223" eb="224">
      <t>ツヅ</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</si>
  <si>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</si>
  <si>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</si>
  <si>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</si>
  <si>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</si>
  <si>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</si>
  <si>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</si>
  <si>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将来負担比率ともに類似団体と比較して高い水準にある。将来負担比率については、上記のとおり、今後も上昇が見込まれており、新たな施設の建設に係る財源として借入れた地方債の償還が開始することで、実質公債費比率についても上昇していくことが考えられるため、これまで以上に公債費の適正化に取り組んでいく必要がある。</t>
    <rPh sb="68" eb="69">
      <t>アラ</t>
    </rPh>
    <rPh sb="71" eb="73">
      <t>シセツ</t>
    </rPh>
    <rPh sb="74" eb="76">
      <t>ケンセツ</t>
    </rPh>
    <rPh sb="77" eb="78">
      <t>カカ</t>
    </rPh>
    <rPh sb="79" eb="81">
      <t>ザイゲン</t>
    </rPh>
    <rPh sb="84" eb="86">
      <t>カリイ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</si>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</sst>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6114812-6D8D-4777-A720-4DE141AA14A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90B5-4943-B15D-616BE610BA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35316</c:v>
                </c:pt>
                <c:pt idx="1">
                  <c:v>62259</c:v>
                </c:pt>
                <c:pt idx="2">
                  <c:v>107426</c:v>
                </c:pt>
                <c:pt idx="3">
                  <c:v>105306</c:v>
                </c:pt>
                <c:pt idx="4">
                  <c:v>157604</c:v>
                </c:pt>
              </c:numCache>
            </c:numRef>
          </c:val>
          <c:smooth val="0"/>
          <c:extLst>
            <c:ext xmlns:c16="http://schemas.microsoft.com/office/drawing/2014/chart" uri="{C3380CC4-5D6E-409C-BE32-E72D297353CC}">
              <c16:uniqueId val="{00000001-90B5-4943-B15D-616BE610BA3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5.82</c:v>
                </c:pt>
                <c:pt idx="1">
                  <c:v>5.43</c:v>
                </c:pt>
                <c:pt idx="2">
                  <c:v>3.56</c:v>
                </c:pt>
                <c:pt idx="3">
                  <c:v>3.96</c:v>
                </c:pt>
                <c:pt idx="4">
                  <c:v>4.67</c:v>
                </c:pt>
              </c:numCache>
            </c:numRef>
          </c:val>
          <c:extLst>
            <c:ext xmlns:c16="http://schemas.microsoft.com/office/drawing/2014/chart" uri="{C3380CC4-5D6E-409C-BE32-E72D297353CC}">
              <c16:uniqueId val="{00000000-C26D-45BC-95CD-F1E343E8BB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46.99</c:v>
                </c:pt>
                <c:pt idx="1">
                  <c:v>34.97</c:v>
                </c:pt>
                <c:pt idx="2">
                  <c:v>34.78</c:v>
                </c:pt>
                <c:pt idx="3">
                  <c:v>32.24</c:v>
                </c:pt>
                <c:pt idx="4">
                  <c:v>24.2</c:v>
                </c:pt>
              </c:numCache>
            </c:numRef>
          </c:val>
          <c:extLst>
            <c:ext xmlns:c16="http://schemas.microsoft.com/office/drawing/2014/chart" uri="{C3380CC4-5D6E-409C-BE32-E72D297353CC}">
              <c16:uniqueId val="{00000001-C26D-45BC-95CD-F1E343E8BB9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21.25</c:v>
                </c:pt>
                <c:pt idx="1">
                  <c:v>-10.35</c:v>
                </c:pt>
                <c:pt idx="2">
                  <c:v>0.52</c:v>
                </c:pt>
                <c:pt idx="3">
                  <c:v>-2.19</c:v>
                </c:pt>
                <c:pt idx="4">
                  <c:v>-6.27</c:v>
                </c:pt>
              </c:numCache>
            </c:numRef>
          </c:val>
          <c:smooth val="0"/>
          <c:extLst>
            <c:ext xmlns:c16="http://schemas.microsoft.com/office/drawing/2014/chart" uri="{C3380CC4-5D6E-409C-BE32-E72D297353CC}">
              <c16:uniqueId val="{00000002-C26D-45BC-95CD-F1E343E8BB9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0.13</c:v>
                </c:pt>
                <c:pt idx="2">
                  <c:v>#N/A</c:v>
                </c:pt>
                <c:pt idx="3">
                  <c:v>0.14000000000000001</c:v>
                </c:pt>
                <c:pt idx="4">
                  <c:v>#N/A</c:v>
                </c:pt>
                <c:pt idx="5">
                  <c:v>0.14000000000000001</c:v>
                </c:pt>
                <c:pt idx="6">
                  <c:v>#N/A</c:v>
                </c:pt>
                <c:pt idx="7">
                  <c:v>2.4300000000000002</c:v>
                </c:pt>
                <c:pt idx="8">
                  <c:v>#N/A</c:v>
                </c:pt>
                <c:pt idx="9">
                  <c:v>0.01</c:v>
                </c:pt>
              </c:numCache>
            </c:numRef>
          </c:val>
          <c:extLst>
            <c:ext xmlns:c16="http://schemas.microsoft.com/office/drawing/2014/chart" uri="{C3380CC4-5D6E-409C-BE32-E72D297353CC}">
              <c16:uniqueId val="{00000000-2BB6-48D1-8A1E-482C53C439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B6-48D1-8A1E-482C53C439A6}"/>
            </c:ext>
          </c:extLst>
        </c:ser>
        <c:ser>
          <c:idx val="2"/>
          <c:order val="2"/>
          <c:tx>
            <c:strRef>
              <c:f>データシート!$A$29</c:f>
              <c:strCache>
                <c:ptCount val="1"/>
                <c:pt idx="0">
                  <c:v>鏡石駅東第１土地区画整理事業特別会計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0.12</c:v>
                </c:pt>
                <c:pt idx="4">
                  <c:v>#N/A</c:v>
                </c:pt>
                <c:pt idx="5">
                  <c:v>0.03</c:v>
                </c:pt>
                <c:pt idx="6">
                  <c:v>#N/A</c:v>
                </c:pt>
                <c:pt idx="7">
                  <c:v>0.02</c:v>
                </c:pt>
                <c:pt idx="8">
                  <c:v>#N/A</c:v>
                </c:pt>
                <c:pt idx="9">
                  <c:v>0.02</c:v>
                </c:pt>
              </c:numCache>
            </c:numRef>
          </c:val>
          <c:extLst>
            <c:ext xmlns:c16="http://schemas.microsoft.com/office/drawing/2014/chart" uri="{C3380CC4-5D6E-409C-BE32-E72D297353CC}">
              <c16:uniqueId val="{00000002-2BB6-48D1-8A1E-482C53C439A6}"/>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4.3</c:v>
                </c:pt>
                <c:pt idx="2">
                  <c:v>#N/A</c:v>
                </c:pt>
                <c:pt idx="3">
                  <c:v>3.48</c:v>
                </c:pt>
                <c:pt idx="4">
                  <c:v>#N/A</c:v>
                </c:pt>
                <c:pt idx="5">
                  <c:v>0.1</c:v>
                </c:pt>
                <c:pt idx="6">
                  <c:v>#N/A</c:v>
                </c:pt>
                <c:pt idx="7">
                  <c:v>0.38</c:v>
                </c:pt>
                <c:pt idx="8">
                  <c:v>#N/A</c:v>
                </c:pt>
                <c:pt idx="9">
                  <c:v>0.23</c:v>
                </c:pt>
              </c:numCache>
            </c:numRef>
          </c:val>
          <c:extLst>
            <c:ext xmlns:c16="http://schemas.microsoft.com/office/drawing/2014/chart" uri="{C3380CC4-5D6E-409C-BE32-E72D297353CC}">
              <c16:uniqueId val="{00000003-2BB6-48D1-8A1E-482C53C439A6}"/>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0.21</c:v>
                </c:pt>
                <c:pt idx="2">
                  <c:v>#N/A</c:v>
                </c:pt>
                <c:pt idx="3">
                  <c:v>0.08</c:v>
                </c:pt>
                <c:pt idx="4">
                  <c:v>#N/A</c:v>
                </c:pt>
                <c:pt idx="5">
                  <c:v>0.24</c:v>
                </c:pt>
                <c:pt idx="6">
                  <c:v>#N/A</c:v>
                </c:pt>
                <c:pt idx="7">
                  <c:v>0.83</c:v>
                </c:pt>
                <c:pt idx="8">
                  <c:v>#N/A</c:v>
                </c:pt>
                <c:pt idx="9">
                  <c:v>0.38</c:v>
                </c:pt>
              </c:numCache>
            </c:numRef>
          </c:val>
          <c:extLst>
            <c:ext xmlns:c16="http://schemas.microsoft.com/office/drawing/2014/chart" uri="{C3380CC4-5D6E-409C-BE32-E72D297353CC}">
              <c16:uniqueId val="{00000004-2BB6-48D1-8A1E-482C53C439A6}"/>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0.39</c:v>
                </c:pt>
              </c:numCache>
            </c:numRef>
          </c:val>
          <c:extLst>
            <c:ext xmlns:c16="http://schemas.microsoft.com/office/drawing/2014/chart" uri="{C3380CC4-5D6E-409C-BE32-E72D297353CC}">
              <c16:uniqueId val="{00000005-2BB6-48D1-8A1E-482C53C439A6}"/>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1.93</c:v>
                </c:pt>
              </c:numCache>
            </c:numRef>
          </c:val>
          <c:extLst>
            <c:ext xmlns:c16="http://schemas.microsoft.com/office/drawing/2014/chart" uri="{C3380CC4-5D6E-409C-BE32-E72D297353CC}">
              <c16:uniqueId val="{00000006-2BB6-48D1-8A1E-482C53C439A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5.79</c:v>
                </c:pt>
                <c:pt idx="2">
                  <c:v>#N/A</c:v>
                </c:pt>
                <c:pt idx="3">
                  <c:v>5.29</c:v>
                </c:pt>
                <c:pt idx="4">
                  <c:v>#N/A</c:v>
                </c:pt>
                <c:pt idx="5">
                  <c:v>3.52</c:v>
                </c:pt>
                <c:pt idx="6">
                  <c:v>#N/A</c:v>
                </c:pt>
                <c:pt idx="7">
                  <c:v>3.93</c:v>
                </c:pt>
                <c:pt idx="8">
                  <c:v>#N/A</c:v>
                </c:pt>
                <c:pt idx="9">
                  <c:v>4.63</c:v>
                </c:pt>
              </c:numCache>
            </c:numRef>
          </c:val>
          <c:extLst>
            <c:ext xmlns:c16="http://schemas.microsoft.com/office/drawing/2014/chart" uri="{C3380CC4-5D6E-409C-BE32-E72D297353CC}">
              <c16:uniqueId val="{00000007-2BB6-48D1-8A1E-482C53C439A6}"/>
            </c:ext>
          </c:extLst>
        </c:ser>
        <c:ser>
          <c:idx val="8"/>
          <c:order val="8"/>
          <c:tx>
            <c:strRef>
              <c:f>データシート!$A$35</c:f>
              <c:strCache>
                <c:ptCount val="1"/>
                <c:pt idx="0">
                  <c:v>工業団地事業特別会計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28.35</c:v>
                </c:pt>
                <c:pt idx="2">
                  <c:v>#N/A</c:v>
                </c:pt>
                <c:pt idx="3">
                  <c:v>25.81</c:v>
                </c:pt>
                <c:pt idx="4">
                  <c:v>#N/A</c:v>
                </c:pt>
                <c:pt idx="5">
                  <c:v>24.27</c:v>
                </c:pt>
                <c:pt idx="6">
                  <c:v>#N/A</c:v>
                </c:pt>
                <c:pt idx="7">
                  <c:v>24.88</c:v>
                </c:pt>
                <c:pt idx="8">
                  <c:v>#N/A</c:v>
                </c:pt>
                <c:pt idx="9">
                  <c:v>10.41</c:v>
                </c:pt>
              </c:numCache>
            </c:numRef>
          </c:val>
          <c:extLst>
            <c:ext xmlns:c16="http://schemas.microsoft.com/office/drawing/2014/chart" uri="{C3380CC4-5D6E-409C-BE32-E72D297353CC}">
              <c16:uniqueId val="{00000008-2BB6-48D1-8A1E-482C53C439A6}"/>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18.72</c:v>
                </c:pt>
                <c:pt idx="2">
                  <c:v>#N/A</c:v>
                </c:pt>
                <c:pt idx="3">
                  <c:v>19.8</c:v>
                </c:pt>
                <c:pt idx="4">
                  <c:v>#N/A</c:v>
                </c:pt>
                <c:pt idx="5">
                  <c:v>19.73</c:v>
                </c:pt>
                <c:pt idx="6">
                  <c:v>#N/A</c:v>
                </c:pt>
                <c:pt idx="7">
                  <c:v>22.01</c:v>
                </c:pt>
                <c:pt idx="8">
                  <c:v>#N/A</c:v>
                </c:pt>
                <c:pt idx="9">
                  <c:v>20.440000000000001</c:v>
                </c:pt>
              </c:numCache>
            </c:numRef>
          </c:val>
          <c:extLst>
            <c:ext xmlns:c16="http://schemas.microsoft.com/office/drawing/2014/chart" uri="{C3380CC4-5D6E-409C-BE32-E72D297353CC}">
              <c16:uniqueId val="{00000009-2BB6-48D1-8A1E-482C53C439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426</c:v>
                </c:pt>
                <c:pt idx="5">
                  <c:v>418</c:v>
                </c:pt>
                <c:pt idx="8">
                  <c:v>416</c:v>
                </c:pt>
                <c:pt idx="11">
                  <c:v>435</c:v>
                </c:pt>
                <c:pt idx="14">
                  <c:v>456</c:v>
                </c:pt>
              </c:numCache>
            </c:numRef>
          </c:val>
          <c:extLst>
            <c:ext xmlns:c16="http://schemas.microsoft.com/office/drawing/2014/chart" uri="{C3380CC4-5D6E-409C-BE32-E72D297353CC}">
              <c16:uniqueId val="{00000000-A77B-46AE-BBF1-9D93DB9A35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77B-46AE-BBF1-9D93DB9A35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71</c:v>
                </c:pt>
                <c:pt idx="3">
                  <c:v>66</c:v>
                </c:pt>
                <c:pt idx="6">
                  <c:v>65</c:v>
                </c:pt>
                <c:pt idx="9">
                  <c:v>66</c:v>
                </c:pt>
                <c:pt idx="12">
                  <c:v>63</c:v>
                </c:pt>
              </c:numCache>
            </c:numRef>
          </c:val>
          <c:extLst>
            <c:ext xmlns:c16="http://schemas.microsoft.com/office/drawing/2014/chart" uri="{C3380CC4-5D6E-409C-BE32-E72D297353CC}">
              <c16:uniqueId val="{00000002-A77B-46AE-BBF1-9D93DB9A35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11</c:v>
                </c:pt>
                <c:pt idx="6">
                  <c:v>16</c:v>
                </c:pt>
                <c:pt idx="9">
                  <c:v>22</c:v>
                </c:pt>
                <c:pt idx="12">
                  <c:v>21</c:v>
                </c:pt>
              </c:numCache>
            </c:numRef>
          </c:val>
          <c:extLst>
            <c:ext xmlns:c16="http://schemas.microsoft.com/office/drawing/2014/chart" uri="{C3380CC4-5D6E-409C-BE32-E72D297353CC}">
              <c16:uniqueId val="{00000003-A77B-46AE-BBF1-9D93DB9A35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176</c:v>
                </c:pt>
                <c:pt idx="3">
                  <c:v>171</c:v>
                </c:pt>
                <c:pt idx="6">
                  <c:v>192</c:v>
                </c:pt>
                <c:pt idx="9">
                  <c:v>197</c:v>
                </c:pt>
                <c:pt idx="12">
                  <c:v>205</c:v>
                </c:pt>
              </c:numCache>
            </c:numRef>
          </c:val>
          <c:extLst>
            <c:ext xmlns:c16="http://schemas.microsoft.com/office/drawing/2014/chart" uri="{C3380CC4-5D6E-409C-BE32-E72D297353CC}">
              <c16:uniqueId val="{00000004-A77B-46AE-BBF1-9D93DB9A35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7B-46AE-BBF1-9D93DB9A35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7B-46AE-BBF1-9D93DB9A35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406</c:v>
                </c:pt>
                <c:pt idx="3">
                  <c:v>406</c:v>
                </c:pt>
                <c:pt idx="6">
                  <c:v>432</c:v>
                </c:pt>
                <c:pt idx="9">
                  <c:v>462</c:v>
                </c:pt>
                <c:pt idx="12">
                  <c:v>484</c:v>
                </c:pt>
              </c:numCache>
            </c:numRef>
          </c:val>
          <c:extLst>
            <c:ext xmlns:c16="http://schemas.microsoft.com/office/drawing/2014/chart" uri="{C3380CC4-5D6E-409C-BE32-E72D297353CC}">
              <c16:uniqueId val="{00000007-A77B-46AE-BBF1-9D93DB9A353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236</c:v>
                </c:pt>
                <c:pt idx="2">
                  <c:v>#N/A</c:v>
                </c:pt>
                <c:pt idx="3">
                  <c:v>#N/A</c:v>
                </c:pt>
                <c:pt idx="4">
                  <c:v>236</c:v>
                </c:pt>
                <c:pt idx="5">
                  <c:v>#N/A</c:v>
                </c:pt>
                <c:pt idx="6">
                  <c:v>#N/A</c:v>
                </c:pt>
                <c:pt idx="7">
                  <c:v>289</c:v>
                </c:pt>
                <c:pt idx="8">
                  <c:v>#N/A</c:v>
                </c:pt>
                <c:pt idx="9">
                  <c:v>#N/A</c:v>
                </c:pt>
                <c:pt idx="10">
                  <c:v>312</c:v>
                </c:pt>
                <c:pt idx="11">
                  <c:v>#N/A</c:v>
                </c:pt>
                <c:pt idx="12">
                  <c:v>#N/A</c:v>
                </c:pt>
                <c:pt idx="13">
                  <c:v>317</c:v>
                </c:pt>
                <c:pt idx="14">
                  <c:v>#N/A</c:v>
                </c:pt>
              </c:numCache>
            </c:numRef>
          </c:val>
          <c:smooth val="0"/>
          <c:extLst>
            <c:ext xmlns:c16="http://schemas.microsoft.com/office/drawing/2014/chart" uri="{C3380CC4-5D6E-409C-BE32-E72D297353CC}">
              <c16:uniqueId val="{00000008-A77B-46AE-BBF1-9D93DB9A353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5574</c:v>
                </c:pt>
                <c:pt idx="5">
                  <c:v>5559</c:v>
                </c:pt>
                <c:pt idx="8">
                  <c:v>5745</c:v>
                </c:pt>
                <c:pt idx="11">
                  <c:v>5657</c:v>
                </c:pt>
                <c:pt idx="14">
                  <c:v>5719</c:v>
                </c:pt>
              </c:numCache>
            </c:numRef>
          </c:val>
          <c:extLst>
            <c:ext xmlns:c16="http://schemas.microsoft.com/office/drawing/2014/chart" uri="{C3380CC4-5D6E-409C-BE32-E72D297353CC}">
              <c16:uniqueId val="{00000000-AA4C-4CBF-BFF2-1C1D018635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236</c:v>
                </c:pt>
                <c:pt idx="5">
                  <c:v>43</c:v>
                </c:pt>
                <c:pt idx="8">
                  <c:v>39</c:v>
                </c:pt>
                <c:pt idx="11">
                  <c:v>103</c:v>
                </c:pt>
                <c:pt idx="14">
                  <c:v>162</c:v>
                </c:pt>
              </c:numCache>
            </c:numRef>
          </c:val>
          <c:extLst>
            <c:ext xmlns:c16="http://schemas.microsoft.com/office/drawing/2014/chart" uri="{C3380CC4-5D6E-409C-BE32-E72D297353CC}">
              <c16:uniqueId val="{00000001-AA4C-4CBF-BFF2-1C1D018635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3366</c:v>
                </c:pt>
                <c:pt idx="5">
                  <c:v>3221</c:v>
                </c:pt>
                <c:pt idx="8">
                  <c:v>3290</c:v>
                </c:pt>
                <c:pt idx="11">
                  <c:v>2905</c:v>
                </c:pt>
                <c:pt idx="14">
                  <c:v>2183</c:v>
                </c:pt>
              </c:numCache>
            </c:numRef>
          </c:val>
          <c:extLst>
            <c:ext xmlns:c16="http://schemas.microsoft.com/office/drawing/2014/chart" uri="{C3380CC4-5D6E-409C-BE32-E72D297353CC}">
              <c16:uniqueId val="{00000002-AA4C-4CBF-BFF2-1C1D018635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4C-4CBF-BFF2-1C1D018635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4C-4CBF-BFF2-1C1D018635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4C-4CBF-BFF2-1C1D018635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322</c:v>
                </c:pt>
                <c:pt idx="3">
                  <c:v>396</c:v>
                </c:pt>
                <c:pt idx="6">
                  <c:v>394</c:v>
                </c:pt>
                <c:pt idx="9">
                  <c:v>403</c:v>
                </c:pt>
                <c:pt idx="12">
                  <c:v>404</c:v>
                </c:pt>
              </c:numCache>
            </c:numRef>
          </c:val>
          <c:extLst>
            <c:ext xmlns:c16="http://schemas.microsoft.com/office/drawing/2014/chart" uri="{C3380CC4-5D6E-409C-BE32-E72D297353CC}">
              <c16:uniqueId val="{00000006-AA4C-4CBF-BFF2-1C1D018635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322</c:v>
                </c:pt>
                <c:pt idx="3">
                  <c:v>323</c:v>
                </c:pt>
                <c:pt idx="6">
                  <c:v>326</c:v>
                </c:pt>
                <c:pt idx="9">
                  <c:v>430</c:v>
                </c:pt>
                <c:pt idx="12">
                  <c:v>558</c:v>
                </c:pt>
              </c:numCache>
            </c:numRef>
          </c:val>
          <c:extLst>
            <c:ext xmlns:c16="http://schemas.microsoft.com/office/drawing/2014/chart" uri="{C3380CC4-5D6E-409C-BE32-E72D297353CC}">
              <c16:uniqueId val="{00000007-AA4C-4CBF-BFF2-1C1D018635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3062</c:v>
                </c:pt>
                <c:pt idx="3">
                  <c:v>2743</c:v>
                </c:pt>
                <c:pt idx="6">
                  <c:v>2890</c:v>
                </c:pt>
                <c:pt idx="9">
                  <c:v>2833</c:v>
                </c:pt>
                <c:pt idx="12">
                  <c:v>2771</c:v>
                </c:pt>
              </c:numCache>
            </c:numRef>
          </c:val>
          <c:extLst>
            <c:ext xmlns:c16="http://schemas.microsoft.com/office/drawing/2014/chart" uri="{C3380CC4-5D6E-409C-BE32-E72D297353CC}">
              <c16:uniqueId val="{00000008-AA4C-4CBF-BFF2-1C1D018635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580</c:v>
                </c:pt>
                <c:pt idx="3">
                  <c:v>538</c:v>
                </c:pt>
                <c:pt idx="6">
                  <c:v>496</c:v>
                </c:pt>
                <c:pt idx="9">
                  <c:v>811</c:v>
                </c:pt>
                <c:pt idx="12">
                  <c:v>699</c:v>
                </c:pt>
              </c:numCache>
            </c:numRef>
          </c:val>
          <c:extLst>
            <c:ext xmlns:c16="http://schemas.microsoft.com/office/drawing/2014/chart" uri="{C3380CC4-5D6E-409C-BE32-E72D297353CC}">
              <c16:uniqueId val="{00000009-AA4C-4CBF-BFF2-1C1D018635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5453</c:v>
                </c:pt>
                <c:pt idx="3">
                  <c:v>5714</c:v>
                </c:pt>
                <c:pt idx="6">
                  <c:v>6266</c:v>
                </c:pt>
                <c:pt idx="9">
                  <c:v>6362</c:v>
                </c:pt>
                <c:pt idx="12">
                  <c:v>6893</c:v>
                </c:pt>
              </c:numCache>
            </c:numRef>
          </c:val>
          <c:extLst>
            <c:ext xmlns:c16="http://schemas.microsoft.com/office/drawing/2014/chart" uri="{C3380CC4-5D6E-409C-BE32-E72D297353CC}">
              <c16:uniqueId val="{0000000A-AA4C-4CBF-BFF2-1C1D0186352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563</c:v>
                </c:pt>
                <c:pt idx="2">
                  <c:v>#N/A</c:v>
                </c:pt>
                <c:pt idx="3">
                  <c:v>#N/A</c:v>
                </c:pt>
                <c:pt idx="4">
                  <c:v>891</c:v>
                </c:pt>
                <c:pt idx="5">
                  <c:v>#N/A</c:v>
                </c:pt>
                <c:pt idx="6">
                  <c:v>#N/A</c:v>
                </c:pt>
                <c:pt idx="7">
                  <c:v>1298</c:v>
                </c:pt>
                <c:pt idx="8">
                  <c:v>#N/A</c:v>
                </c:pt>
                <c:pt idx="9">
                  <c:v>#N/A</c:v>
                </c:pt>
                <c:pt idx="10">
                  <c:v>2174</c:v>
                </c:pt>
                <c:pt idx="11">
                  <c:v>#N/A</c:v>
                </c:pt>
                <c:pt idx="12">
                  <c:v>#N/A</c:v>
                </c:pt>
                <c:pt idx="13">
                  <c:v>3261</c:v>
                </c:pt>
                <c:pt idx="14">
                  <c:v>#N/A</c:v>
                </c:pt>
              </c:numCache>
            </c:numRef>
          </c:val>
          <c:smooth val="0"/>
          <c:extLst>
            <c:ext xmlns:c16="http://schemas.microsoft.com/office/drawing/2014/chart" uri="{C3380CC4-5D6E-409C-BE32-E72D297353CC}">
              <c16:uniqueId val="{0000000B-AA4C-4CBF-BFF2-1C1D0186352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1244</c:v>
                </c:pt>
                <c:pt idx="1">
                  <c:v>1151</c:v>
                </c:pt>
                <c:pt idx="2">
                  <c:v>890</c:v>
                </c:pt>
              </c:numCache>
            </c:numRef>
          </c:val>
          <c:extLst>
            <c:ext xmlns:c16="http://schemas.microsoft.com/office/drawing/2014/chart" uri="{C3380CC4-5D6E-409C-BE32-E72D297353CC}">
              <c16:uniqueId val="{00000000-753C-4896-919D-7A143242DE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86</c:v>
                </c:pt>
                <c:pt idx="1">
                  <c:v>96</c:v>
                </c:pt>
                <c:pt idx="2">
                  <c:v>124</c:v>
                </c:pt>
              </c:numCache>
            </c:numRef>
          </c:val>
          <c:extLst>
            <c:ext xmlns:c16="http://schemas.microsoft.com/office/drawing/2014/chart" uri="{C3380CC4-5D6E-409C-BE32-E72D297353CC}">
              <c16:uniqueId val="{00000001-753C-4896-919D-7A143242DE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1549</c:v>
                </c:pt>
                <c:pt idx="1">
                  <c:v>1427</c:v>
                </c:pt>
                <c:pt idx="2">
                  <c:v>978</c:v>
                </c:pt>
              </c:numCache>
            </c:numRef>
          </c:val>
          <c:extLst>
            <c:ext xmlns:c16="http://schemas.microsoft.com/office/drawing/2014/chart" uri="{C3380CC4-5D6E-409C-BE32-E72D297353CC}">
              <c16:uniqueId val="{00000002-753C-4896-919D-7A143242DE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{EC093327-09D1-4D42-898E-2E05B815C98E}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4AA-49ED-B6D6-BADE664AE3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{F908DAF6-C0B1-4249-977E-843BC5F599A6}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AA-49ED-B6D6-BADE664AE3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{1246C4BE-B644-4980-A2B9-804BCFBA73B2}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AA-49ED-B6D6-BADE664AE3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{3302D248-BF00-41FD-A7CE-857CA39BCCF3}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AA-49ED-B6D6-BADE664AE3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{8264BEB2-758B-4CB0-A23A-4A6A4E42D369}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AA-49ED-B6D6-BADE664AE3FE}"/>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{930AAB53-3882-4051-A0D1-764FD9D51205}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4AA-49ED-B6D6-BADE664AE3FE}"/>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{4FBF59B6-B480-4033-91DE-A5C1D962E8FC}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4AA-49ED-B6D6-BADE664AE3FE}"/>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{6BC6BF84-4631-4546-BC1A-010600127B15}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4AA-49ED-B6D6-BADE664AE3FE}"/>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{879D13D4-A15F-4C42-AF5D-DD9A3E7CC578}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4AA-49ED-B6D6-BADE664AE3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c:v>
                </c:pt>
                <c:pt idx="8">
                  <c:v>68.400000000000006</c:v>
                </c:pt>
                <c:pt idx="16">
                  <c:v>70.099999999999994</c:v>
                </c:pt>
                <c:pt idx="24">
                  <c:v>71.5</c:v>
                </c:pt>
                <c:pt idx="32">
                  <c:v>69.900000000000006</c:v>
                </c:pt>
              </c:numCache>
            </c:numRef>
          </c:xVal>
          <c:yVal>
            <c:numRef>
              <c:f>公会計指標分析・財政指標組合せ分析表!$BP$51:$DC$51</c:f>
              <c:numCache>
                <c:formatCode>#,##0.0;"▲ "#,##0.0</c:formatCode>
                <c:ptCount val="40"/>
                <c:pt idx="0">
                  <c:v>20.100000000000001</c:v>
                </c:pt>
                <c:pt idx="8">
                  <c:v>30.2</c:v>
                </c:pt>
                <c:pt idx="16">
                  <c:v>40.9</c:v>
                </c:pt>
                <c:pt idx="24">
                  <c:v>68.900000000000006</c:v>
                </c:pt>
                <c:pt idx="32">
                  <c:v>100.6</c:v>
                </c:pt>
              </c:numCache>
            </c:numRef>
          </c:yVal>
          <c:smooth val="0"/>
          <c:extLst>
            <c:ext xmlns:c16="http://schemas.microsoft.com/office/drawing/2014/chart" uri="{C3380CC4-5D6E-409C-BE32-E72D297353CC}">
              <c16:uniqueId val="{00000009-44AA-49ED-B6D6-BADE664AE3F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567E-2"/>
                  <c:y val="-7.7867307787263626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{B1913407-F7ED-4AEF-92ED-367DF70617DF}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4AA-49ED-B6D6-BADE664AE3F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{9B095EB1-690D-4C6B-AC25-C65E6660D0B2}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AA-49ED-B6D6-BADE664AE3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{B2A35F8F-9476-4F17-BB20-6D8592694AF1}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AA-49ED-B6D6-BADE664AE3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{7E518465-2575-4B80-A175-E856577F822D}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AA-49ED-B6D6-BADE664AE3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{781B3874-2FF9-48C5-9AF2-257AA7D7C177}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AA-49ED-B6D6-BADE664AE3FE}"/>
                </c:ext>
              </c:extLst>
            </c:dLbl>
            <c:dLbl>
              <c:idx val="8"/>
              <c:layout>
                <c:manualLayout>
                  <c:x val="-3.2672246162591886E-2"/>
                  <c:y val="-5.1610776424466737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{7D689322-296A-4C02-8FBA-26CC56370743}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4AA-49ED-B6D6-BADE664AE3F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{C74A1D93-9810-48FA-B591-ED69EC37AC62}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4AA-49ED-B6D6-BADE664AE3FE}"/>
                </c:ext>
              </c:extLst>
            </c:dLbl>
            <c:dLbl>
              <c:idx val="24"/>
              <c:layout>
                <c:manualLayout>
                  <c:x val="-3.6961054097210552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{20291A10-A6F2-4318-8477-33D8AD79A35C}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4AA-49ED-B6D6-BADE664AE3FE}"/>
                </c:ext>
              </c:extLst>
            </c:dLbl>
            <c:dLbl>
              <c:idx val="32"/>
              <c:layout>
                <c:manualLayout>
                  <c:x val="-2.7070447203257901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{6D3A360F-360A-4B54-A175-E3DDE9C16FAD}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4AA-49ED-B6D6-BADE664AE3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44AA-49ED-B6D6-BADE664AE3FE}"/>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{57314AEA-3E32-4229-9775-A7A88692858D}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899-4F2C-B6A1-8F482082F5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{DB4CAA5C-B715-4959-BBA2-650C938C1443}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99-4F2C-B6A1-8F482082F5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{6696066E-01B3-4075-ADE5-027250248000}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99-4F2C-B6A1-8F482082F5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{772B951C-D528-4DBA-AE6D-A7D81ED79681}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99-4F2C-B6A1-8F482082F5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{209D3FCB-C359-4383-A9C4-A581ACF2778B}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99-4F2C-B6A1-8F482082F5F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{829641BD-7348-4215-B2D9-B9E3FB3829BD}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899-4F2C-B6A1-8F482082F5F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{0BA396D3-C430-4CB0-BCD1-7964181CC631}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899-4F2C-B6A1-8F482082F5F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{3DD668FF-2A77-4157-8104-0085E441AB2D}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899-4F2C-B6A1-8F482082F5F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{ADAB0949-0F19-4C5F-92F1-6E4581AFE288}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899-4F2C-B6A1-8F482082F5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8.1</c:v>
                </c:pt>
                <c:pt idx="16">
                  <c:v>8.5</c:v>
                </c:pt>
                <c:pt idx="24">
                  <c:v>9</c:v>
                </c:pt>
                <c:pt idx="32">
                  <c:v>9.6</c:v>
                </c:pt>
              </c:numCache>
            </c:numRef>
          </c:xVal>
          <c:yVal>
            <c:numRef>
              <c:f>公会計指標分析・財政指標組合せ分析表!$BP$73:$DC$73</c:f>
              <c:numCache>
                <c:formatCode>#,##0.0;"▲ "#,##0.0</c:formatCode>
                <c:ptCount val="40"/>
                <c:pt idx="0">
                  <c:v>20.100000000000001</c:v>
                </c:pt>
                <c:pt idx="8">
                  <c:v>30.2</c:v>
                </c:pt>
                <c:pt idx="16">
                  <c:v>40.9</c:v>
                </c:pt>
                <c:pt idx="24">
                  <c:v>68.900000000000006</c:v>
                </c:pt>
                <c:pt idx="32">
                  <c:v>100.6</c:v>
                </c:pt>
              </c:numCache>
            </c:numRef>
          </c:yVal>
          <c:smooth val="0"/>
          <c:extLst>
            <c:ext xmlns:c16="http://schemas.microsoft.com/office/drawing/2014/chart" uri="{C3380CC4-5D6E-409C-BE32-E72D297353CC}">
              <c16:uniqueId val="{00000009-7899-4F2C-B6A1-8F482082F5F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{16D1C6BA-3024-4AF6-8391-D11A7DBFE69D}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899-4F2C-B6A1-8F482082F5F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{C2C0715B-FE2D-4DA2-8669-2125A48CEBC9}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99-4F2C-B6A1-8F482082F5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{780A0B6D-8A12-4754-A9A8-155BDD8631F5}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99-4F2C-B6A1-8F482082F5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{FC8A47F5-5E27-4A24-8B2F-3928DE38A5C9}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99-4F2C-B6A1-8F482082F5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{9C04E9D8-19D2-4745-AA76-AE8C8BF6E884}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99-4F2C-B6A1-8F482082F5F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{BFB1DD8C-0753-4E1E-9602-B620AEC3FEE4}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899-4F2C-B6A1-8F482082F5F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{AB108961-40E2-495D-B756-7E2E7C67F8BE}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899-4F2C-B6A1-8F482082F5F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{95B625EC-DD9F-4C2C-B23B-ACFBD99796B7}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899-4F2C-B6A1-8F482082F5F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{C27693B5-4250-4F61-AFF8-8651387761A2}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899-4F2C-B6A1-8F482082F5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7899-4F2C-B6A1-8F482082F5F7}"/>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元利償還金については、令和元年東日本台風に起因した補助災害復旧事業債、災害対策債等の元金償還が開始され前年度比で増加となっている。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元利償還金等のその他の額については、各項目で増減はあるが、おおむね横ばいとなっている。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また、元利償還金の増加に伴い、普通交付税の基準財政需要額への算入額も増加となり、実質公債費比率の分子については、前年比でわずかに増加となっている。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公共施設集約化に伴う元利償還金の増加が見込まれるため、今後も引き続き財政健全化に努めていく。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地方債の現在高については、施設集約化に伴う健康福祉センター建設事業及び鳥見山陸上競技場トラック改修事業による起債発行により大幅に増加となった。債務負担行為に基づく支出予定額については、国営土地改良事業に対する支払額の償還及び県営高久田地区経営体育成基盤整備事業の事業年数経過により減少となった。また、一部事務組合の地方債残高増加に伴い組合等負担等見込額も増加したことで、将来負担額は増加となった。</a:t>
          </a:r>
        </a:p>
        <a:p>
          <a:r>
            <a:rPr kumimoji="1" lang="ja-JP" altLang="en-US" sz="1400">
              <a:solidFill>
                <a:sysClr val="windowText" lastClr="000000"/>
              </a:solidFill>
              <a:latin typeface="ＭＳ ゴシック" pitchFamily="49" charset="-128"/>
              <a:ea typeface="ＭＳ ゴシック" pitchFamily="49" charset="-128"/>
            </a:rPr>
            <a:t>　充当可能財源等については、施設集約化に伴う健康福祉センター建設事業に係る繰入により充当可能基金が減少したこと等により減少となった。</a:t>
          </a:r>
        </a:p>
        <a:p>
          <a:r>
            <a:rPr kumimoji="1" lang="ja-JP" altLang="en-US" sz="1400">
              <a:solidFill>
                <a:sysClr val="windowText" lastClr="000000"/>
              </a:solidFill>
              <a:latin typeface="ＭＳ ゴシック" pitchFamily="49" charset="-128"/>
              <a:ea typeface="ＭＳ ゴシック" pitchFamily="49" charset="-128"/>
            </a:rPr>
            <a:t>　今後も、新規事業を行う場合は、交付税算入率の高い方法を選択する等により基準財政需要額算入見込額を増加させることや新規の地方債の借入れを抑制するなど、将来負担の軽減に努めていく。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福島県鏡石町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健康福祉センター建設事業に対する財源として、役場庁舎等新築事業基金を取り崩したが、今後の地方債償還に備え減債基金への積み立ても行った。その他、財源調整に伴う財政調整基金の取り崩しを行ったことにより、基金全体としては、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683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財政調整基金については、標準財政規模の１０％以上を保ちつつ、老朽化した公共施設の更新整備や今後必要となる事業の財源として個々の特定目的基金への積立も行っていく。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役場庁舎等新築事業基金：鏡石町役場庁舎及び健康福祉施設の施設整備の財源に充てる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牧場の朝スポーツ文化振興基金：スポーツの振興に要する経費、町内のスポーツ文化団体及び人材育成に要する経費、郷土文化の保存に要する経費に充てる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文教施設維持整備基金：文教施設の維持管理及び改築等に要する経費に充てる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鏡石駅東第１土地区画整理事業保留地処分金基金：鏡石駅東第１土地区画整理事業における保留地の売却代金を適正に管理し、処分金を事業の費用に充てる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育英資金基金：奨学資金の貸与について円滑な推進を図る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役場庁舎等新築事業基金：条例の規定に基づき、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百万円を積み立てたが、健康福祉センター建設事業のため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鏡石駅東第１土地区画整理事業保留地処分金基金：鏡石駅東第１土地区画整理事業に対する事業費として、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育英資金基金：貸与した奨学金資金の償還金を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役場庁庁舎等新築事業基金：条例に基づき毎年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百万円を積み立て、役場庁舎及び健康福祉施設整備のため、取り崩す予定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牧場の朝スポーツ文化振興基金：スポーツ振興に関する事業のため、取り崩す予定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文教施設維持整備基金：文教施設の維持管理のため、取り崩す予定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鏡石駅東第１土地区画整理事業保留地処分金基金：区画整理事業推進のため、取り崩す予定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育英資金基金：奨学資金を貸与するため、取り崩す予定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百万円積み立てたが、特別交付税の連年災措置終了等により地方交付税措置額が減少し、年度内の財源調整のため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標準財政規模の１０％以上は確保しつつ、災害への備え等のため、必要な額を積み立てていく。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普通交付税再算定に係る臨時財政対策債償還基金費で措置された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百万円に加え、今後の地方償還に備え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少しずつ積立を行い、今後の支出に備えていく。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980FD0B-541C-42E0-B87F-113A584DB1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D682DD1-412C-466C-91C9-1487F7FBE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2F89A0-C8E0-438F-9FC7-B106952662B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9A6491E-AB7D-49A5-9AB6-8F343BA3671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023142B-6B6A-4D2F-BAB5-753A9DB65D3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0E59FBA-AF17-4D7D-AEC9-D94F6BA429C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CCCFA90-723B-430B-BF68-CD614E91584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B492F4B-92BF-4436-B283-0C8F9F2695E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BA1D363-3CFA-4DBB-862C-6DB700A89A7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4F1EB6A-2171-4EB3-8F4D-5FC2B16BCD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470A720-AD80-4803-B8F4-8C49D459C28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4256423-1405-4331-92EB-DF5D5B71812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12,436
12,354
31.30
7,779,184
7,583,432
171,643
3,678,898
6,892,895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53021C0-9F12-41A5-A8ED-EAC97CACAF8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EEAD2A4-5254-4874-B6E8-FE848D8AD8E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96A4568-FA9E-42FC-9F5B-A4BE95E4979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D00754F-5E8D-474E-8F67-910C4FD6A24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1A8B0B3-EB81-4704-A773-613B8671075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9FC2390-5B33-4E1B-B89A-2D85B363824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5A13902-6C83-47CD-9335-3847D43D10F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9595B51-07D6-40C7-92CE-4877291C601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0083FD5-4BF4-4E45-8C7C-64A50DAF6C2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6CFAF68-CF79-49DB-B7DE-1D05F75BBBC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936506F-DAF2-404B-B650-52936A6C242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70EC1F4-93D0-4F97-B6F6-5AFE841F661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622A801-9822-4352-8D1A-56C92189100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235C4DB-6D0E-48F8-9C80-FBD47A440FC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017ABFD-BE44-455C-8233-DB1B12E03AC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BD038B4-59B1-4A08-90F2-09EE182C37E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6B873B3-AAFB-4A02-9C6E-F2FE8AD9536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03A8C8B-AC99-4966-A40C-DFAF5B0D9E0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C21EBC5-8D33-4911-AAF6-97F60FC16F6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06D5566-6E2E-4F8D-AD9E-3C336A7896E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71F2049-4923-4BDB-9BB2-30951C12501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5E6C3989-7C85-468A-A624-5B35E55ECDC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4225E46-5915-4DD8-9B39-D1D400F4099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9DF3A54-82AE-492F-828A-5D6C5213FD7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28C33FF-4096-4A68-8783-2E634631A39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BCA7574-DCA1-4CC3-BF48-01DDB7CE79D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D0FBE32-0E1F-4A3A-B1D6-19EBBAAF10D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548F873-83B7-4E07-9CB4-68C6054C751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F30E3B5-979F-4ECA-88D2-2E88DDE1E9E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ADA1FAC-06EF-4555-8392-652FBCAE51D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61EDD68-B766-4442-A0AC-3169AA00E95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3B02D0E-D2DA-47F8-A8F0-CFCC6D85F88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3B601C8-80CA-443C-8A4D-1E71D6F12DB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923C2B0-3A15-4163-98C5-F1CE77FE5A7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E92FD41-A8B9-4953-B965-281480473A4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本町が所有する公共施設等の多くは昭和</a:t>
          </a:r>
          <a:r>
            <a:rPr kumimoji="1" lang="en-US" altLang="ja-JP" sz="1100">
              <a:latin typeface="ＭＳ Ｐゴシック" panose="020B0600070205080204" pitchFamily="50" charset="-128"/>
              <a:ea typeface="ＭＳ Ｐゴシック" panose="020B0600070205080204" pitchFamily="50" charset="-128"/>
            </a:rPr>
            <a:t>52</a:t>
          </a:r>
          <a:r>
            <a:rPr kumimoji="1" lang="ja-JP" altLang="en-US" sz="1100">
              <a:latin typeface="ＭＳ Ｐゴシック" panose="020B0600070205080204" pitchFamily="50" charset="-128"/>
              <a:ea typeface="ＭＳ Ｐゴシック" panose="020B0600070205080204" pitchFamily="50" charset="-128"/>
            </a:rPr>
            <a:t>年から平成</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年にかけて建設されており、老朽化が進んでいるため、令和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69.9</a:t>
          </a:r>
          <a:r>
            <a:rPr kumimoji="1" lang="ja-JP" altLang="en-US" sz="1100">
              <a:latin typeface="ＭＳ Ｐゴシック" panose="020B0600070205080204" pitchFamily="50" charset="-128"/>
              <a:ea typeface="ＭＳ Ｐゴシック" panose="020B0600070205080204" pitchFamily="50" charset="-128"/>
            </a:rPr>
            <a:t>％と類似団体と比較して、</a:t>
          </a:r>
          <a:r>
            <a:rPr kumimoji="1" lang="en-US" altLang="ja-JP" sz="1100">
              <a:latin typeface="ＭＳ Ｐゴシック" panose="020B0600070205080204" pitchFamily="50" charset="-128"/>
              <a:ea typeface="ＭＳ Ｐゴシック" panose="020B0600070205080204" pitchFamily="50" charset="-128"/>
            </a:rPr>
            <a:t>6.8</a:t>
          </a:r>
          <a:r>
            <a:rPr kumimoji="1" lang="ja-JP" altLang="en-US" sz="1100">
              <a:latin typeface="ＭＳ Ｐゴシック" panose="020B0600070205080204" pitchFamily="50" charset="-128"/>
              <a:ea typeface="ＭＳ Ｐゴシック" panose="020B0600070205080204" pitchFamily="50" charset="-128"/>
            </a:rPr>
            <a:t>ポイント高くなっている。</a:t>
          </a:r>
        </a:p>
        <a:p>
          <a:r>
            <a:rPr kumimoji="1" lang="ja-JP" altLang="en-US" sz="1100">
              <a:latin typeface="ＭＳ Ｐゴシック" panose="020B0600070205080204" pitchFamily="50" charset="-128"/>
              <a:ea typeface="ＭＳ Ｐゴシック" panose="020B0600070205080204" pitchFamily="50" charset="-128"/>
            </a:rPr>
            <a:t>　公共施設等総合管理計画及び個別計画に基づいて計画的に対策を行っていく。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3BB53B6-3AE1-4145-A8F2-23CFD3802AE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B6D821E-0F39-49F2-B526-F834BEF8E93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9D05566-9659-4090-8F7E-03C9E3DFAD1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DB399DF0-4EFC-4BD8-B607-59540784AFC6}"/>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6E256F05-7E44-4D78-AAB7-2E2B5E7B9954}"/>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4183B963-48E2-4D70-9429-953001450FCC}"/>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D492ACF1-2776-4E08-AFE0-EC79528C13F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5BE6739F-CE5A-48EF-9C79-5621A1CE1EC8}"/>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8E9B8F78-C108-4EA7-8625-79D28F25532D}"/>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60B5D015-234B-480D-9527-C7E2077712B3}"/>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6F21760-80B0-4188-A0D9-B9DFB97D90A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CB2A8319-03C6-4D10-ACD6-9B0E6FB8675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BFD46144-E723-4BC8-BE01-F4622B73064D}"/>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C5597E5D-339A-4319-9A2B-1E6F1C7DCAF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63" name="直線コネクタ 62">
          <a:extLst>
            <a:ext uri="{FF2B5EF4-FFF2-40B4-BE49-F238E27FC236}">
              <a16:creationId xmlns:a16="http://schemas.microsoft.com/office/drawing/2014/main" id="{C70C1855-5B93-47F0-8C04-E588C8905213}"/>
            </a:ext>
          </a:extLst>
        </xdr:cNvPr>
        <xdr:cNvCxnSpPr/>
      </xdr:nvCxnSpPr>
      <xdr:spPr>
        <a:xfrm flipV="1">
          <a:off x="4760595" y="5602859"/>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4" name="有形固定資産減価償却率最小値テキスト">
          <a:extLst>
            <a:ext uri="{FF2B5EF4-FFF2-40B4-BE49-F238E27FC236}">
              <a16:creationId xmlns:a16="http://schemas.microsoft.com/office/drawing/2014/main" id="{9D214E91-75F3-469A-947C-8C7EF420DD6D}"/>
            </a:ext>
          </a:extLst>
        </xdr:cNvPr>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5" name="直線コネクタ 64">
          <a:extLst>
            <a:ext uri="{FF2B5EF4-FFF2-40B4-BE49-F238E27FC236}">
              <a16:creationId xmlns:a16="http://schemas.microsoft.com/office/drawing/2014/main" id="{B173EDE6-E41D-43EF-BA86-09411E9E623E}"/>
            </a:ext>
          </a:extLst>
        </xdr:cNvPr>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66" name="有形固定資産減価償却率最大値テキスト">
          <a:extLst>
            <a:ext uri="{FF2B5EF4-FFF2-40B4-BE49-F238E27FC236}">
              <a16:creationId xmlns:a16="http://schemas.microsoft.com/office/drawing/2014/main" id="{9C9874AA-8A1A-46EE-B908-673CFDD98544}"/>
            </a:ext>
          </a:extLst>
        </xdr:cNvPr>
        <xdr:cNvSpPr txBox="1"/>
      </xdr:nvSpPr>
      <xdr:spPr>
        <a:xfrm>
          <a:off x="4813300" y="537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67" name="直線コネクタ 66">
          <a:extLst>
            <a:ext uri="{FF2B5EF4-FFF2-40B4-BE49-F238E27FC236}">
              <a16:creationId xmlns:a16="http://schemas.microsoft.com/office/drawing/2014/main" id="{199CAE86-2712-436D-AC4C-D0A79F2C69B7}"/>
            </a:ext>
          </a:extLst>
        </xdr:cNvPr>
        <xdr:cNvCxnSpPr/>
      </xdr:nvCxnSpPr>
      <xdr:spPr>
        <a:xfrm>
          <a:off x="4673600" y="560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29481</xdr:rowOff>
    </xdr:from>
    <xdr:ext cx="405111" cy="259045"/>
    <xdr:sp macro="" textlink="">
      <xdr:nvSpPr>
        <xdr:cNvPr id="68" name="有形固定資産減価償却率平均値テキスト">
          <a:extLst>
            <a:ext uri="{FF2B5EF4-FFF2-40B4-BE49-F238E27FC236}">
              <a16:creationId xmlns:a16="http://schemas.microsoft.com/office/drawing/2014/main" id="{F17CEFD3-B8E3-406A-9E2C-852617684283}"/>
            </a:ext>
          </a:extLst>
        </xdr:cNvPr>
        <xdr:cNvSpPr txBox="1"/>
      </xdr:nvSpPr>
      <xdr:spPr>
        <a:xfrm>
          <a:off x="4813300" y="6115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69" name="フローチャート: 判断 68">
          <a:extLst>
            <a:ext uri="{FF2B5EF4-FFF2-40B4-BE49-F238E27FC236}">
              <a16:creationId xmlns:a16="http://schemas.microsoft.com/office/drawing/2014/main" id="{630CA29A-428C-42F5-AE07-2EFE57147B9A}"/>
            </a:ext>
          </a:extLst>
        </xdr:cNvPr>
        <xdr:cNvSpPr/>
      </xdr:nvSpPr>
      <xdr:spPr>
        <a:xfrm>
          <a:off x="4711700" y="62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0" name="フローチャート: 判断 69">
          <a:extLst>
            <a:ext uri="{FF2B5EF4-FFF2-40B4-BE49-F238E27FC236}">
              <a16:creationId xmlns:a16="http://schemas.microsoft.com/office/drawing/2014/main" id="{A29CAF44-3CFB-4E06-9DE4-6A7149CC5B05}"/>
            </a:ext>
          </a:extLst>
        </xdr:cNvPr>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71" name="フローチャート: 判断 70">
          <a:extLst>
            <a:ext uri="{FF2B5EF4-FFF2-40B4-BE49-F238E27FC236}">
              <a16:creationId xmlns:a16="http://schemas.microsoft.com/office/drawing/2014/main" id="{EC1EF262-2DD5-46DE-A0F9-2E148BAEE3FA}"/>
            </a:ext>
          </a:extLst>
        </xdr:cNvPr>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2" name="フローチャート: 判断 71">
          <a:extLst>
            <a:ext uri="{FF2B5EF4-FFF2-40B4-BE49-F238E27FC236}">
              <a16:creationId xmlns:a16="http://schemas.microsoft.com/office/drawing/2014/main" id="{8E17ACEC-EADE-407B-89F4-CA7B7737C99E}"/>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73" name="フローチャート: 判断 72">
          <a:extLst>
            <a:ext uri="{FF2B5EF4-FFF2-40B4-BE49-F238E27FC236}">
              <a16:creationId xmlns:a16="http://schemas.microsoft.com/office/drawing/2014/main" id="{6D137E16-BB84-448C-9072-5AE33971F21B}"/>
            </a:ext>
          </a:extLst>
        </xdr:cNvPr>
        <xdr:cNvSpPr/>
      </xdr:nvSpPr>
      <xdr:spPr>
        <a:xfrm>
          <a:off x="1714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6D62EC86-09FB-40D9-BD6A-6B48337B34B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3EE2CFD6-E0A8-41A8-87C1-BB847216547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676DC90-9EE3-4E5F-85B5-7D6A9A5BEB5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9375487-1896-405B-A209-214591421E6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19A564F-D38C-4E4E-8BA1-58568C2168B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153416</xdr:rowOff>
    </xdr:from>
    <xdr:to>
      <xdr:col>23</xdr:col>
      <xdr:colOff>136525</xdr:colOff>
      <xdr:row>33</xdr:row>
      <xdr:rowOff>83565</xdr:rowOff>
    </xdr:to>
    <xdr:sp macro="" textlink="">
      <xdr:nvSpPr>
        <xdr:cNvPr id="79" name="楕円 78">
          <a:extLst>
            <a:ext uri="{FF2B5EF4-FFF2-40B4-BE49-F238E27FC236}">
              <a16:creationId xmlns:a16="http://schemas.microsoft.com/office/drawing/2014/main" id="{1D050A5E-7973-48B2-9D19-24908CEE3C10}"/>
            </a:ext>
          </a:extLst>
        </xdr:cNvPr>
        <xdr:cNvSpPr/>
      </xdr:nvSpPr>
      <xdr:spPr>
        <a:xfrm>
          <a:off x="4711700" y="64113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131843</xdr:rowOff>
    </xdr:from>
    <xdr:ext cx="405111" cy="259045"/>
    <xdr:sp macro="" textlink="">
      <xdr:nvSpPr>
        <xdr:cNvPr id="80" name="有形固定資産減価償却率該当値テキスト">
          <a:extLst>
            <a:ext uri="{FF2B5EF4-FFF2-40B4-BE49-F238E27FC236}">
              <a16:creationId xmlns:a16="http://schemas.microsoft.com/office/drawing/2014/main" id="{C82C776A-BA90-42A4-A3AF-A66E68B2C4A5}"/>
            </a:ext>
          </a:extLst>
        </xdr:cNvPr>
        <xdr:cNvSpPr txBox="1"/>
      </xdr:nvSpPr>
      <xdr:spPr>
        <a:xfrm>
          <a:off x="4813300" y="638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16510</xdr:rowOff>
    </xdr:from>
    <xdr:to>
      <xdr:col>19</xdr:col>
      <xdr:colOff>187325</xdr:colOff>
      <xdr:row>33</xdr:row>
      <xdr:rowOff>118110</xdr:rowOff>
    </xdr:to>
    <xdr:sp macro="" textlink="">
      <xdr:nvSpPr>
        <xdr:cNvPr id="81" name="楕円 80">
          <a:extLst>
            <a:ext uri="{FF2B5EF4-FFF2-40B4-BE49-F238E27FC236}">
              <a16:creationId xmlns:a16="http://schemas.microsoft.com/office/drawing/2014/main" id="{B2E68416-725A-4B37-9D1A-271C2DBF1B14}"/>
            </a:ext>
          </a:extLst>
        </xdr:cNvPr>
        <xdr:cNvSpPr/>
      </xdr:nvSpPr>
      <xdr:spPr>
        <a:xfrm>
          <a:off x="4000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32766</xdr:rowOff>
    </xdr:from>
    <xdr:to>
      <xdr:col>23</xdr:col>
      <xdr:colOff>85725</xdr:colOff>
      <xdr:row>33</xdr:row>
      <xdr:rowOff>67310</xdr:rowOff>
    </xdr:to>
    <xdr:cxnSp macro="">
      <xdr:nvCxnSpPr>
        <xdr:cNvPr id="82" name="直線コネクタ 81">
          <a:extLst>
            <a:ext uri="{FF2B5EF4-FFF2-40B4-BE49-F238E27FC236}">
              <a16:creationId xmlns:a16="http://schemas.microsoft.com/office/drawing/2014/main" id="{DC449043-FBBB-4621-BFC2-3AEDC0EAE7BA}"/>
            </a:ext>
          </a:extLst>
        </xdr:cNvPr>
        <xdr:cNvCxnSpPr/>
      </xdr:nvCxnSpPr>
      <xdr:spPr>
        <a:xfrm flipV="1">
          <a:off x="4051300" y="6462141"/>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157734</xdr:rowOff>
    </xdr:from>
    <xdr:to>
      <xdr:col>15</xdr:col>
      <xdr:colOff>187325</xdr:colOff>
      <xdr:row>33</xdr:row>
      <xdr:rowOff>87885</xdr:rowOff>
    </xdr:to>
    <xdr:sp macro="" textlink="">
      <xdr:nvSpPr>
        <xdr:cNvPr id="83" name="楕円 82">
          <a:extLst>
            <a:ext uri="{FF2B5EF4-FFF2-40B4-BE49-F238E27FC236}">
              <a16:creationId xmlns:a16="http://schemas.microsoft.com/office/drawing/2014/main" id="{FD44E04B-069F-4739-9277-5AD0D42067AD}"/>
            </a:ext>
          </a:extLst>
        </xdr:cNvPr>
        <xdr:cNvSpPr/>
      </xdr:nvSpPr>
      <xdr:spPr>
        <a:xfrm>
          <a:off x="3238500" y="64156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37084</xdr:rowOff>
    </xdr:from>
    <xdr:to>
      <xdr:col>19</xdr:col>
      <xdr:colOff>136525</xdr:colOff>
      <xdr:row>33</xdr:row>
      <xdr:rowOff>67310</xdr:rowOff>
    </xdr:to>
    <xdr:cxnSp macro="">
      <xdr:nvCxnSpPr>
        <xdr:cNvPr id="84" name="直線コネクタ 83">
          <a:extLst>
            <a:ext uri="{FF2B5EF4-FFF2-40B4-BE49-F238E27FC236}">
              <a16:creationId xmlns:a16="http://schemas.microsoft.com/office/drawing/2014/main" id="{DC854C1C-0B78-4E58-8158-80A8780F38FE}"/>
            </a:ext>
          </a:extLst>
        </xdr:cNvPr>
        <xdr:cNvCxnSpPr/>
      </xdr:nvCxnSpPr>
      <xdr:spPr>
        <a:xfrm>
          <a:off x="3289300" y="6466459"/>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121031</xdr:rowOff>
    </xdr:from>
    <xdr:to>
      <xdr:col>11</xdr:col>
      <xdr:colOff>187325</xdr:colOff>
      <xdr:row>33</xdr:row>
      <xdr:rowOff>51181</xdr:rowOff>
    </xdr:to>
    <xdr:sp macro="" textlink="">
      <xdr:nvSpPr>
        <xdr:cNvPr id="85" name="楕円 84">
          <a:extLst>
            <a:ext uri="{FF2B5EF4-FFF2-40B4-BE49-F238E27FC236}">
              <a16:creationId xmlns:a16="http://schemas.microsoft.com/office/drawing/2014/main" id="{8905BE8A-B68B-4D2B-87A6-05773B7DEF6A}"/>
            </a:ext>
          </a:extLst>
        </xdr:cNvPr>
        <xdr:cNvSpPr/>
      </xdr:nvSpPr>
      <xdr:spPr>
        <a:xfrm>
          <a:off x="2476500" y="63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381</xdr:rowOff>
    </xdr:from>
    <xdr:to>
      <xdr:col>15</xdr:col>
      <xdr:colOff>136525</xdr:colOff>
      <xdr:row>33</xdr:row>
      <xdr:rowOff>37084</xdr:rowOff>
    </xdr:to>
    <xdr:cxnSp macro="">
      <xdr:nvCxnSpPr>
        <xdr:cNvPr id="86" name="直線コネクタ 85">
          <a:extLst>
            <a:ext uri="{FF2B5EF4-FFF2-40B4-BE49-F238E27FC236}">
              <a16:creationId xmlns:a16="http://schemas.microsoft.com/office/drawing/2014/main" id="{D1CC52B4-805D-4296-BF24-BEC092DFDFEB}"/>
            </a:ext>
          </a:extLst>
        </xdr:cNvPr>
        <xdr:cNvCxnSpPr/>
      </xdr:nvCxnSpPr>
      <xdr:spPr>
        <a:xfrm>
          <a:off x="2527300" y="6429756"/>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90805</xdr:rowOff>
    </xdr:from>
    <xdr:to>
      <xdr:col>7</xdr:col>
      <xdr:colOff>187325</xdr:colOff>
      <xdr:row>33</xdr:row>
      <xdr:rowOff>20955</xdr:rowOff>
    </xdr:to>
    <xdr:sp macro="" textlink="">
      <xdr:nvSpPr>
        <xdr:cNvPr id="87" name="楕円 86">
          <a:extLst>
            <a:ext uri="{FF2B5EF4-FFF2-40B4-BE49-F238E27FC236}">
              <a16:creationId xmlns:a16="http://schemas.microsoft.com/office/drawing/2014/main" id="{C10C657E-00CC-4380-B8E2-053CCE4A8096}"/>
            </a:ext>
          </a:extLst>
        </xdr:cNvPr>
        <xdr:cNvSpPr/>
      </xdr:nvSpPr>
      <xdr:spPr>
        <a:xfrm>
          <a:off x="1714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141605</xdr:rowOff>
    </xdr:from>
    <xdr:to>
      <xdr:col>11</xdr:col>
      <xdr:colOff>136525</xdr:colOff>
      <xdr:row>33</xdr:row>
      <xdr:rowOff>381</xdr:rowOff>
    </xdr:to>
    <xdr:cxnSp macro="">
      <xdr:nvCxnSpPr>
        <xdr:cNvPr id="88" name="直線コネクタ 87">
          <a:extLst>
            <a:ext uri="{FF2B5EF4-FFF2-40B4-BE49-F238E27FC236}">
              <a16:creationId xmlns:a16="http://schemas.microsoft.com/office/drawing/2014/main" id="{DAD92A3E-9F1A-4D75-A53E-3322B44DED3F}"/>
            </a:ext>
          </a:extLst>
        </xdr:cNvPr>
        <xdr:cNvCxnSpPr/>
      </xdr:nvCxnSpPr>
      <xdr:spPr>
        <a:xfrm>
          <a:off x="1765300" y="6399530"/>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133367</xdr:rowOff>
    </xdr:from>
    <xdr:ext cx="405111" cy="259045"/>
    <xdr:sp macro="" textlink="">
      <xdr:nvSpPr>
        <xdr:cNvPr id="89" name="n_1aveValue有形固定資産減価償却率">
          <a:extLst>
            <a:ext uri="{FF2B5EF4-FFF2-40B4-BE49-F238E27FC236}">
              <a16:creationId xmlns:a16="http://schemas.microsoft.com/office/drawing/2014/main" id="{9314A209-EB57-4969-AEBE-8E3113AA24BB}"/>
            </a:ext>
          </a:extLst>
        </xdr:cNvPr>
        <xdr:cNvSpPr txBox="1"/>
      </xdr:nvSpPr>
      <xdr:spPr>
        <a:xfrm>
          <a:off x="3836044" y="60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100982</xdr:rowOff>
    </xdr:from>
    <xdr:ext cx="405111" cy="259045"/>
    <xdr:sp macro="" textlink="">
      <xdr:nvSpPr>
        <xdr:cNvPr id="90" name="n_2aveValue有形固定資産減価償却率">
          <a:extLst>
            <a:ext uri="{FF2B5EF4-FFF2-40B4-BE49-F238E27FC236}">
              <a16:creationId xmlns:a16="http://schemas.microsoft.com/office/drawing/2014/main" id="{5D0C5CA9-5D1F-401E-BAA8-82617430617C}"/>
            </a:ext>
          </a:extLst>
        </xdr:cNvPr>
        <xdr:cNvSpPr txBox="1"/>
      </xdr:nvSpPr>
      <xdr:spPr>
        <a:xfrm>
          <a:off x="3086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100982</xdr:rowOff>
    </xdr:from>
    <xdr:ext cx="405111" cy="259045"/>
    <xdr:sp macro="" textlink="">
      <xdr:nvSpPr>
        <xdr:cNvPr id="91" name="n_3aveValue有形固定資産減価償却率">
          <a:extLst>
            <a:ext uri="{FF2B5EF4-FFF2-40B4-BE49-F238E27FC236}">
              <a16:creationId xmlns:a16="http://schemas.microsoft.com/office/drawing/2014/main" id="{BB60C161-879A-43BC-B612-235E059190B7}"/>
            </a:ext>
          </a:extLst>
        </xdr:cNvPr>
        <xdr:cNvSpPr txBox="1"/>
      </xdr:nvSpPr>
      <xdr:spPr>
        <a:xfrm>
          <a:off x="2324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88028</xdr:rowOff>
    </xdr:from>
    <xdr:ext cx="405111" cy="259045"/>
    <xdr:sp macro="" textlink="">
      <xdr:nvSpPr>
        <xdr:cNvPr id="92" name="n_4aveValue有形固定資産減価償却率">
          <a:extLst>
            <a:ext uri="{FF2B5EF4-FFF2-40B4-BE49-F238E27FC236}">
              <a16:creationId xmlns:a16="http://schemas.microsoft.com/office/drawing/2014/main" id="{67364392-F948-43D5-B53C-869938C62656}"/>
            </a:ext>
          </a:extLst>
        </xdr:cNvPr>
        <xdr:cNvSpPr txBox="1"/>
      </xdr:nvSpPr>
      <xdr:spPr>
        <a:xfrm>
          <a:off x="1562744" y="600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109237</xdr:rowOff>
    </xdr:from>
    <xdr:ext cx="405111" cy="259045"/>
    <xdr:sp macro="" textlink="">
      <xdr:nvSpPr>
        <xdr:cNvPr id="93" name="n_1mainValue有形固定資産減価償却率">
          <a:extLst>
            <a:ext uri="{FF2B5EF4-FFF2-40B4-BE49-F238E27FC236}">
              <a16:creationId xmlns:a16="http://schemas.microsoft.com/office/drawing/2014/main" id="{4C5B7C77-5112-4F32-90F5-D8D5FBED2F7D}"/>
            </a:ext>
          </a:extLst>
        </xdr:cNvPr>
        <xdr:cNvSpPr txBox="1"/>
      </xdr:nvSpPr>
      <xdr:spPr>
        <a:xfrm>
          <a:off x="3836044" y="653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79011</xdr:rowOff>
    </xdr:from>
    <xdr:ext cx="405111" cy="259045"/>
    <xdr:sp macro="" textlink="">
      <xdr:nvSpPr>
        <xdr:cNvPr id="94" name="n_2mainValue有形固定資産減価償却率">
          <a:extLst>
            <a:ext uri="{FF2B5EF4-FFF2-40B4-BE49-F238E27FC236}">
              <a16:creationId xmlns:a16="http://schemas.microsoft.com/office/drawing/2014/main" id="{0B8A0129-1B58-4F11-8BD3-36392148714E}"/>
            </a:ext>
          </a:extLst>
        </xdr:cNvPr>
        <xdr:cNvSpPr txBox="1"/>
      </xdr:nvSpPr>
      <xdr:spPr>
        <a:xfrm>
          <a:off x="3086744" y="6508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42308</xdr:rowOff>
    </xdr:from>
    <xdr:ext cx="405111" cy="259045"/>
    <xdr:sp macro="" textlink="">
      <xdr:nvSpPr>
        <xdr:cNvPr id="95" name="n_3mainValue有形固定資産減価償却率">
          <a:extLst>
            <a:ext uri="{FF2B5EF4-FFF2-40B4-BE49-F238E27FC236}">
              <a16:creationId xmlns:a16="http://schemas.microsoft.com/office/drawing/2014/main" id="{11AB7677-82A3-461A-AD6B-A2BC6A89CF88}"/>
            </a:ext>
          </a:extLst>
        </xdr:cNvPr>
        <xdr:cNvSpPr txBox="1"/>
      </xdr:nvSpPr>
      <xdr:spPr>
        <a:xfrm>
          <a:off x="2324744" y="647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12082</xdr:rowOff>
    </xdr:from>
    <xdr:ext cx="405111" cy="259045"/>
    <xdr:sp macro="" textlink="">
      <xdr:nvSpPr>
        <xdr:cNvPr id="96" name="n_4mainValue有形固定資産減価償却率">
          <a:extLst>
            <a:ext uri="{FF2B5EF4-FFF2-40B4-BE49-F238E27FC236}">
              <a16:creationId xmlns:a16="http://schemas.microsoft.com/office/drawing/2014/main" id="{86834BDF-A535-4D6E-9AB4-CABD2CD3466A}"/>
            </a:ext>
          </a:extLst>
        </xdr:cNvPr>
        <xdr:cNvSpPr txBox="1"/>
      </xdr:nvSpPr>
      <xdr:spPr>
        <a:xfrm>
          <a:off x="1562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2F31925D-016F-4477-8F20-29B9A095193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37544C6E-4BE5-4DB2-A453-E96E0700948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F305E19-78B3-403D-9B01-350D058DD93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3A01729C-E8E4-4AFD-87C7-D7AB355AB02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E20A8FF4-E787-48B0-8A96-B7EBCC1659E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7910A9BC-31E1-4D8A-903E-3D4CC6C9DD5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B0897C07-D830-47F7-A16E-C4845709AF4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9F3D7B67-2D0B-4B4C-BA99-102EBA24887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274EAB-90B0-43F8-9314-F811B352E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42C08F08-7319-4CA9-ABE3-86DFCD958D5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3D593341-0E2C-46BA-A78A-01A58F5CCB6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E7695CD8-ABF7-42FC-B012-9FF3A20CA8E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BEF7134B-AE97-499D-B867-0EE76DEB9F9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健康福祉センターの建設事業及び鳥見山陸上競技場トラック改修事業の財源として、地方債の発行と基金繰入をしたことで、将来負担額は増加し、充当可能財源等が減少した影響などにより、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206.6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ポイント高くなっている。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地方債の新規発行を抑制していくとともに充当可能基金残高の管理を徹底していく。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8B65FB7D-525E-4CFB-A248-854C4CEA363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82BA2E85-24C4-4D1F-8A66-790AB518A11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85B3EE31-4AE3-4FCF-ACFC-0B3033B77FB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F4C6A9E4-BF91-46B3-939B-9C3878C542F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id="{20F7818B-AB06-448F-B182-FC3FDA11FF3E}"/>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C5446083-94D6-4FA9-85D0-57077C03983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80DE281B-94EC-4459-BBA1-CF0045149B2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E29EAE38-D91B-4F18-8A4F-02234E57D98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93A4900C-0086-4B5F-B97E-9845EBFEFDE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E8A28B3F-5296-4E06-A6DC-0FE9CBB08E8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67D3C927-9D4C-4B43-B57C-6ECB6D35303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EE380046-6E7D-4F42-BB77-83D35EE599F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6D281C93-E56F-4629-B5AE-F3BCA0C1EBC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89852134-3F1E-4865-8322-CCE8E3644A7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930F5154-940F-4FCC-9AEF-55A65B56DE2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25" name="直線コネクタ 124">
          <a:extLst>
            <a:ext uri="{FF2B5EF4-FFF2-40B4-BE49-F238E27FC236}">
              <a16:creationId xmlns:a16="http://schemas.microsoft.com/office/drawing/2014/main" id="{8C7FDF7F-1C10-45F3-A113-CE07C96DD2C6}"/>
            </a:ext>
          </a:extLst>
        </xdr:cNvPr>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26" name="債務償還比率最小値テキスト">
          <a:extLst>
            <a:ext uri="{FF2B5EF4-FFF2-40B4-BE49-F238E27FC236}">
              <a16:creationId xmlns:a16="http://schemas.microsoft.com/office/drawing/2014/main" id="{103F13F8-7EAC-4251-BAEC-2E07A7452EA8}"/>
            </a:ext>
          </a:extLst>
        </xdr:cNvPr>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27" name="直線コネクタ 126">
          <a:extLst>
            <a:ext uri="{FF2B5EF4-FFF2-40B4-BE49-F238E27FC236}">
              <a16:creationId xmlns:a16="http://schemas.microsoft.com/office/drawing/2014/main" id="{B8FD9E2C-F244-43AF-BFFA-AB2517A9EA18}"/>
            </a:ext>
          </a:extLst>
        </xdr:cNvPr>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122DAD66-E61E-4C83-A6A7-52AB22C36D4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A6D130A9-0482-4EF7-B1B4-056F0B14DF9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76778</xdr:rowOff>
    </xdr:from>
    <xdr:ext cx="469744" cy="259045"/>
    <xdr:sp macro="" textlink="">
      <xdr:nvSpPr>
        <xdr:cNvPr id="130" name="債務償還比率平均値テキスト">
          <a:extLst>
            <a:ext uri="{FF2B5EF4-FFF2-40B4-BE49-F238E27FC236}">
              <a16:creationId xmlns:a16="http://schemas.microsoft.com/office/drawing/2014/main" id="{ED4A250B-AF57-45A2-AB67-6AB6B5289390}"/>
            </a:ext>
          </a:extLst>
        </xdr:cNvPr>
        <xdr:cNvSpPr txBox="1"/>
      </xdr:nvSpPr>
      <xdr:spPr>
        <a:xfrm>
          <a:off x="14846300" y="5820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31" name="フローチャート: 判断 130">
          <a:extLst>
            <a:ext uri="{FF2B5EF4-FFF2-40B4-BE49-F238E27FC236}">
              <a16:creationId xmlns:a16="http://schemas.microsoft.com/office/drawing/2014/main" id="{E50C0606-BC66-4895-A984-677A3AD10A8D}"/>
            </a:ext>
          </a:extLst>
        </xdr:cNvPr>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32" name="フローチャート: 判断 131">
          <a:extLst>
            <a:ext uri="{FF2B5EF4-FFF2-40B4-BE49-F238E27FC236}">
              <a16:creationId xmlns:a16="http://schemas.microsoft.com/office/drawing/2014/main" id="{A2CF3672-E842-4248-9E97-BBDEF9C37920}"/>
            </a:ext>
          </a:extLst>
        </xdr:cNvPr>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33" name="フローチャート: 判断 132">
          <a:extLst>
            <a:ext uri="{FF2B5EF4-FFF2-40B4-BE49-F238E27FC236}">
              <a16:creationId xmlns:a16="http://schemas.microsoft.com/office/drawing/2014/main" id="{58A2C5FF-095B-4D91-8415-6B1AB16A76A9}"/>
            </a:ext>
          </a:extLst>
        </xdr:cNvPr>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34" name="フローチャート: 判断 133">
          <a:extLst>
            <a:ext uri="{FF2B5EF4-FFF2-40B4-BE49-F238E27FC236}">
              <a16:creationId xmlns:a16="http://schemas.microsoft.com/office/drawing/2014/main" id="{366E2403-4227-4A7B-9C2D-8CFD7A1A2125}"/>
            </a:ext>
          </a:extLst>
        </xdr:cNvPr>
        <xdr:cNvSpPr/>
      </xdr:nvSpPr>
      <xdr:spPr>
        <a:xfrm>
          <a:off x="12509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35" name="フローチャート: 判断 134">
          <a:extLst>
            <a:ext uri="{FF2B5EF4-FFF2-40B4-BE49-F238E27FC236}">
              <a16:creationId xmlns:a16="http://schemas.microsoft.com/office/drawing/2014/main" id="{828ED473-F100-41E6-83AF-8D447DA770A0}"/>
            </a:ext>
          </a:extLst>
        </xdr:cNvPr>
        <xdr:cNvSpPr/>
      </xdr:nvSpPr>
      <xdr:spPr>
        <a:xfrm>
          <a:off x="11747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50F00DF5-D710-4ACE-BF12-19DB071CC87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4C4B6FEC-6ED2-4149-BFA7-A1C74288DE2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40F2A2A-BA2B-4DE8-B508-0A8B087404A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515AC6A-AC48-4918-8936-30235DEC953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7310BD1-B858-4441-BB6D-5D857EC19B6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82709</xdr:rowOff>
    </xdr:from>
    <xdr:to>
      <xdr:col>76</xdr:col>
      <xdr:colOff>73025</xdr:colOff>
      <xdr:row>33</xdr:row>
      <xdr:rowOff>12859</xdr:rowOff>
    </xdr:to>
    <xdr:sp macro="" textlink="">
      <xdr:nvSpPr>
        <xdr:cNvPr id="141" name="楕円 140">
          <a:extLst>
            <a:ext uri="{FF2B5EF4-FFF2-40B4-BE49-F238E27FC236}">
              <a16:creationId xmlns:a16="http://schemas.microsoft.com/office/drawing/2014/main" id="{A7F51B7A-2267-4A5B-BB7D-87E3FF5AB3EA}"/>
            </a:ext>
          </a:extLst>
        </xdr:cNvPr>
        <xdr:cNvSpPr/>
      </xdr:nvSpPr>
      <xdr:spPr>
        <a:xfrm>
          <a:off x="14744700" y="634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61136</xdr:rowOff>
    </xdr:from>
    <xdr:ext cx="469744" cy="259045"/>
    <xdr:sp macro="" textlink="">
      <xdr:nvSpPr>
        <xdr:cNvPr id="142" name="債務償還比率該当値テキスト">
          <a:extLst>
            <a:ext uri="{FF2B5EF4-FFF2-40B4-BE49-F238E27FC236}">
              <a16:creationId xmlns:a16="http://schemas.microsoft.com/office/drawing/2014/main" id="{209B9DF6-FE7A-4C8A-AC94-8495186F6C98}"/>
            </a:ext>
          </a:extLst>
        </xdr:cNvPr>
        <xdr:cNvSpPr txBox="1"/>
      </xdr:nvSpPr>
      <xdr:spPr>
        <a:xfrm>
          <a:off x="14846300" y="631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115453</xdr:rowOff>
    </xdr:from>
    <xdr:to>
      <xdr:col>72</xdr:col>
      <xdr:colOff>123825</xdr:colOff>
      <xdr:row>33</xdr:row>
      <xdr:rowOff>45603</xdr:rowOff>
    </xdr:to>
    <xdr:sp macro="" textlink="">
      <xdr:nvSpPr>
        <xdr:cNvPr id="143" name="楕円 142">
          <a:extLst>
            <a:ext uri="{FF2B5EF4-FFF2-40B4-BE49-F238E27FC236}">
              <a16:creationId xmlns:a16="http://schemas.microsoft.com/office/drawing/2014/main" id="{AD49CF75-5B83-449D-A3C0-D35EF5DEDD8A}"/>
            </a:ext>
          </a:extLst>
        </xdr:cNvPr>
        <xdr:cNvSpPr/>
      </xdr:nvSpPr>
      <xdr:spPr>
        <a:xfrm>
          <a:off x="14033500" y="637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133509</xdr:rowOff>
    </xdr:from>
    <xdr:to>
      <xdr:col>76</xdr:col>
      <xdr:colOff>22225</xdr:colOff>
      <xdr:row>32</xdr:row>
      <xdr:rowOff>166253</xdr:rowOff>
    </xdr:to>
    <xdr:cxnSp macro="">
      <xdr:nvCxnSpPr>
        <xdr:cNvPr id="144" name="直線コネクタ 143">
          <a:extLst>
            <a:ext uri="{FF2B5EF4-FFF2-40B4-BE49-F238E27FC236}">
              <a16:creationId xmlns:a16="http://schemas.microsoft.com/office/drawing/2014/main" id="{58C1BAAC-0AA2-40B1-B67B-79F03BD867BC}"/>
            </a:ext>
          </a:extLst>
        </xdr:cNvPr>
        <xdr:cNvCxnSpPr/>
      </xdr:nvCxnSpPr>
      <xdr:spPr>
        <a:xfrm flipV="1">
          <a:off x="14084300" y="6391434"/>
          <a:ext cx="711200" cy="3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142430</xdr:rowOff>
    </xdr:from>
    <xdr:to>
      <xdr:col>68</xdr:col>
      <xdr:colOff>123825</xdr:colOff>
      <xdr:row>32</xdr:row>
      <xdr:rowOff>72580</xdr:rowOff>
    </xdr:to>
    <xdr:sp macro="" textlink="">
      <xdr:nvSpPr>
        <xdr:cNvPr id="145" name="楕円 144">
          <a:extLst>
            <a:ext uri="{FF2B5EF4-FFF2-40B4-BE49-F238E27FC236}">
              <a16:creationId xmlns:a16="http://schemas.microsoft.com/office/drawing/2014/main" id="{8C8A4220-1AB1-4919-BA30-B0D00E273AFD}"/>
            </a:ext>
          </a:extLst>
        </xdr:cNvPr>
        <xdr:cNvSpPr/>
      </xdr:nvSpPr>
      <xdr:spPr>
        <a:xfrm>
          <a:off x="13271500" y="62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21780</xdr:rowOff>
    </xdr:from>
    <xdr:to>
      <xdr:col>72</xdr:col>
      <xdr:colOff>73025</xdr:colOff>
      <xdr:row>32</xdr:row>
      <xdr:rowOff>166253</xdr:rowOff>
    </xdr:to>
    <xdr:cxnSp macro="">
      <xdr:nvCxnSpPr>
        <xdr:cNvPr id="146" name="直線コネクタ 145">
          <a:extLst>
            <a:ext uri="{FF2B5EF4-FFF2-40B4-BE49-F238E27FC236}">
              <a16:creationId xmlns:a16="http://schemas.microsoft.com/office/drawing/2014/main" id="{43092771-2C68-457A-9BEE-D14EAFC0E3F7}"/>
            </a:ext>
          </a:extLst>
        </xdr:cNvPr>
        <xdr:cNvCxnSpPr/>
      </xdr:nvCxnSpPr>
      <xdr:spPr>
        <a:xfrm>
          <a:off x="13322300" y="6279705"/>
          <a:ext cx="762000" cy="14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87207</xdr:rowOff>
    </xdr:from>
    <xdr:to>
      <xdr:col>64</xdr:col>
      <xdr:colOff>123825</xdr:colOff>
      <xdr:row>33</xdr:row>
      <xdr:rowOff>17357</xdr:rowOff>
    </xdr:to>
    <xdr:sp macro="" textlink="">
      <xdr:nvSpPr>
        <xdr:cNvPr id="147" name="楕円 146">
          <a:extLst>
            <a:ext uri="{FF2B5EF4-FFF2-40B4-BE49-F238E27FC236}">
              <a16:creationId xmlns:a16="http://schemas.microsoft.com/office/drawing/2014/main" id="{5F00CB0C-8BD5-4024-B2BC-E3082EC692B2}"/>
            </a:ext>
          </a:extLst>
        </xdr:cNvPr>
        <xdr:cNvSpPr/>
      </xdr:nvSpPr>
      <xdr:spPr>
        <a:xfrm>
          <a:off x="12509500" y="63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21780</xdr:rowOff>
    </xdr:from>
    <xdr:to>
      <xdr:col>68</xdr:col>
      <xdr:colOff>73025</xdr:colOff>
      <xdr:row>32</xdr:row>
      <xdr:rowOff>138007</xdr:rowOff>
    </xdr:to>
    <xdr:cxnSp macro="">
      <xdr:nvCxnSpPr>
        <xdr:cNvPr id="148" name="直線コネクタ 147">
          <a:extLst>
            <a:ext uri="{FF2B5EF4-FFF2-40B4-BE49-F238E27FC236}">
              <a16:creationId xmlns:a16="http://schemas.microsoft.com/office/drawing/2014/main" id="{F90BDF0D-3ACF-48DC-A5A4-0A48FE0F8914}"/>
            </a:ext>
          </a:extLst>
        </xdr:cNvPr>
        <xdr:cNvCxnSpPr/>
      </xdr:nvCxnSpPr>
      <xdr:spPr>
        <a:xfrm flipV="1">
          <a:off x="12560300" y="6279705"/>
          <a:ext cx="762000" cy="11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26575</xdr:rowOff>
    </xdr:from>
    <xdr:to>
      <xdr:col>60</xdr:col>
      <xdr:colOff>123825</xdr:colOff>
      <xdr:row>32</xdr:row>
      <xdr:rowOff>128175</xdr:rowOff>
    </xdr:to>
    <xdr:sp macro="" textlink="">
      <xdr:nvSpPr>
        <xdr:cNvPr id="149" name="楕円 148">
          <a:extLst>
            <a:ext uri="{FF2B5EF4-FFF2-40B4-BE49-F238E27FC236}">
              <a16:creationId xmlns:a16="http://schemas.microsoft.com/office/drawing/2014/main" id="{84420440-7212-4725-968F-5F5191AE03F0}"/>
            </a:ext>
          </a:extLst>
        </xdr:cNvPr>
        <xdr:cNvSpPr/>
      </xdr:nvSpPr>
      <xdr:spPr>
        <a:xfrm>
          <a:off x="11747500" y="62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77375</xdr:rowOff>
    </xdr:from>
    <xdr:to>
      <xdr:col>64</xdr:col>
      <xdr:colOff>73025</xdr:colOff>
      <xdr:row>32</xdr:row>
      <xdr:rowOff>138007</xdr:rowOff>
    </xdr:to>
    <xdr:cxnSp macro="">
      <xdr:nvCxnSpPr>
        <xdr:cNvPr id="150" name="直線コネクタ 149">
          <a:extLst>
            <a:ext uri="{FF2B5EF4-FFF2-40B4-BE49-F238E27FC236}">
              <a16:creationId xmlns:a16="http://schemas.microsoft.com/office/drawing/2014/main" id="{E6B2F50B-1AD6-4705-8782-9B11A0F06A03}"/>
            </a:ext>
          </a:extLst>
        </xdr:cNvPr>
        <xdr:cNvCxnSpPr/>
      </xdr:nvCxnSpPr>
      <xdr:spPr>
        <a:xfrm>
          <a:off x="11798300" y="6335300"/>
          <a:ext cx="762000" cy="6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16051</xdr:rowOff>
    </xdr:from>
    <xdr:ext cx="469744" cy="259045"/>
    <xdr:sp macro="" textlink="">
      <xdr:nvSpPr>
        <xdr:cNvPr id="151" name="n_1aveValue債務償還比率">
          <a:extLst>
            <a:ext uri="{FF2B5EF4-FFF2-40B4-BE49-F238E27FC236}">
              <a16:creationId xmlns:a16="http://schemas.microsoft.com/office/drawing/2014/main" id="{7490F1F5-BDF6-40E3-8C74-6E56F6BE2C6A}"/>
            </a:ext>
          </a:extLst>
        </xdr:cNvPr>
        <xdr:cNvSpPr txBox="1"/>
      </xdr:nvSpPr>
      <xdr:spPr>
        <a:xfrm>
          <a:off x="13836727" y="575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12093</xdr:rowOff>
    </xdr:from>
    <xdr:ext cx="469744" cy="259045"/>
    <xdr:sp macro="" textlink="">
      <xdr:nvSpPr>
        <xdr:cNvPr id="152" name="n_2aveValue債務償還比率">
          <a:extLst>
            <a:ext uri="{FF2B5EF4-FFF2-40B4-BE49-F238E27FC236}">
              <a16:creationId xmlns:a16="http://schemas.microsoft.com/office/drawing/2014/main" id="{46A6E9C8-3C2F-4BA6-96BE-86A14DEFDFDD}"/>
            </a:ext>
          </a:extLst>
        </xdr:cNvPr>
        <xdr:cNvSpPr txBox="1"/>
      </xdr:nvSpPr>
      <xdr:spPr>
        <a:xfrm>
          <a:off x="13087427" y="5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73994</xdr:rowOff>
    </xdr:from>
    <xdr:ext cx="469744" cy="259045"/>
    <xdr:sp macro="" textlink="">
      <xdr:nvSpPr>
        <xdr:cNvPr id="153" name="n_3aveValue債務償還比率">
          <a:extLst>
            <a:ext uri="{FF2B5EF4-FFF2-40B4-BE49-F238E27FC236}">
              <a16:creationId xmlns:a16="http://schemas.microsoft.com/office/drawing/2014/main" id="{D9C81F10-F04B-4B01-BF9C-FA5CF4206CF4}"/>
            </a:ext>
          </a:extLst>
        </xdr:cNvPr>
        <xdr:cNvSpPr txBox="1"/>
      </xdr:nvSpPr>
      <xdr:spPr>
        <a:xfrm>
          <a:off x="12325427" y="598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49706</xdr:rowOff>
    </xdr:from>
    <xdr:ext cx="469744" cy="259045"/>
    <xdr:sp macro="" textlink="">
      <xdr:nvSpPr>
        <xdr:cNvPr id="154" name="n_4aveValue債務償還比率">
          <a:extLst>
            <a:ext uri="{FF2B5EF4-FFF2-40B4-BE49-F238E27FC236}">
              <a16:creationId xmlns:a16="http://schemas.microsoft.com/office/drawing/2014/main" id="{AC58F267-13F7-4607-9DC6-31B6D074F79A}"/>
            </a:ext>
          </a:extLst>
        </xdr:cNvPr>
        <xdr:cNvSpPr txBox="1"/>
      </xdr:nvSpPr>
      <xdr:spPr>
        <a:xfrm>
          <a:off x="11563427" y="596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36730</xdr:rowOff>
    </xdr:from>
    <xdr:ext cx="469744" cy="259045"/>
    <xdr:sp macro="" textlink="">
      <xdr:nvSpPr>
        <xdr:cNvPr id="155" name="n_1mainValue債務償還比率">
          <a:extLst>
            <a:ext uri="{FF2B5EF4-FFF2-40B4-BE49-F238E27FC236}">
              <a16:creationId xmlns:a16="http://schemas.microsoft.com/office/drawing/2014/main" id="{6A28BB48-6469-4FF1-9D53-7D0A248B5A50}"/>
            </a:ext>
          </a:extLst>
        </xdr:cNvPr>
        <xdr:cNvSpPr txBox="1"/>
      </xdr:nvSpPr>
      <xdr:spPr>
        <a:xfrm>
          <a:off x="13836727" y="646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63707</xdr:rowOff>
    </xdr:from>
    <xdr:ext cx="469744" cy="259045"/>
    <xdr:sp macro="" textlink="">
      <xdr:nvSpPr>
        <xdr:cNvPr id="156" name="n_2mainValue債務償還比率">
          <a:extLst>
            <a:ext uri="{FF2B5EF4-FFF2-40B4-BE49-F238E27FC236}">
              <a16:creationId xmlns:a16="http://schemas.microsoft.com/office/drawing/2014/main" id="{A9062144-0635-4E36-9731-64F829BC637E}"/>
            </a:ext>
          </a:extLst>
        </xdr:cNvPr>
        <xdr:cNvSpPr txBox="1"/>
      </xdr:nvSpPr>
      <xdr:spPr>
        <a:xfrm>
          <a:off x="13087427" y="632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8484</xdr:rowOff>
    </xdr:from>
    <xdr:ext cx="469744" cy="259045"/>
    <xdr:sp macro="" textlink="">
      <xdr:nvSpPr>
        <xdr:cNvPr id="157" name="n_3mainValue債務償還比率">
          <a:extLst>
            <a:ext uri="{FF2B5EF4-FFF2-40B4-BE49-F238E27FC236}">
              <a16:creationId xmlns:a16="http://schemas.microsoft.com/office/drawing/2014/main" id="{DBA08316-B22F-4BD2-B2CF-AC9278A1E06F}"/>
            </a:ext>
          </a:extLst>
        </xdr:cNvPr>
        <xdr:cNvSpPr txBox="1"/>
      </xdr:nvSpPr>
      <xdr:spPr>
        <a:xfrm>
          <a:off x="12325427" y="64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119302</xdr:rowOff>
    </xdr:from>
    <xdr:ext cx="469744" cy="259045"/>
    <xdr:sp macro="" textlink="">
      <xdr:nvSpPr>
        <xdr:cNvPr id="158" name="n_4mainValue債務償還比率">
          <a:extLst>
            <a:ext uri="{FF2B5EF4-FFF2-40B4-BE49-F238E27FC236}">
              <a16:creationId xmlns:a16="http://schemas.microsoft.com/office/drawing/2014/main" id="{15F95F58-0D44-45DA-9557-F779633FC27B}"/>
            </a:ext>
          </a:extLst>
        </xdr:cNvPr>
        <xdr:cNvSpPr txBox="1"/>
      </xdr:nvSpPr>
      <xdr:spPr>
        <a:xfrm>
          <a:off x="11563427" y="637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1A700394-0461-4A91-8F24-9BB9454A81A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C1D10985-C5E6-4C95-9F7E-0ED751B0505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943BD5ED-0920-49BE-B074-2BACDFAE1D6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E08BC5A7-58F5-45A4-B95B-276173CF0A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1CBC91D3-774E-4E5A-8B84-34C673F3F0D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19933ABA-08C3-432C-90D0-8DF0D1FE611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8A45FA1-8E37-499E-A0D6-1311C68E927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0DDA505-745C-4F01-8C97-770C82631C2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3670B90-6C7E-43EC-AFE0-BD019FCC0DC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A631419-AFE6-4B14-BDA5-E5DE99EB55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F282E74-9508-43DE-A892-D576F574C0E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F8C7CA-DAB3-4DB5-9F5A-B4CE64C5640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C2AB8DB-CFEE-4EC6-84FF-DE9AC756C2E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B2CB247-430D-4E73-A570-CAD1FC6F343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6E5CE5-E93B-4D1A-A178-6ABD92C0450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3FA90B-02FE-4A1B-B2D4-21CA15202A0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12,436
12,354
31.30
7,779,184
7,583,432
171,643
3,678,898
6,892,895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A26277D-B40A-4D63-A29D-AE8D001BC7F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4B75929-AA13-41C1-AFE7-CAEDF2D2D82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0BD4463-AF87-48D5-A8BF-2C565FF273E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DEE763E-392B-434A-BB99-16EAA3BA0CF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2BE3CAA-412F-4D75-88C3-25DFA25822B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BFDC615-DFA2-4602-A3A5-7D89AB5518F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B1B29B1-F03F-4CDA-9E9B-E4B4D47570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5A9BDE-A02D-4AD0-99D6-1486871D85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066115-6FBF-462B-8B17-0098B778D1E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18D2969-6883-4740-B9E2-5845602AD64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A97F8ED-F62E-4AF3-B32A-96105F0BBEB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83F1353-982B-4A3D-BA33-A7A3EE0B77D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ABBE77B-0035-4262-9203-6F215D3FB32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CCAB44E-CBCB-457A-BE58-6045102689E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9F3976A-3CBA-4A25-90A5-C704C0C7892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03A93AD-6797-4BF8-9D3B-A3766D9D0C5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701A0F7-DFB0-4233-925A-7A70179519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5B57CE7-79B1-4C1E-B98A-FA3CE6CFAC9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20081C-1360-4F87-AB0D-76A1C1F37D7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C31801B-07B6-4E8E-A3B7-DA009E27D02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31081AE-CFC7-4208-B5F1-B335E06AA20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1E01F20-4825-4D70-9389-7A1FDF5AC6F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BB934FD-5C2D-4BED-A89B-1D79F0DAEB3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4990FBB-0739-478A-AAC8-6427BECB853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414AF76-FD34-4B10-920A-D7232B4CB5B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16267B2-4CBF-4391-BDC1-383A9E6ECEB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4BD60B7-124F-4E83-886B-364F17E46AF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6A5FC8A-A2A7-4C85-AC9D-AE01EA28D5E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7B30375-3319-4687-9D24-2AB645AB922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5D447C6-BEF8-46E8-AD53-C9AA5D65DD4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D219060-B6A9-474B-B507-5B18BA7D82D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C36C3AE-22AB-46A9-9C93-3F3828E3F19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7675440-366E-43BA-B48E-E27F203E59E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C88B975-D524-4008-BDEB-445B75AEFA9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1050A3B-D8F5-45A9-80FC-047B26A92CE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6307524-D39F-4374-8547-C0EBD75E68F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917A248-BA81-4B74-8FE3-1043950145F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4FDE181-830C-4D83-8EB8-81F43D41B11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2E8BF5D-C44C-47CD-9D68-38470442801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2B47EE2-1BC7-4E56-99D2-CEDB1F36F37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18BAF28-DEAF-45DE-B060-5BBCC6E9453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627A6C9-A189-4399-9AEB-FB1EC71B1D5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2A5C98F-D325-463B-A0A8-1B2681EF289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33AD300-854C-4EC6-8114-F35DEE29E81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77327AC-B993-4B09-9943-3DA44F7E352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69EDBBCF-9CC5-481C-AE9A-B249406109CA}"/>
            </a:ext>
          </a:extLst>
        </xdr:cNvPr>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DCE1E30A-3679-4EDF-9832-860D1A661205}"/>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834B7143-5D49-4759-87EB-12B5201F1727}"/>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A642CF58-39FA-4293-B803-12DEA21F2D3E}"/>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0FEEC7A1-4336-4DC9-ADB5-9DCD203C94CE}"/>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DA177CF8-9CC0-4550-AC06-3008DCC02E88}"/>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E7E20146-5572-42BF-B9E2-61102299D96F}"/>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A3FA3B5F-8449-4F45-A38A-1B6A0C40F4DC}"/>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3A22B691-F830-48EA-A7AC-B61E6F28C2B9}"/>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3C23F8E0-D4E6-4D78-8572-A73E3B5E17DF}"/>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38B0C29E-F93C-4E02-A592-729B63078811}"/>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089BCFD-4A21-4129-B575-9DE2CBDEF11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909AD88-77C5-4FFE-B2CF-84CA5DA952D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874C3E4-C715-4690-8C08-A6DA114F4D2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AF52000-1461-4DA6-99A9-60BCDA74D84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1AD9F28-063F-4A70-AAC1-37B441485E4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84455</xdr:rowOff>
    </xdr:from>
    <xdr:to>
      <xdr:col>24</xdr:col>
      <xdr:colOff>114300</xdr:colOff>
      <xdr:row>39</xdr:row>
      <xdr:rowOff>14605</xdr:rowOff>
    </xdr:to>
    <xdr:sp macro="" textlink="">
      <xdr:nvSpPr>
        <xdr:cNvPr id="73" name="楕円 72">
          <a:extLst>
            <a:ext uri="{FF2B5EF4-FFF2-40B4-BE49-F238E27FC236}">
              <a16:creationId xmlns:a16="http://schemas.microsoft.com/office/drawing/2014/main" id="{840CA853-73BC-410C-B7B1-C609C46D4FA3}"/>
            </a:ext>
          </a:extLst>
        </xdr:cNvPr>
        <xdr:cNvSpPr/>
      </xdr:nvSpPr>
      <xdr:spPr>
        <a:xfrm>
          <a:off x="45847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62882</xdr:rowOff>
    </xdr:from>
    <xdr:ext cx="405111" cy="259045"/>
    <xdr:sp macro="" textlink="">
      <xdr:nvSpPr>
        <xdr:cNvPr id="74" name="【道路】&#10;有形固定資産減価償却率該当値テキスト">
          <a:extLst>
            <a:ext uri="{FF2B5EF4-FFF2-40B4-BE49-F238E27FC236}">
              <a16:creationId xmlns:a16="http://schemas.microsoft.com/office/drawing/2014/main" id="{16E8561E-5BE8-47C2-952A-BA15957B3C78}"/>
            </a:ext>
          </a:extLst>
        </xdr:cNvPr>
        <xdr:cNvSpPr txBox="1"/>
      </xdr:nvSpPr>
      <xdr:spPr>
        <a:xfrm>
          <a:off x="4673600"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57785</xdr:rowOff>
    </xdr:from>
    <xdr:to>
      <xdr:col>20</xdr:col>
      <xdr:colOff>38100</xdr:colOff>
      <xdr:row>38</xdr:row>
      <xdr:rowOff>159385</xdr:rowOff>
    </xdr:to>
    <xdr:sp macro="" textlink="">
      <xdr:nvSpPr>
        <xdr:cNvPr id="75" name="楕円 74">
          <a:extLst>
            <a:ext uri="{FF2B5EF4-FFF2-40B4-BE49-F238E27FC236}">
              <a16:creationId xmlns:a16="http://schemas.microsoft.com/office/drawing/2014/main" id="{9BC31873-5D80-46F1-B5C6-A0AC35964FF1}"/>
            </a:ext>
          </a:extLst>
        </xdr:cNvPr>
        <xdr:cNvSpPr/>
      </xdr:nvSpPr>
      <xdr:spPr>
        <a:xfrm>
          <a:off x="3746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108585</xdr:rowOff>
    </xdr:from>
    <xdr:to>
      <xdr:col>24</xdr:col>
      <xdr:colOff>63500</xdr:colOff>
      <xdr:row>38</xdr:row>
      <xdr:rowOff>135255</xdr:rowOff>
    </xdr:to>
    <xdr:cxnSp macro="">
      <xdr:nvCxnSpPr>
        <xdr:cNvPr id="76" name="直線コネクタ 75">
          <a:extLst>
            <a:ext uri="{FF2B5EF4-FFF2-40B4-BE49-F238E27FC236}">
              <a16:creationId xmlns:a16="http://schemas.microsoft.com/office/drawing/2014/main" id="{1AA298E4-3AA4-4230-891E-B83205C06A08}"/>
            </a:ext>
          </a:extLst>
        </xdr:cNvPr>
        <xdr:cNvCxnSpPr/>
      </xdr:nvCxnSpPr>
      <xdr:spPr>
        <a:xfrm>
          <a:off x="3797300" y="662368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17780</xdr:rowOff>
    </xdr:from>
    <xdr:to>
      <xdr:col>15</xdr:col>
      <xdr:colOff>101600</xdr:colOff>
      <xdr:row>38</xdr:row>
      <xdr:rowOff>119380</xdr:rowOff>
    </xdr:to>
    <xdr:sp macro="" textlink="">
      <xdr:nvSpPr>
        <xdr:cNvPr id="77" name="楕円 76">
          <a:extLst>
            <a:ext uri="{FF2B5EF4-FFF2-40B4-BE49-F238E27FC236}">
              <a16:creationId xmlns:a16="http://schemas.microsoft.com/office/drawing/2014/main" id="{9F5B00AC-A3C1-40C3-A862-3E040CDC5E35}"/>
            </a:ext>
          </a:extLst>
        </xdr:cNvPr>
        <xdr:cNvSpPr/>
      </xdr:nvSpPr>
      <xdr:spPr>
        <a:xfrm>
          <a:off x="2857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68580</xdr:rowOff>
    </xdr:from>
    <xdr:to>
      <xdr:col>19</xdr:col>
      <xdr:colOff>177800</xdr:colOff>
      <xdr:row>38</xdr:row>
      <xdr:rowOff>108585</xdr:rowOff>
    </xdr:to>
    <xdr:cxnSp macro="">
      <xdr:nvCxnSpPr>
        <xdr:cNvPr id="78" name="直線コネクタ 77">
          <a:extLst>
            <a:ext uri="{FF2B5EF4-FFF2-40B4-BE49-F238E27FC236}">
              <a16:creationId xmlns:a16="http://schemas.microsoft.com/office/drawing/2014/main" id="{14139281-8787-4D53-BE74-B53A9B0B9E65}"/>
            </a:ext>
          </a:extLst>
        </xdr:cNvPr>
        <xdr:cNvCxnSpPr/>
      </xdr:nvCxnSpPr>
      <xdr:spPr>
        <a:xfrm>
          <a:off x="2908300" y="65836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154940</xdr:rowOff>
    </xdr:from>
    <xdr:to>
      <xdr:col>10</xdr:col>
      <xdr:colOff>165100</xdr:colOff>
      <xdr:row>38</xdr:row>
      <xdr:rowOff>85090</xdr:rowOff>
    </xdr:to>
    <xdr:sp macro="" textlink="">
      <xdr:nvSpPr>
        <xdr:cNvPr id="79" name="楕円 78">
          <a:extLst>
            <a:ext uri="{FF2B5EF4-FFF2-40B4-BE49-F238E27FC236}">
              <a16:creationId xmlns:a16="http://schemas.microsoft.com/office/drawing/2014/main" id="{C9CD7128-4CF2-47BA-9D1D-BE7166D52F44}"/>
            </a:ext>
          </a:extLst>
        </xdr:cNvPr>
        <xdr:cNvSpPr/>
      </xdr:nvSpPr>
      <xdr:spPr>
        <a:xfrm>
          <a:off x="1968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34290</xdr:rowOff>
    </xdr:from>
    <xdr:to>
      <xdr:col>15</xdr:col>
      <xdr:colOff>50800</xdr:colOff>
      <xdr:row>38</xdr:row>
      <xdr:rowOff>68580</xdr:rowOff>
    </xdr:to>
    <xdr:cxnSp macro="">
      <xdr:nvCxnSpPr>
        <xdr:cNvPr id="80" name="直線コネクタ 79">
          <a:extLst>
            <a:ext uri="{FF2B5EF4-FFF2-40B4-BE49-F238E27FC236}">
              <a16:creationId xmlns:a16="http://schemas.microsoft.com/office/drawing/2014/main" id="{5224FACD-79B7-4947-B4EF-EB89A7083FCD}"/>
            </a:ext>
          </a:extLst>
        </xdr:cNvPr>
        <xdr:cNvCxnSpPr/>
      </xdr:nvCxnSpPr>
      <xdr:spPr>
        <a:xfrm>
          <a:off x="2019300" y="65493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133985</xdr:rowOff>
    </xdr:from>
    <xdr:to>
      <xdr:col>6</xdr:col>
      <xdr:colOff>38100</xdr:colOff>
      <xdr:row>38</xdr:row>
      <xdr:rowOff>64135</xdr:rowOff>
    </xdr:to>
    <xdr:sp macro="" textlink="">
      <xdr:nvSpPr>
        <xdr:cNvPr id="81" name="楕円 80">
          <a:extLst>
            <a:ext uri="{FF2B5EF4-FFF2-40B4-BE49-F238E27FC236}">
              <a16:creationId xmlns:a16="http://schemas.microsoft.com/office/drawing/2014/main" id="{DE798BA7-EE0F-4899-BF6F-56CCBA52E8D0}"/>
            </a:ext>
          </a:extLst>
        </xdr:cNvPr>
        <xdr:cNvSpPr/>
      </xdr:nvSpPr>
      <xdr:spPr>
        <a:xfrm>
          <a:off x="1079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13335</xdr:rowOff>
    </xdr:from>
    <xdr:to>
      <xdr:col>10</xdr:col>
      <xdr:colOff>114300</xdr:colOff>
      <xdr:row>38</xdr:row>
      <xdr:rowOff>34290</xdr:rowOff>
    </xdr:to>
    <xdr:cxnSp macro="">
      <xdr:nvCxnSpPr>
        <xdr:cNvPr id="82" name="直線コネクタ 81">
          <a:extLst>
            <a:ext uri="{FF2B5EF4-FFF2-40B4-BE49-F238E27FC236}">
              <a16:creationId xmlns:a16="http://schemas.microsoft.com/office/drawing/2014/main" id="{E14C449D-0D91-4BC1-BCCC-8776E507FFF9}"/>
            </a:ext>
          </a:extLst>
        </xdr:cNvPr>
        <xdr:cNvCxnSpPr/>
      </xdr:nvCxnSpPr>
      <xdr:spPr>
        <a:xfrm>
          <a:off x="1130300" y="65284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128287</xdr:rowOff>
    </xdr:from>
    <xdr:ext cx="405111" cy="259045"/>
    <xdr:sp macro="" textlink="">
      <xdr:nvSpPr>
        <xdr:cNvPr id="83" name="n_1aveValue【道路】&#10;有形固定資産減価償却率">
          <a:extLst>
            <a:ext uri="{FF2B5EF4-FFF2-40B4-BE49-F238E27FC236}">
              <a16:creationId xmlns:a16="http://schemas.microsoft.com/office/drawing/2014/main" id="{94562667-9107-4279-AAB0-A7B6CD756155}"/>
            </a:ext>
          </a:extLst>
        </xdr:cNvPr>
        <xdr:cNvSpPr txBox="1"/>
      </xdr:nvSpPr>
      <xdr:spPr>
        <a:xfrm>
          <a:off x="3582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4" name="n_2aveValue【道路】&#10;有形固定資産減価償却率">
          <a:extLst>
            <a:ext uri="{FF2B5EF4-FFF2-40B4-BE49-F238E27FC236}">
              <a16:creationId xmlns:a16="http://schemas.microsoft.com/office/drawing/2014/main" id="{FC2444EE-7282-4DFF-BC79-A8DF615A8573}"/>
            </a:ext>
          </a:extLst>
        </xdr:cNvPr>
        <xdr:cNvSpPr txBox="1"/>
      </xdr:nvSpPr>
      <xdr:spPr>
        <a:xfrm>
          <a:off x="2705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8DDCC923-4DA3-4C08-9082-1F49A326D963}"/>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a:extLst>
            <a:ext uri="{FF2B5EF4-FFF2-40B4-BE49-F238E27FC236}">
              <a16:creationId xmlns:a16="http://schemas.microsoft.com/office/drawing/2014/main" id="{C37B29FA-CE16-4621-BEFF-DD8EF14DDB3F}"/>
            </a:ext>
          </a:extLst>
        </xdr:cNvPr>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150512</xdr:rowOff>
    </xdr:from>
    <xdr:ext cx="405111" cy="259045"/>
    <xdr:sp macro="" textlink="">
      <xdr:nvSpPr>
        <xdr:cNvPr id="87" name="n_1mainValue【道路】&#10;有形固定資産減価償却率">
          <a:extLst>
            <a:ext uri="{FF2B5EF4-FFF2-40B4-BE49-F238E27FC236}">
              <a16:creationId xmlns:a16="http://schemas.microsoft.com/office/drawing/2014/main" id="{3F898E62-2128-4D82-B171-92A275C3D17C}"/>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8" name="n_2mainValue【道路】&#10;有形固定資産減価償却率">
          <a:extLst>
            <a:ext uri="{FF2B5EF4-FFF2-40B4-BE49-F238E27FC236}">
              <a16:creationId xmlns:a16="http://schemas.microsoft.com/office/drawing/2014/main" id="{1E98F7EC-1166-420C-8D2F-70A251384FD1}"/>
            </a:ext>
          </a:extLst>
        </xdr:cNvPr>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89" name="n_3mainValue【道路】&#10;有形固定資産減価償却率">
          <a:extLst>
            <a:ext uri="{FF2B5EF4-FFF2-40B4-BE49-F238E27FC236}">
              <a16:creationId xmlns:a16="http://schemas.microsoft.com/office/drawing/2014/main" id="{CD9FEB02-688E-49CF-B7A0-5257DF83CED6}"/>
            </a:ext>
          </a:extLst>
        </xdr:cNvPr>
        <xdr:cNvSpPr txBox="1"/>
      </xdr:nvSpPr>
      <xdr:spPr>
        <a:xfrm>
          <a:off x="1816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90" name="n_4mainValue【道路】&#10;有形固定資産減価償却率">
          <a:extLst>
            <a:ext uri="{FF2B5EF4-FFF2-40B4-BE49-F238E27FC236}">
              <a16:creationId xmlns:a16="http://schemas.microsoft.com/office/drawing/2014/main" id="{A7720C68-6850-4CA9-ABC5-1C4A51ED84E5}"/>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6251F5B-57FD-42F2-9DA5-4D9FBA58491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89DBCA4-4E36-45A3-AD89-EEBEB7F7A89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8F3D87C-5468-49A6-9270-29CBC91F545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1F21981-51A7-4BD3-9C92-3FDCB94D5F7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CEDA9AB-212A-4469-B5E2-13E8A1639AC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4C3E580-C195-4824-9932-806CE76F64C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038D55F-E7F4-4359-B97C-AC825BA602A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69007AF-71F2-4522-AFE3-17EBAAE979F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B3367D9-0BA0-43AC-A131-602A179FCD1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7398EF3-F2D0-4AB6-8575-455E9BF0E70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821038D-C76D-40BE-AF73-5766A4B92B4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0AB718F-5E58-47B9-909F-5E60043BB04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203EF98-7BC9-4463-A760-73E0C50509A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4151BD5-B735-472C-A43F-A48D2EC2204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39EA44F-8AEB-4B95-9D64-17849997A4E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04933ED-DB9C-4B9B-A636-D6DD26A2FBE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CC49627-291D-4FB0-96DB-81022791E0A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35F36E14-92ED-461A-AB1F-BCF9A0A2B91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8084BE6-0EEC-4A45-9BAA-53EAADAD9F5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B297B41-FC9D-410A-8CC8-BBD0779F906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70E63DE-C57A-4CAC-9C8A-46D6D9B552D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5D84636C-EF58-4F31-B229-85011A9623F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E6EF8C5-79BF-40ED-84DE-FA38C120C4E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059A1709-9652-4CDC-B4CB-4E424751D307}"/>
            </a:ext>
          </a:extLst>
        </xdr:cNvPr>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3CDED651-A54A-4021-AA63-2314F2D6D92C}"/>
            </a:ext>
          </a:extLst>
        </xdr:cNvPr>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FAD617BA-5B35-4A40-9FDA-D640F26CA967}"/>
            </a:ext>
          </a:extLst>
        </xdr:cNvPr>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8F0C36B5-5C2E-4CD1-8028-5606959C3CA0}"/>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8E8A0FF9-A0E6-457B-935E-2971BA38F038}"/>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106665</xdr:rowOff>
    </xdr:from>
    <xdr:ext cx="534377" cy="259045"/>
    <xdr:sp macro="" textlink="">
      <xdr:nvSpPr>
        <xdr:cNvPr id="119" name="【道路】&#10;一人当たり延長平均値テキスト">
          <a:extLst>
            <a:ext uri="{FF2B5EF4-FFF2-40B4-BE49-F238E27FC236}">
              <a16:creationId xmlns:a16="http://schemas.microsoft.com/office/drawing/2014/main" id="{42E599BE-3CAB-4BF3-B3BE-0E540C80D7B1}"/>
            </a:ext>
          </a:extLst>
        </xdr:cNvPr>
        <xdr:cNvSpPr txBox="1"/>
      </xdr:nvSpPr>
      <xdr:spPr>
        <a:xfrm>
          <a:off x="10515600" y="6450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DF1A8843-E34F-4959-B16A-41FD0495BCC1}"/>
            </a:ext>
          </a:extLst>
        </xdr:cNvPr>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F97B167E-2E7D-478C-A05D-C062BF657795}"/>
            </a:ext>
          </a:extLst>
        </xdr:cNvPr>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E24967FE-62EE-48C5-89B9-51BDE7762BD2}"/>
            </a:ext>
          </a:extLst>
        </xdr:cNvPr>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4226DBCB-A22D-4603-A44D-53DCD0ECA7B3}"/>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37AAD698-D944-48BC-ACF2-8813D0CEE79B}"/>
            </a:ext>
          </a:extLst>
        </xdr:cNvPr>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4B4CE6F-EDB7-444A-853F-C086CF2B7B0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452E214-5BF0-455E-AA78-CD191D7C74C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1C3CAC8-F0C1-49C7-8304-CFCB426647F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9F99278-DE5F-41B4-A6FB-D0AB21B2215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7B618D9-E762-49F4-B24A-8E30F5686D5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127374</xdr:rowOff>
    </xdr:from>
    <xdr:to>
      <xdr:col>55</xdr:col>
      <xdr:colOff>50800</xdr:colOff>
      <xdr:row>40</xdr:row>
      <xdr:rowOff>57524</xdr:rowOff>
    </xdr:to>
    <xdr:sp macro="" textlink="">
      <xdr:nvSpPr>
        <xdr:cNvPr id="130" name="楕円 129">
          <a:extLst>
            <a:ext uri="{FF2B5EF4-FFF2-40B4-BE49-F238E27FC236}">
              <a16:creationId xmlns:a16="http://schemas.microsoft.com/office/drawing/2014/main" id="{EE660FDA-4FCF-47C0-B91D-571B8888EBB4}"/>
            </a:ext>
          </a:extLst>
        </xdr:cNvPr>
        <xdr:cNvSpPr/>
      </xdr:nvSpPr>
      <xdr:spPr>
        <a:xfrm>
          <a:off x="10426700" y="68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105801</xdr:rowOff>
    </xdr:from>
    <xdr:ext cx="534377" cy="259045"/>
    <xdr:sp macro="" textlink="">
      <xdr:nvSpPr>
        <xdr:cNvPr id="131" name="【道路】&#10;一人当たり延長該当値テキスト">
          <a:extLst>
            <a:ext uri="{FF2B5EF4-FFF2-40B4-BE49-F238E27FC236}">
              <a16:creationId xmlns:a16="http://schemas.microsoft.com/office/drawing/2014/main" id="{54EDC79F-C469-4C3D-BA0E-1628389681F7}"/>
            </a:ext>
          </a:extLst>
        </xdr:cNvPr>
        <xdr:cNvSpPr txBox="1"/>
      </xdr:nvSpPr>
      <xdr:spPr>
        <a:xfrm>
          <a:off x="10515600" y="679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130823</xdr:rowOff>
    </xdr:from>
    <xdr:to>
      <xdr:col>50</xdr:col>
      <xdr:colOff>165100</xdr:colOff>
      <xdr:row>40</xdr:row>
      <xdr:rowOff>60973</xdr:rowOff>
    </xdr:to>
    <xdr:sp macro="" textlink="">
      <xdr:nvSpPr>
        <xdr:cNvPr id="132" name="楕円 131">
          <a:extLst>
            <a:ext uri="{FF2B5EF4-FFF2-40B4-BE49-F238E27FC236}">
              <a16:creationId xmlns:a16="http://schemas.microsoft.com/office/drawing/2014/main" id="{7FA518F2-0DAD-461C-9B28-8DF57E9157DB}"/>
            </a:ext>
          </a:extLst>
        </xdr:cNvPr>
        <xdr:cNvSpPr/>
      </xdr:nvSpPr>
      <xdr:spPr>
        <a:xfrm>
          <a:off x="9588500" y="68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6724</xdr:rowOff>
    </xdr:from>
    <xdr:to>
      <xdr:col>55</xdr:col>
      <xdr:colOff>0</xdr:colOff>
      <xdr:row>40</xdr:row>
      <xdr:rowOff>10173</xdr:rowOff>
    </xdr:to>
    <xdr:cxnSp macro="">
      <xdr:nvCxnSpPr>
        <xdr:cNvPr id="133" name="直線コネクタ 132">
          <a:extLst>
            <a:ext uri="{FF2B5EF4-FFF2-40B4-BE49-F238E27FC236}">
              <a16:creationId xmlns:a16="http://schemas.microsoft.com/office/drawing/2014/main" id="{E1532DDA-BDC3-4741-9A74-C4582071115C}"/>
            </a:ext>
          </a:extLst>
        </xdr:cNvPr>
        <xdr:cNvCxnSpPr/>
      </xdr:nvCxnSpPr>
      <xdr:spPr>
        <a:xfrm flipV="1">
          <a:off x="9639300" y="6864724"/>
          <a:ext cx="838200" cy="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132576</xdr:rowOff>
    </xdr:from>
    <xdr:to>
      <xdr:col>46</xdr:col>
      <xdr:colOff>38100</xdr:colOff>
      <xdr:row>40</xdr:row>
      <xdr:rowOff>62726</xdr:rowOff>
    </xdr:to>
    <xdr:sp macro="" textlink="">
      <xdr:nvSpPr>
        <xdr:cNvPr id="134" name="楕円 133">
          <a:extLst>
            <a:ext uri="{FF2B5EF4-FFF2-40B4-BE49-F238E27FC236}">
              <a16:creationId xmlns:a16="http://schemas.microsoft.com/office/drawing/2014/main" id="{7FD965CE-9A5F-4593-A12A-6A68F984B477}"/>
            </a:ext>
          </a:extLst>
        </xdr:cNvPr>
        <xdr:cNvSpPr/>
      </xdr:nvSpPr>
      <xdr:spPr>
        <a:xfrm>
          <a:off x="8699500" y="68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10173</xdr:rowOff>
    </xdr:from>
    <xdr:to>
      <xdr:col>50</xdr:col>
      <xdr:colOff>114300</xdr:colOff>
      <xdr:row>40</xdr:row>
      <xdr:rowOff>11926</xdr:rowOff>
    </xdr:to>
    <xdr:cxnSp macro="">
      <xdr:nvCxnSpPr>
        <xdr:cNvPr id="135" name="直線コネクタ 134">
          <a:extLst>
            <a:ext uri="{FF2B5EF4-FFF2-40B4-BE49-F238E27FC236}">
              <a16:creationId xmlns:a16="http://schemas.microsoft.com/office/drawing/2014/main" id="{F107EB1F-1724-42F9-A953-50407942715A}"/>
            </a:ext>
          </a:extLst>
        </xdr:cNvPr>
        <xdr:cNvCxnSpPr/>
      </xdr:nvCxnSpPr>
      <xdr:spPr>
        <a:xfrm flipV="1">
          <a:off x="8750300" y="6868173"/>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142539</xdr:rowOff>
    </xdr:from>
    <xdr:to>
      <xdr:col>41</xdr:col>
      <xdr:colOff>101600</xdr:colOff>
      <xdr:row>40</xdr:row>
      <xdr:rowOff>72689</xdr:rowOff>
    </xdr:to>
    <xdr:sp macro="" textlink="">
      <xdr:nvSpPr>
        <xdr:cNvPr id="136" name="楕円 135">
          <a:extLst>
            <a:ext uri="{FF2B5EF4-FFF2-40B4-BE49-F238E27FC236}">
              <a16:creationId xmlns:a16="http://schemas.microsoft.com/office/drawing/2014/main" id="{C284139F-3954-4CA4-8EF0-578B12146359}"/>
            </a:ext>
          </a:extLst>
        </xdr:cNvPr>
        <xdr:cNvSpPr/>
      </xdr:nvSpPr>
      <xdr:spPr>
        <a:xfrm>
          <a:off x="7810500" y="682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11926</xdr:rowOff>
    </xdr:from>
    <xdr:to>
      <xdr:col>45</xdr:col>
      <xdr:colOff>177800</xdr:colOff>
      <xdr:row>40</xdr:row>
      <xdr:rowOff>21889</xdr:rowOff>
    </xdr:to>
    <xdr:cxnSp macro="">
      <xdr:nvCxnSpPr>
        <xdr:cNvPr id="137" name="直線コネクタ 136">
          <a:extLst>
            <a:ext uri="{FF2B5EF4-FFF2-40B4-BE49-F238E27FC236}">
              <a16:creationId xmlns:a16="http://schemas.microsoft.com/office/drawing/2014/main" id="{2987232A-4A61-46F4-862A-FAE7552C002A}"/>
            </a:ext>
          </a:extLst>
        </xdr:cNvPr>
        <xdr:cNvCxnSpPr/>
      </xdr:nvCxnSpPr>
      <xdr:spPr>
        <a:xfrm flipV="1">
          <a:off x="7861300" y="6869926"/>
          <a:ext cx="889000" cy="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98533</xdr:rowOff>
    </xdr:from>
    <xdr:to>
      <xdr:col>36</xdr:col>
      <xdr:colOff>165100</xdr:colOff>
      <xdr:row>40</xdr:row>
      <xdr:rowOff>28683</xdr:rowOff>
    </xdr:to>
    <xdr:sp macro="" textlink="">
      <xdr:nvSpPr>
        <xdr:cNvPr id="138" name="楕円 137">
          <a:extLst>
            <a:ext uri="{FF2B5EF4-FFF2-40B4-BE49-F238E27FC236}">
              <a16:creationId xmlns:a16="http://schemas.microsoft.com/office/drawing/2014/main" id="{828DF881-D2B0-4AD1-8EBB-E20661A361C6}"/>
            </a:ext>
          </a:extLst>
        </xdr:cNvPr>
        <xdr:cNvSpPr/>
      </xdr:nvSpPr>
      <xdr:spPr>
        <a:xfrm>
          <a:off x="6921500" y="678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149333</xdr:rowOff>
    </xdr:from>
    <xdr:to>
      <xdr:col>41</xdr:col>
      <xdr:colOff>50800</xdr:colOff>
      <xdr:row>40</xdr:row>
      <xdr:rowOff>21889</xdr:rowOff>
    </xdr:to>
    <xdr:cxnSp macro="">
      <xdr:nvCxnSpPr>
        <xdr:cNvPr id="139" name="直線コネクタ 138">
          <a:extLst>
            <a:ext uri="{FF2B5EF4-FFF2-40B4-BE49-F238E27FC236}">
              <a16:creationId xmlns:a16="http://schemas.microsoft.com/office/drawing/2014/main" id="{E72C3520-D78F-4F71-A33C-13163E37A183}"/>
            </a:ext>
          </a:extLst>
        </xdr:cNvPr>
        <xdr:cNvCxnSpPr/>
      </xdr:nvCxnSpPr>
      <xdr:spPr>
        <a:xfrm>
          <a:off x="6972300" y="6835883"/>
          <a:ext cx="8890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13530</xdr:rowOff>
    </xdr:from>
    <xdr:ext cx="534377" cy="259045"/>
    <xdr:sp macro="" textlink="">
      <xdr:nvSpPr>
        <xdr:cNvPr id="140" name="n_1aveValue【道路】&#10;一人当たり延長">
          <a:extLst>
            <a:ext uri="{FF2B5EF4-FFF2-40B4-BE49-F238E27FC236}">
              <a16:creationId xmlns:a16="http://schemas.microsoft.com/office/drawing/2014/main" id="{C8C0CA92-D01F-4861-907C-D88192504633}"/>
            </a:ext>
          </a:extLst>
        </xdr:cNvPr>
        <xdr:cNvSpPr txBox="1"/>
      </xdr:nvSpPr>
      <xdr:spPr>
        <a:xfrm>
          <a:off x="9359411" y="6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32961</xdr:rowOff>
    </xdr:from>
    <xdr:ext cx="534377" cy="259045"/>
    <xdr:sp macro="" textlink="">
      <xdr:nvSpPr>
        <xdr:cNvPr id="141" name="n_2aveValue【道路】&#10;一人当たり延長">
          <a:extLst>
            <a:ext uri="{FF2B5EF4-FFF2-40B4-BE49-F238E27FC236}">
              <a16:creationId xmlns:a16="http://schemas.microsoft.com/office/drawing/2014/main" id="{1C1F6E47-D9C4-433D-8890-3601942952C1}"/>
            </a:ext>
          </a:extLst>
        </xdr:cNvPr>
        <xdr:cNvSpPr txBox="1"/>
      </xdr:nvSpPr>
      <xdr:spPr>
        <a:xfrm>
          <a:off x="8483111" y="63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37095</xdr:rowOff>
    </xdr:from>
    <xdr:ext cx="534377" cy="259045"/>
    <xdr:sp macro="" textlink="">
      <xdr:nvSpPr>
        <xdr:cNvPr id="142" name="n_3aveValue【道路】&#10;一人当たり延長">
          <a:extLst>
            <a:ext uri="{FF2B5EF4-FFF2-40B4-BE49-F238E27FC236}">
              <a16:creationId xmlns:a16="http://schemas.microsoft.com/office/drawing/2014/main" id="{875514C8-1F99-41B2-A93A-713C7480833C}"/>
            </a:ext>
          </a:extLst>
        </xdr:cNvPr>
        <xdr:cNvSpPr txBox="1"/>
      </xdr:nvSpPr>
      <xdr:spPr>
        <a:xfrm>
          <a:off x="7594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52487</xdr:rowOff>
    </xdr:from>
    <xdr:ext cx="534377" cy="259045"/>
    <xdr:sp macro="" textlink="">
      <xdr:nvSpPr>
        <xdr:cNvPr id="143" name="n_4aveValue【道路】&#10;一人当たり延長">
          <a:extLst>
            <a:ext uri="{FF2B5EF4-FFF2-40B4-BE49-F238E27FC236}">
              <a16:creationId xmlns:a16="http://schemas.microsoft.com/office/drawing/2014/main" id="{20B68675-B19F-4E3E-966E-21075B19E57C}"/>
            </a:ext>
          </a:extLst>
        </xdr:cNvPr>
        <xdr:cNvSpPr txBox="1"/>
      </xdr:nvSpPr>
      <xdr:spPr>
        <a:xfrm>
          <a:off x="6705111" y="63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52100</xdr:rowOff>
    </xdr:from>
    <xdr:ext cx="534377" cy="259045"/>
    <xdr:sp macro="" textlink="">
      <xdr:nvSpPr>
        <xdr:cNvPr id="144" name="n_1mainValue【道路】&#10;一人当たり延長">
          <a:extLst>
            <a:ext uri="{FF2B5EF4-FFF2-40B4-BE49-F238E27FC236}">
              <a16:creationId xmlns:a16="http://schemas.microsoft.com/office/drawing/2014/main" id="{F744079D-917D-4DEC-ACB0-130143F4B99A}"/>
            </a:ext>
          </a:extLst>
        </xdr:cNvPr>
        <xdr:cNvSpPr txBox="1"/>
      </xdr:nvSpPr>
      <xdr:spPr>
        <a:xfrm>
          <a:off x="9359411" y="69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53853</xdr:rowOff>
    </xdr:from>
    <xdr:ext cx="534377" cy="259045"/>
    <xdr:sp macro="" textlink="">
      <xdr:nvSpPr>
        <xdr:cNvPr id="145" name="n_2mainValue【道路】&#10;一人当たり延長">
          <a:extLst>
            <a:ext uri="{FF2B5EF4-FFF2-40B4-BE49-F238E27FC236}">
              <a16:creationId xmlns:a16="http://schemas.microsoft.com/office/drawing/2014/main" id="{3D9DA7B5-AF90-4200-9EE7-26B01B9C3CB7}"/>
            </a:ext>
          </a:extLst>
        </xdr:cNvPr>
        <xdr:cNvSpPr txBox="1"/>
      </xdr:nvSpPr>
      <xdr:spPr>
        <a:xfrm>
          <a:off x="8483111" y="691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63816</xdr:rowOff>
    </xdr:from>
    <xdr:ext cx="534377" cy="259045"/>
    <xdr:sp macro="" textlink="">
      <xdr:nvSpPr>
        <xdr:cNvPr id="146" name="n_3mainValue【道路】&#10;一人当たり延長">
          <a:extLst>
            <a:ext uri="{FF2B5EF4-FFF2-40B4-BE49-F238E27FC236}">
              <a16:creationId xmlns:a16="http://schemas.microsoft.com/office/drawing/2014/main" id="{E30D1394-6F52-4126-895C-C525D8C54072}"/>
            </a:ext>
          </a:extLst>
        </xdr:cNvPr>
        <xdr:cNvSpPr txBox="1"/>
      </xdr:nvSpPr>
      <xdr:spPr>
        <a:xfrm>
          <a:off x="7594111" y="692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19810</xdr:rowOff>
    </xdr:from>
    <xdr:ext cx="534377" cy="259045"/>
    <xdr:sp macro="" textlink="">
      <xdr:nvSpPr>
        <xdr:cNvPr id="147" name="n_4mainValue【道路】&#10;一人当たり延長">
          <a:extLst>
            <a:ext uri="{FF2B5EF4-FFF2-40B4-BE49-F238E27FC236}">
              <a16:creationId xmlns:a16="http://schemas.microsoft.com/office/drawing/2014/main" id="{512352D5-A999-4D50-BB16-069F6F7345D4}"/>
            </a:ext>
          </a:extLst>
        </xdr:cNvPr>
        <xdr:cNvSpPr txBox="1"/>
      </xdr:nvSpPr>
      <xdr:spPr>
        <a:xfrm>
          <a:off x="6705111" y="687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9E3C07E-F981-46D1-8403-F996362019E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EFBF372-E14B-4E3E-8816-A7A1FADF441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75736E7-0729-4177-955D-97315053578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1D5E605-C1FA-4945-9E1C-2FC208778E7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EC45EDF-492D-4A32-9E36-CFBCEF1BB5B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859A745-AE39-4E61-B54F-0D63F5E1DD6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BC68A6A-C5A3-4E5C-8013-046B3FBE6BC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A8A06E6-C153-40C9-B234-F4634D311F0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A4D314C-7A57-4645-83D4-13443211E43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8077956-51A9-42B6-9BF5-B0784444B6D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EA19431-AE22-463A-9E5B-60CEA218EA3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5907CE5-62BE-493A-A31E-36D7E2C45CF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F5A72EE-E974-458E-B72D-96A6102A0F5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D2DBA36-8FEF-41F2-B389-936513B6082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9CB7CA3F-EEB5-4AAC-BF6E-CB1AA6B3174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684F8CE-008D-4290-BA6D-AD134A7E35F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D706EBF-AE96-4DE9-AFDE-30C1C238B39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606F07C-B160-4774-A4B3-ABD967511BF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14E030A-9993-4209-8946-7590E8A4239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44D6241-F211-48DD-9E3C-E2CC0CBA82A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89C0223-E4B3-4D69-8012-CDDAF29F8D8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85E96FA-E613-4862-A1D5-6D764A846C6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3F26F3B-AF2F-430F-9F80-B7B79FB938B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CF18E50-03CB-42C5-9893-A4B8BE8C712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4AFC6FD-8C73-4AD5-AD7D-FB023567B0E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3EE7B9D6-D32A-478E-B144-24132819BD74}"/>
            </a:ext>
          </a:extLst>
        </xdr:cNvPr>
        <xdr:cNvCxnSpPr/>
      </xdr:nvCxnSpPr>
      <xdr:spPr>
        <a:xfrm flipV="1">
          <a:off x="4634865" y="9583238"/>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F0E76EC9-21FB-4647-871C-0069AD6EEF6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112674F7-64D2-4B90-9B2C-ED45CE28AB3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923389A-D3C4-47C3-B365-DB54660819FD}"/>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6164BB47-1038-4874-BC18-B709D5629B64}"/>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22957F0-84B5-4EE3-A2D3-693ABFF2C5F3}"/>
            </a:ext>
          </a:extLst>
        </xdr:cNvPr>
        <xdr:cNvSpPr txBox="1"/>
      </xdr:nvSpPr>
      <xdr:spPr>
        <a:xfrm>
          <a:off x="4673600" y="1032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1888B7AD-160B-4959-84AB-B118AB488811}"/>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3237CC76-86CA-4EF0-857E-93625B40B6A2}"/>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E0AB51A3-FF29-4D70-A8F2-18BE9820A22B}"/>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4F0265DA-5D36-40C6-90C8-D8778229D0FD}"/>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E8FBD08F-C1D6-4B7F-B0D2-D49EC06963D3}"/>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7F0A8DD-CC62-41EF-9E92-2C813E76E75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03CFEC7-C6CD-4378-B6BC-71EDE86353B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DD91957-C71B-4297-9F5C-529B369A6C8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396BCE0-4C5A-480E-90B7-E5571CB1E15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04B4756-2819-431D-A554-57D0158E079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89" name="楕円 188">
          <a:extLst>
            <a:ext uri="{FF2B5EF4-FFF2-40B4-BE49-F238E27FC236}">
              <a16:creationId xmlns:a16="http://schemas.microsoft.com/office/drawing/2014/main" id="{F50AEB63-5742-44E6-BB0D-56107A6931FC}"/>
            </a:ext>
          </a:extLst>
        </xdr:cNvPr>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90" name="【橋りょう・トンネル】&#10;有形固定資産減価償却率該当値テキスト">
          <a:extLst>
            <a:ext uri="{FF2B5EF4-FFF2-40B4-BE49-F238E27FC236}">
              <a16:creationId xmlns:a16="http://schemas.microsoft.com/office/drawing/2014/main" id="{6DF1CB38-5199-4CDC-871A-549BA2AD9672}"/>
            </a:ext>
          </a:extLst>
        </xdr:cNvPr>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1" name="楕円 190">
          <a:extLst>
            <a:ext uri="{FF2B5EF4-FFF2-40B4-BE49-F238E27FC236}">
              <a16:creationId xmlns:a16="http://schemas.microsoft.com/office/drawing/2014/main" id="{ACF177EE-A3E8-4160-8D5D-2073A4A9E295}"/>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2" name="直線コネクタ 191">
          <a:extLst>
            <a:ext uri="{FF2B5EF4-FFF2-40B4-BE49-F238E27FC236}">
              <a16:creationId xmlns:a16="http://schemas.microsoft.com/office/drawing/2014/main" id="{76E1239B-DAFD-4C5F-9E4D-ACDBFADB7A02}"/>
            </a:ext>
          </a:extLst>
        </xdr:cNvPr>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3" name="楕円 192">
          <a:extLst>
            <a:ext uri="{FF2B5EF4-FFF2-40B4-BE49-F238E27FC236}">
              <a16:creationId xmlns:a16="http://schemas.microsoft.com/office/drawing/2014/main" id="{1A477EFB-50AC-44B1-B9A6-39D87DCE12A0}"/>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4" name="直線コネクタ 193">
          <a:extLst>
            <a:ext uri="{FF2B5EF4-FFF2-40B4-BE49-F238E27FC236}">
              <a16:creationId xmlns:a16="http://schemas.microsoft.com/office/drawing/2014/main" id="{0188B737-26FB-4490-9DF9-45E4C0BDECEC}"/>
            </a:ext>
          </a:extLst>
        </xdr:cNvPr>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5" name="楕円 194">
          <a:extLst>
            <a:ext uri="{FF2B5EF4-FFF2-40B4-BE49-F238E27FC236}">
              <a16:creationId xmlns:a16="http://schemas.microsoft.com/office/drawing/2014/main" id="{1ED3FB88-DD3E-41EC-BA2B-3C3D13FACAD3}"/>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6" name="直線コネクタ 195">
          <a:extLst>
            <a:ext uri="{FF2B5EF4-FFF2-40B4-BE49-F238E27FC236}">
              <a16:creationId xmlns:a16="http://schemas.microsoft.com/office/drawing/2014/main" id="{086DA337-A073-4139-BC71-3AEE0E30F677}"/>
            </a:ext>
          </a:extLst>
        </xdr:cNvPr>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7" name="楕円 196">
          <a:extLst>
            <a:ext uri="{FF2B5EF4-FFF2-40B4-BE49-F238E27FC236}">
              <a16:creationId xmlns:a16="http://schemas.microsoft.com/office/drawing/2014/main" id="{5EC5E488-D2E4-4690-AF7D-C58BE11DE2D3}"/>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198" name="直線コネクタ 197">
          <a:extLst>
            <a:ext uri="{FF2B5EF4-FFF2-40B4-BE49-F238E27FC236}">
              <a16:creationId xmlns:a16="http://schemas.microsoft.com/office/drawing/2014/main" id="{1801006C-0BC1-452F-BB2A-CF639182191D}"/>
            </a:ext>
          </a:extLst>
        </xdr:cNvPr>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5775DB0-8833-4A88-8032-DF6863C6E490}"/>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274F289-5BB4-4E37-A9EE-0095E96DDD98}"/>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BF82335-B9C0-4F0C-8FCC-44A691464C35}"/>
            </a:ext>
          </a:extLst>
        </xdr:cNvPr>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B2CE595-C7D8-411C-9202-FCFE49645711}"/>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3" name="n_1mainValue【橋りょう・トンネル】&#10;有形固定資産減価償却率">
          <a:extLst>
            <a:ext uri="{FF2B5EF4-FFF2-40B4-BE49-F238E27FC236}">
              <a16:creationId xmlns:a16="http://schemas.microsoft.com/office/drawing/2014/main" id="{7E105D2F-807C-4D4D-A480-D3F3CF0CD1CC}"/>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4" name="n_2mainValue【橋りょう・トンネル】&#10;有形固定資産減価償却率">
          <a:extLst>
            <a:ext uri="{FF2B5EF4-FFF2-40B4-BE49-F238E27FC236}">
              <a16:creationId xmlns:a16="http://schemas.microsoft.com/office/drawing/2014/main" id="{A268F4CA-9967-4FDC-BC31-257186D2A881}"/>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5" name="n_3mainValue【橋りょう・トンネル】&#10;有形固定資産減価償却率">
          <a:extLst>
            <a:ext uri="{FF2B5EF4-FFF2-40B4-BE49-F238E27FC236}">
              <a16:creationId xmlns:a16="http://schemas.microsoft.com/office/drawing/2014/main" id="{3D8F5F4A-BFC2-4D03-B15D-6EAE5917444A}"/>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6" name="n_4mainValue【橋りょう・トンネル】&#10;有形固定資産減価償却率">
          <a:extLst>
            <a:ext uri="{FF2B5EF4-FFF2-40B4-BE49-F238E27FC236}">
              <a16:creationId xmlns:a16="http://schemas.microsoft.com/office/drawing/2014/main" id="{2235178B-151C-4BF3-995B-E25BE7601590}"/>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8050E72-C083-459C-8F52-96FCD0DEC4F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81CFBC6-EA73-4947-889E-D86EC0B693D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FEAEEE7-FC5F-43A6-A8CD-C788B3D73F6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A623A1A-A5C5-4E34-A9AB-6EDD9C0A58C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F2CDC88-0ECC-4AF0-B3C2-5D3BB849FCA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7BE2B74-965D-41A0-BB53-2717D0A0A3D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7F58EDA-AADE-4CE3-85FB-5407B884C52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88B1475-CEC3-4671-8F54-76EAEDF44B6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DC2766B-FE80-48C5-B8CB-2B2D3730AC7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71362AF-8ADC-4F79-850E-0274C58EA6C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4EC1AB9A-8AD1-4B69-98FE-6013C6E240D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A1CAAD5C-807F-4857-ADFE-5189C60F2257}"/>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8D35F8EF-24D1-48E3-AA8F-780BD1B5E94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ACD3E8-C34D-4C58-BD50-EFB5BE1A8034}"/>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42A05C55-1FCB-41E1-88B2-12F2E71655D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43719885-2F92-4663-B765-4C7CB980662F}"/>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36B8BEB4-5293-4EEB-BD4C-B6F79BE6F73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2340717E-76D8-420D-9AA2-9D0AA64D965D}"/>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C39183B-079E-4AE4-88FC-17FC694936A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8CDDE883-CB47-439E-B48C-6698DB3A57B9}"/>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3968848F-42B3-4B84-8D9B-984860569A2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FC42B9E-212E-41DC-8B3F-D9FBD2A00A4D}"/>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DBC02DBD-C36B-4F27-955A-1AA3ECD04A9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C26BAD6D-C86C-423B-A89F-73210BFBB6B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DC22FAD8-B5FB-46A9-A879-6A5FEEA6D44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CCD9D090-CAD3-4094-A614-4E681779FD5D}"/>
            </a:ext>
          </a:extLst>
        </xdr:cNvPr>
        <xdr:cNvCxnSpPr/>
      </xdr:nvCxnSpPr>
      <xdr:spPr>
        <a:xfrm flipV="1">
          <a:off x="10476865" y="9545972"/>
          <a:ext cx="0" cy="155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4169125E-DEA1-4327-AC3A-980ADF3A7222}"/>
            </a:ext>
          </a:extLst>
        </xdr:cNvPr>
        <xdr:cNvSpPr txBox="1"/>
      </xdr:nvSpPr>
      <xdr:spPr>
        <a:xfrm>
          <a:off x="10515600" y="111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5FDD24F2-8897-4AC5-A08B-12BD8B6E766B}"/>
            </a:ext>
          </a:extLst>
        </xdr:cNvPr>
        <xdr:cNvCxnSpPr/>
      </xdr:nvCxnSpPr>
      <xdr:spPr>
        <a:xfrm>
          <a:off x="10388600" y="110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19AC2BD4-398A-41F0-BF4D-6619B382B678}"/>
            </a:ext>
          </a:extLst>
        </xdr:cNvPr>
        <xdr:cNvSpPr txBox="1"/>
      </xdr:nvSpPr>
      <xdr:spPr>
        <a:xfrm>
          <a:off x="10515600" y="932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4718BCFB-5337-4ACF-A69C-00C4DC04EBD6}"/>
            </a:ext>
          </a:extLst>
        </xdr:cNvPr>
        <xdr:cNvCxnSpPr/>
      </xdr:nvCxnSpPr>
      <xdr:spPr>
        <a:xfrm>
          <a:off x="10388600" y="95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72193B12-BA9E-4AD5-BAA3-FFADFBC4F6DD}"/>
            </a:ext>
          </a:extLst>
        </xdr:cNvPr>
        <xdr:cNvSpPr txBox="1"/>
      </xdr:nvSpPr>
      <xdr:spPr>
        <a:xfrm>
          <a:off x="10515600" y="10494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7D4EE9F9-1246-45F5-8DC0-2E4911233C49}"/>
            </a:ext>
          </a:extLst>
        </xdr:cNvPr>
        <xdr:cNvSpPr/>
      </xdr:nvSpPr>
      <xdr:spPr>
        <a:xfrm>
          <a:off x="10426700" y="106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7EC925C7-4F1C-4CC3-A3BF-DFBA03BEE3B6}"/>
            </a:ext>
          </a:extLst>
        </xdr:cNvPr>
        <xdr:cNvSpPr/>
      </xdr:nvSpPr>
      <xdr:spPr>
        <a:xfrm>
          <a:off x="95885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D0BEC4DA-DCEC-42B1-9BFF-B4910F300877}"/>
            </a:ext>
          </a:extLst>
        </xdr:cNvPr>
        <xdr:cNvSpPr/>
      </xdr:nvSpPr>
      <xdr:spPr>
        <a:xfrm>
          <a:off x="8699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DA719FFF-93D3-4B04-A610-BFC456186EE7}"/>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a:extLst>
            <a:ext uri="{FF2B5EF4-FFF2-40B4-BE49-F238E27FC236}">
              <a16:creationId xmlns:a16="http://schemas.microsoft.com/office/drawing/2014/main" id="{A47FB691-0B1C-465F-BF02-4563E2BBFC17}"/>
            </a:ext>
          </a:extLst>
        </xdr:cNvPr>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03FDD53-5568-434A-982B-13DE45BA08E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877D693-4BCC-43B2-A984-39097496AD1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5E7C893-BA04-4BB3-9E3B-257746F3DFA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DB31024-0BB1-4378-A389-1219D6174EA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9C7C6384-D8A7-4986-8D03-A7BA03FD290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148087</xdr:rowOff>
    </xdr:from>
    <xdr:to>
      <xdr:col>55</xdr:col>
      <xdr:colOff>50800</xdr:colOff>
      <xdr:row>63</xdr:row>
      <xdr:rowOff>78237</xdr:rowOff>
    </xdr:to>
    <xdr:sp macro="" textlink="">
      <xdr:nvSpPr>
        <xdr:cNvPr id="248" name="楕円 247">
          <a:extLst>
            <a:ext uri="{FF2B5EF4-FFF2-40B4-BE49-F238E27FC236}">
              <a16:creationId xmlns:a16="http://schemas.microsoft.com/office/drawing/2014/main" id="{B348C42D-5809-4EFF-A149-1A22A48FDCF7}"/>
            </a:ext>
          </a:extLst>
        </xdr:cNvPr>
        <xdr:cNvSpPr/>
      </xdr:nvSpPr>
      <xdr:spPr>
        <a:xfrm>
          <a:off x="10426700" y="1077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126514</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AF3092D3-C4BC-4C4E-BD9A-08E296C7DF10}"/>
            </a:ext>
          </a:extLst>
        </xdr:cNvPr>
        <xdr:cNvSpPr txBox="1"/>
      </xdr:nvSpPr>
      <xdr:spPr>
        <a:xfrm>
          <a:off x="10515600" y="1075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150169</xdr:rowOff>
    </xdr:from>
    <xdr:to>
      <xdr:col>50</xdr:col>
      <xdr:colOff>165100</xdr:colOff>
      <xdr:row>63</xdr:row>
      <xdr:rowOff>80319</xdr:rowOff>
    </xdr:to>
    <xdr:sp macro="" textlink="">
      <xdr:nvSpPr>
        <xdr:cNvPr id="250" name="楕円 249">
          <a:extLst>
            <a:ext uri="{FF2B5EF4-FFF2-40B4-BE49-F238E27FC236}">
              <a16:creationId xmlns:a16="http://schemas.microsoft.com/office/drawing/2014/main" id="{48C9CF64-69A7-43EC-A2C3-59FF9B0BB4E6}"/>
            </a:ext>
          </a:extLst>
        </xdr:cNvPr>
        <xdr:cNvSpPr/>
      </xdr:nvSpPr>
      <xdr:spPr>
        <a:xfrm>
          <a:off x="9588500" y="1078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27437</xdr:rowOff>
    </xdr:from>
    <xdr:to>
      <xdr:col>55</xdr:col>
      <xdr:colOff>0</xdr:colOff>
      <xdr:row>63</xdr:row>
      <xdr:rowOff>29519</xdr:rowOff>
    </xdr:to>
    <xdr:cxnSp macro="">
      <xdr:nvCxnSpPr>
        <xdr:cNvPr id="251" name="直線コネクタ 250">
          <a:extLst>
            <a:ext uri="{FF2B5EF4-FFF2-40B4-BE49-F238E27FC236}">
              <a16:creationId xmlns:a16="http://schemas.microsoft.com/office/drawing/2014/main" id="{FEAE7E2F-3F8D-49D3-AD64-7A3F959FEA25}"/>
            </a:ext>
          </a:extLst>
        </xdr:cNvPr>
        <xdr:cNvCxnSpPr/>
      </xdr:nvCxnSpPr>
      <xdr:spPr>
        <a:xfrm flipV="1">
          <a:off x="9639300" y="10828787"/>
          <a:ext cx="838200" cy="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151985</xdr:rowOff>
    </xdr:from>
    <xdr:to>
      <xdr:col>46</xdr:col>
      <xdr:colOff>38100</xdr:colOff>
      <xdr:row>63</xdr:row>
      <xdr:rowOff>82135</xdr:rowOff>
    </xdr:to>
    <xdr:sp macro="" textlink="">
      <xdr:nvSpPr>
        <xdr:cNvPr id="252" name="楕円 251">
          <a:extLst>
            <a:ext uri="{FF2B5EF4-FFF2-40B4-BE49-F238E27FC236}">
              <a16:creationId xmlns:a16="http://schemas.microsoft.com/office/drawing/2014/main" id="{FE31DC3D-C079-4BBA-9889-59A7E35AA1FB}"/>
            </a:ext>
          </a:extLst>
        </xdr:cNvPr>
        <xdr:cNvSpPr/>
      </xdr:nvSpPr>
      <xdr:spPr>
        <a:xfrm>
          <a:off x="8699500" y="1078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29519</xdr:rowOff>
    </xdr:from>
    <xdr:to>
      <xdr:col>50</xdr:col>
      <xdr:colOff>114300</xdr:colOff>
      <xdr:row>63</xdr:row>
      <xdr:rowOff>31335</xdr:rowOff>
    </xdr:to>
    <xdr:cxnSp macro="">
      <xdr:nvCxnSpPr>
        <xdr:cNvPr id="253" name="直線コネクタ 252">
          <a:extLst>
            <a:ext uri="{FF2B5EF4-FFF2-40B4-BE49-F238E27FC236}">
              <a16:creationId xmlns:a16="http://schemas.microsoft.com/office/drawing/2014/main" id="{975F5280-D411-4117-A9D8-E7FB806498D1}"/>
            </a:ext>
          </a:extLst>
        </xdr:cNvPr>
        <xdr:cNvCxnSpPr/>
      </xdr:nvCxnSpPr>
      <xdr:spPr>
        <a:xfrm flipV="1">
          <a:off x="8750300" y="10830869"/>
          <a:ext cx="8890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153139</xdr:rowOff>
    </xdr:from>
    <xdr:to>
      <xdr:col>41</xdr:col>
      <xdr:colOff>101600</xdr:colOff>
      <xdr:row>63</xdr:row>
      <xdr:rowOff>83289</xdr:rowOff>
    </xdr:to>
    <xdr:sp macro="" textlink="">
      <xdr:nvSpPr>
        <xdr:cNvPr id="254" name="楕円 253">
          <a:extLst>
            <a:ext uri="{FF2B5EF4-FFF2-40B4-BE49-F238E27FC236}">
              <a16:creationId xmlns:a16="http://schemas.microsoft.com/office/drawing/2014/main" id="{D171C14E-E5E3-4955-99DA-7AA36A3C58C9}"/>
            </a:ext>
          </a:extLst>
        </xdr:cNvPr>
        <xdr:cNvSpPr/>
      </xdr:nvSpPr>
      <xdr:spPr>
        <a:xfrm>
          <a:off x="7810500" y="107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31335</xdr:rowOff>
    </xdr:from>
    <xdr:to>
      <xdr:col>45</xdr:col>
      <xdr:colOff>177800</xdr:colOff>
      <xdr:row>63</xdr:row>
      <xdr:rowOff>32489</xdr:rowOff>
    </xdr:to>
    <xdr:cxnSp macro="">
      <xdr:nvCxnSpPr>
        <xdr:cNvPr id="255" name="直線コネクタ 254">
          <a:extLst>
            <a:ext uri="{FF2B5EF4-FFF2-40B4-BE49-F238E27FC236}">
              <a16:creationId xmlns:a16="http://schemas.microsoft.com/office/drawing/2014/main" id="{96691DC3-FAE5-49A0-ABA2-D985E94F51F4}"/>
            </a:ext>
          </a:extLst>
        </xdr:cNvPr>
        <xdr:cNvCxnSpPr/>
      </xdr:nvCxnSpPr>
      <xdr:spPr>
        <a:xfrm flipV="1">
          <a:off x="7861300" y="10832685"/>
          <a:ext cx="8890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152178</xdr:rowOff>
    </xdr:from>
    <xdr:to>
      <xdr:col>36</xdr:col>
      <xdr:colOff>165100</xdr:colOff>
      <xdr:row>63</xdr:row>
      <xdr:rowOff>82328</xdr:rowOff>
    </xdr:to>
    <xdr:sp macro="" textlink="">
      <xdr:nvSpPr>
        <xdr:cNvPr id="256" name="楕円 255">
          <a:extLst>
            <a:ext uri="{FF2B5EF4-FFF2-40B4-BE49-F238E27FC236}">
              <a16:creationId xmlns:a16="http://schemas.microsoft.com/office/drawing/2014/main" id="{163E0007-FD04-4A44-B933-57FF768B316B}"/>
            </a:ext>
          </a:extLst>
        </xdr:cNvPr>
        <xdr:cNvSpPr/>
      </xdr:nvSpPr>
      <xdr:spPr>
        <a:xfrm>
          <a:off x="6921500" y="1078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31528</xdr:rowOff>
    </xdr:from>
    <xdr:to>
      <xdr:col>41</xdr:col>
      <xdr:colOff>50800</xdr:colOff>
      <xdr:row>63</xdr:row>
      <xdr:rowOff>32489</xdr:rowOff>
    </xdr:to>
    <xdr:cxnSp macro="">
      <xdr:nvCxnSpPr>
        <xdr:cNvPr id="257" name="直線コネクタ 256">
          <a:extLst>
            <a:ext uri="{FF2B5EF4-FFF2-40B4-BE49-F238E27FC236}">
              <a16:creationId xmlns:a16="http://schemas.microsoft.com/office/drawing/2014/main" id="{BF979B38-24CB-479A-A59D-EB2EB3364BB6}"/>
            </a:ext>
          </a:extLst>
        </xdr:cNvPr>
        <xdr:cNvCxnSpPr/>
      </xdr:nvCxnSpPr>
      <xdr:spPr>
        <a:xfrm>
          <a:off x="6972300" y="10832878"/>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113436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2ED704B3-5876-460C-8A4A-F968EE7434D6}"/>
            </a:ext>
          </a:extLst>
        </xdr:cNvPr>
        <xdr:cNvSpPr txBox="1"/>
      </xdr:nvSpPr>
      <xdr:spPr>
        <a:xfrm>
          <a:off x="9327095" y="104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BF9149B1-C3D8-4E6E-9684-3209823965A3}"/>
            </a:ext>
          </a:extLst>
        </xdr:cNvPr>
        <xdr:cNvSpPr txBox="1"/>
      </xdr:nvSpPr>
      <xdr:spPr>
        <a:xfrm>
          <a:off x="8450795" y="104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2E501A95-38C0-417F-A66B-8561264C773A}"/>
            </a:ext>
          </a:extLst>
        </xdr:cNvPr>
        <xdr:cNvSpPr txBox="1"/>
      </xdr:nvSpPr>
      <xdr:spPr>
        <a:xfrm>
          <a:off x="7561795" y="104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1E8E4D2C-3F0D-4EFD-81AA-3DDF58D59F38}"/>
            </a:ext>
          </a:extLst>
        </xdr:cNvPr>
        <xdr:cNvSpPr txBox="1"/>
      </xdr:nvSpPr>
      <xdr:spPr>
        <a:xfrm>
          <a:off x="6672795" y="103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71446</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4AD93698-BEB0-405F-BDDD-908525FBA33D}"/>
            </a:ext>
          </a:extLst>
        </xdr:cNvPr>
        <xdr:cNvSpPr txBox="1"/>
      </xdr:nvSpPr>
      <xdr:spPr>
        <a:xfrm>
          <a:off x="9327095" y="1087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73262</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38697E20-3A9E-4116-A864-9969107FDA14}"/>
            </a:ext>
          </a:extLst>
        </xdr:cNvPr>
        <xdr:cNvSpPr txBox="1"/>
      </xdr:nvSpPr>
      <xdr:spPr>
        <a:xfrm>
          <a:off x="8450795" y="1087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74416</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6CFB3725-2227-4B7C-8118-7A606943348B}"/>
            </a:ext>
          </a:extLst>
        </xdr:cNvPr>
        <xdr:cNvSpPr txBox="1"/>
      </xdr:nvSpPr>
      <xdr:spPr>
        <a:xfrm>
          <a:off x="7561795" y="1087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73455</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4C922304-7ED2-4806-B2B7-0D7B480885AD}"/>
            </a:ext>
          </a:extLst>
        </xdr:cNvPr>
        <xdr:cNvSpPr txBox="1"/>
      </xdr:nvSpPr>
      <xdr:spPr>
        <a:xfrm>
          <a:off x="6672795" y="1087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D485ABF4-EA39-45E3-AA0A-BA245BE6AF2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A0A88AE8-A971-48B8-B102-91FE8228DE5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DD32E255-8503-46B7-8273-17070496C04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3D2E9360-80E2-40C1-B01B-5BEFC5AB080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7713303-51CB-4228-A0F4-5C6235925F4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63E4F03-7792-4E3E-A0E4-ED4432FF845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A5F64BD6-D753-49F6-80DD-5BE7708FB50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5BBBF193-EAC4-462D-80F3-E8EA9BD833D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BD6D31FE-837F-4D3F-AF14-92ED459C99D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7D03FB53-702D-4932-8E8C-A289403A8B3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4528FD36-C58F-45FA-AE87-F475F564B10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254640FB-1F2A-4B43-828E-82063A9E53D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D7AFB9E6-4C0A-45F3-AD59-F5C6B1C8437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8E790D61-AAD6-4FA4-ABE9-BA33F428894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48F92092-EF6B-4164-BECE-D16913C4C8E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EF082954-ABE5-4645-824D-064A1E64513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4EC1BEAE-F3FF-4D55-BF23-2070BD21D19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84EA6046-F272-46D3-96B6-F773FF57F90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EEB2BEA7-644A-456D-8CCB-EDEFB9FC896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B29E8161-A4CF-495C-8718-98C96054E6F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83E36FC2-287C-446B-826B-EC34D3961A6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E0CD536-6F52-4CF8-BEC7-E8AFFC112BF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75F2310B-5EDE-4A2E-B768-57B900E6CC6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3677AB8A-4354-4327-96BA-414270261CA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6289CDAF-1099-4416-9532-0C904B8E2854}"/>
            </a:ext>
          </a:extLst>
        </xdr:cNvPr>
        <xdr:cNvCxnSpPr/>
      </xdr:nvCxnSpPr>
      <xdr:spPr>
        <a:xfrm flipV="1">
          <a:off x="4634865"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402252F6-8F0D-4122-B77B-226D2856823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22AB9A37-04AD-4458-80DA-43E39EF12CA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DA6577BB-3FCD-4FB9-A7F5-5FEC5F6EB740}"/>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a:extLst>
            <a:ext uri="{FF2B5EF4-FFF2-40B4-BE49-F238E27FC236}">
              <a16:creationId xmlns:a16="http://schemas.microsoft.com/office/drawing/2014/main" id="{36212270-6B61-4FFB-8A6C-7A8A29931B0C}"/>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A7321A97-321A-409B-B395-1A56488A3632}"/>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a:extLst>
            <a:ext uri="{FF2B5EF4-FFF2-40B4-BE49-F238E27FC236}">
              <a16:creationId xmlns:a16="http://schemas.microsoft.com/office/drawing/2014/main" id="{28BAC842-4997-4D65-A3D1-AEE1BF387999}"/>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a:extLst>
            <a:ext uri="{FF2B5EF4-FFF2-40B4-BE49-F238E27FC236}">
              <a16:creationId xmlns:a16="http://schemas.microsoft.com/office/drawing/2014/main" id="{7A531113-DBB2-4AB2-B3F4-F27A0BB03ADC}"/>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a:extLst>
            <a:ext uri="{FF2B5EF4-FFF2-40B4-BE49-F238E27FC236}">
              <a16:creationId xmlns:a16="http://schemas.microsoft.com/office/drawing/2014/main" id="{4432E808-2BA6-4B8D-98F0-892027C53A2A}"/>
            </a:ext>
          </a:extLst>
        </xdr:cNvPr>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a:extLst>
            <a:ext uri="{FF2B5EF4-FFF2-40B4-BE49-F238E27FC236}">
              <a16:creationId xmlns:a16="http://schemas.microsoft.com/office/drawing/2014/main" id="{36A14788-3BDA-4984-88F6-D3186AF884E6}"/>
            </a:ext>
          </a:extLst>
        </xdr:cNvPr>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72356BE1-95A7-4222-98C4-8D262092ED0F}"/>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C5D1A33-4E3C-4EF8-84A5-7294809A8B5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FD42C0B-2EBF-424B-9477-A4E5C41C12B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0CF35FF-9122-4CDF-8930-7AF5525ABE0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0279252-896C-4597-B02E-843CDB01BB7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6335FEA-38C4-4BF0-9168-729AF570CB1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4445</xdr:rowOff>
    </xdr:from>
    <xdr:to>
      <xdr:col>24</xdr:col>
      <xdr:colOff>114300</xdr:colOff>
      <xdr:row>80</xdr:row>
      <xdr:rowOff>106045</xdr:rowOff>
    </xdr:to>
    <xdr:sp macro="" textlink="">
      <xdr:nvSpPr>
        <xdr:cNvPr id="306" name="楕円 305">
          <a:extLst>
            <a:ext uri="{FF2B5EF4-FFF2-40B4-BE49-F238E27FC236}">
              <a16:creationId xmlns:a16="http://schemas.microsoft.com/office/drawing/2014/main" id="{192C99DC-1AD0-4020-86CD-830491CC222C}"/>
            </a:ext>
          </a:extLst>
        </xdr:cNvPr>
        <xdr:cNvSpPr/>
      </xdr:nvSpPr>
      <xdr:spPr>
        <a:xfrm>
          <a:off x="45847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27322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15188DF6-79FD-432B-ACBA-5748D752C63C}"/>
            </a:ext>
          </a:extLst>
        </xdr:cNvPr>
        <xdr:cNvSpPr txBox="1"/>
      </xdr:nvSpPr>
      <xdr:spPr>
        <a:xfrm>
          <a:off x="4673600"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130175</xdr:rowOff>
    </xdr:from>
    <xdr:to>
      <xdr:col>20</xdr:col>
      <xdr:colOff>38100</xdr:colOff>
      <xdr:row>80</xdr:row>
      <xdr:rowOff>60325</xdr:rowOff>
    </xdr:to>
    <xdr:sp macro="" textlink="">
      <xdr:nvSpPr>
        <xdr:cNvPr id="308" name="楕円 307">
          <a:extLst>
            <a:ext uri="{FF2B5EF4-FFF2-40B4-BE49-F238E27FC236}">
              <a16:creationId xmlns:a16="http://schemas.microsoft.com/office/drawing/2014/main" id="{7FF29D23-065C-4970-8D4A-45DCE0B16D48}"/>
            </a:ext>
          </a:extLst>
        </xdr:cNvPr>
        <xdr:cNvSpPr/>
      </xdr:nvSpPr>
      <xdr:spPr>
        <a:xfrm>
          <a:off x="3746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9525</xdr:rowOff>
    </xdr:from>
    <xdr:to>
      <xdr:col>24</xdr:col>
      <xdr:colOff>63500</xdr:colOff>
      <xdr:row>80</xdr:row>
      <xdr:rowOff>55245</xdr:rowOff>
    </xdr:to>
    <xdr:cxnSp macro="">
      <xdr:nvCxnSpPr>
        <xdr:cNvPr id="309" name="直線コネクタ 308">
          <a:extLst>
            <a:ext uri="{FF2B5EF4-FFF2-40B4-BE49-F238E27FC236}">
              <a16:creationId xmlns:a16="http://schemas.microsoft.com/office/drawing/2014/main" id="{CB27DB66-206C-425B-A52E-0993E9020D24}"/>
            </a:ext>
          </a:extLst>
        </xdr:cNvPr>
        <xdr:cNvCxnSpPr/>
      </xdr:nvCxnSpPr>
      <xdr:spPr>
        <a:xfrm>
          <a:off x="3797300" y="137255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86361</xdr:rowOff>
    </xdr:from>
    <xdr:to>
      <xdr:col>15</xdr:col>
      <xdr:colOff>101600</xdr:colOff>
      <xdr:row>80</xdr:row>
      <xdr:rowOff>16511</xdr:rowOff>
    </xdr:to>
    <xdr:sp macro="" textlink="">
      <xdr:nvSpPr>
        <xdr:cNvPr id="310" name="楕円 309">
          <a:extLst>
            <a:ext uri="{FF2B5EF4-FFF2-40B4-BE49-F238E27FC236}">
              <a16:creationId xmlns:a16="http://schemas.microsoft.com/office/drawing/2014/main" id="{778E7B1E-91E1-4C8C-A649-9C52F8134A55}"/>
            </a:ext>
          </a:extLst>
        </xdr:cNvPr>
        <xdr:cNvSpPr/>
      </xdr:nvSpPr>
      <xdr:spPr>
        <a:xfrm>
          <a:off x="2857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137161</xdr:rowOff>
    </xdr:from>
    <xdr:to>
      <xdr:col>19</xdr:col>
      <xdr:colOff>177800</xdr:colOff>
      <xdr:row>80</xdr:row>
      <xdr:rowOff>9525</xdr:rowOff>
    </xdr:to>
    <xdr:cxnSp macro="">
      <xdr:nvCxnSpPr>
        <xdr:cNvPr id="311" name="直線コネクタ 310">
          <a:extLst>
            <a:ext uri="{FF2B5EF4-FFF2-40B4-BE49-F238E27FC236}">
              <a16:creationId xmlns:a16="http://schemas.microsoft.com/office/drawing/2014/main" id="{12FF235F-F132-450B-A8E3-EEFFFBA4BB23}"/>
            </a:ext>
          </a:extLst>
        </xdr:cNvPr>
        <xdr:cNvCxnSpPr/>
      </xdr:nvCxnSpPr>
      <xdr:spPr>
        <a:xfrm>
          <a:off x="2908300" y="136817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40639</xdr:rowOff>
    </xdr:from>
    <xdr:to>
      <xdr:col>10</xdr:col>
      <xdr:colOff>165100</xdr:colOff>
      <xdr:row>79</xdr:row>
      <xdr:rowOff>142239</xdr:rowOff>
    </xdr:to>
    <xdr:sp macro="" textlink="">
      <xdr:nvSpPr>
        <xdr:cNvPr id="312" name="楕円 311">
          <a:extLst>
            <a:ext uri="{FF2B5EF4-FFF2-40B4-BE49-F238E27FC236}">
              <a16:creationId xmlns:a16="http://schemas.microsoft.com/office/drawing/2014/main" id="{C1C82538-9C5E-497F-A7FC-5BB5349E27CF}"/>
            </a:ext>
          </a:extLst>
        </xdr:cNvPr>
        <xdr:cNvSpPr/>
      </xdr:nvSpPr>
      <xdr:spPr>
        <a:xfrm>
          <a:off x="19685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91439</xdr:rowOff>
    </xdr:from>
    <xdr:to>
      <xdr:col>15</xdr:col>
      <xdr:colOff>50800</xdr:colOff>
      <xdr:row>79</xdr:row>
      <xdr:rowOff>137161</xdr:rowOff>
    </xdr:to>
    <xdr:cxnSp macro="">
      <xdr:nvCxnSpPr>
        <xdr:cNvPr id="313" name="直線コネクタ 312">
          <a:extLst>
            <a:ext uri="{FF2B5EF4-FFF2-40B4-BE49-F238E27FC236}">
              <a16:creationId xmlns:a16="http://schemas.microsoft.com/office/drawing/2014/main" id="{40A6FA13-45C2-4A1D-8271-F3FBD543ABF7}"/>
            </a:ext>
          </a:extLst>
        </xdr:cNvPr>
        <xdr:cNvCxnSpPr/>
      </xdr:nvCxnSpPr>
      <xdr:spPr>
        <a:xfrm>
          <a:off x="2019300" y="136359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166370</xdr:rowOff>
    </xdr:from>
    <xdr:to>
      <xdr:col>6</xdr:col>
      <xdr:colOff>38100</xdr:colOff>
      <xdr:row>79</xdr:row>
      <xdr:rowOff>96520</xdr:rowOff>
    </xdr:to>
    <xdr:sp macro="" textlink="">
      <xdr:nvSpPr>
        <xdr:cNvPr id="314" name="楕円 313">
          <a:extLst>
            <a:ext uri="{FF2B5EF4-FFF2-40B4-BE49-F238E27FC236}">
              <a16:creationId xmlns:a16="http://schemas.microsoft.com/office/drawing/2014/main" id="{D806DECC-E6D7-40FC-9756-0183C238ACEE}"/>
            </a:ext>
          </a:extLst>
        </xdr:cNvPr>
        <xdr:cNvSpPr/>
      </xdr:nvSpPr>
      <xdr:spPr>
        <a:xfrm>
          <a:off x="1079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45720</xdr:rowOff>
    </xdr:from>
    <xdr:to>
      <xdr:col>10</xdr:col>
      <xdr:colOff>114300</xdr:colOff>
      <xdr:row>79</xdr:row>
      <xdr:rowOff>91439</xdr:rowOff>
    </xdr:to>
    <xdr:cxnSp macro="">
      <xdr:nvCxnSpPr>
        <xdr:cNvPr id="315" name="直線コネクタ 314">
          <a:extLst>
            <a:ext uri="{FF2B5EF4-FFF2-40B4-BE49-F238E27FC236}">
              <a16:creationId xmlns:a16="http://schemas.microsoft.com/office/drawing/2014/main" id="{B787F8CA-B775-4B2C-90C1-4D7683DCD383}"/>
            </a:ext>
          </a:extLst>
        </xdr:cNvPr>
        <xdr:cNvCxnSpPr/>
      </xdr:nvCxnSpPr>
      <xdr:spPr>
        <a:xfrm>
          <a:off x="1130300" y="135902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114316</xdr:rowOff>
    </xdr:from>
    <xdr:ext cx="405111" cy="259045"/>
    <xdr:sp macro="" textlink="">
      <xdr:nvSpPr>
        <xdr:cNvPr id="316" name="n_1aveValue【公営住宅】&#10;有形固定資産減価償却率">
          <a:extLst>
            <a:ext uri="{FF2B5EF4-FFF2-40B4-BE49-F238E27FC236}">
              <a16:creationId xmlns:a16="http://schemas.microsoft.com/office/drawing/2014/main" id="{D94781E0-06C8-471A-9237-E4800FB1AEAE}"/>
            </a:ext>
          </a:extLst>
        </xdr:cNvPr>
        <xdr:cNvSpPr txBox="1"/>
      </xdr:nvSpPr>
      <xdr:spPr>
        <a:xfrm>
          <a:off x="3582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80027</xdr:rowOff>
    </xdr:from>
    <xdr:ext cx="405111" cy="259045"/>
    <xdr:sp macro="" textlink="">
      <xdr:nvSpPr>
        <xdr:cNvPr id="317" name="n_2aveValue【公営住宅】&#10;有形固定資産減価償却率">
          <a:extLst>
            <a:ext uri="{FF2B5EF4-FFF2-40B4-BE49-F238E27FC236}">
              <a16:creationId xmlns:a16="http://schemas.microsoft.com/office/drawing/2014/main" id="{096FEFDD-5806-4DE3-9D94-E2E605104E14}"/>
            </a:ext>
          </a:extLst>
        </xdr:cNvPr>
        <xdr:cNvSpPr txBox="1"/>
      </xdr:nvSpPr>
      <xdr:spPr>
        <a:xfrm>
          <a:off x="2705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93363</xdr:rowOff>
    </xdr:from>
    <xdr:ext cx="405111" cy="259045"/>
    <xdr:sp macro="" textlink="">
      <xdr:nvSpPr>
        <xdr:cNvPr id="318" name="n_3aveValue【公営住宅】&#10;有形固定資産減価償却率">
          <a:extLst>
            <a:ext uri="{FF2B5EF4-FFF2-40B4-BE49-F238E27FC236}">
              <a16:creationId xmlns:a16="http://schemas.microsoft.com/office/drawing/2014/main" id="{C1BD2630-E9F0-4718-A5D9-C884C93DE9A7}"/>
            </a:ext>
          </a:extLst>
        </xdr:cNvPr>
        <xdr:cNvSpPr txBox="1"/>
      </xdr:nvSpPr>
      <xdr:spPr>
        <a:xfrm>
          <a:off x="1816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19" name="n_4aveValue【公営住宅】&#10;有形固定資産減価償却率">
          <a:extLst>
            <a:ext uri="{FF2B5EF4-FFF2-40B4-BE49-F238E27FC236}">
              <a16:creationId xmlns:a16="http://schemas.microsoft.com/office/drawing/2014/main" id="{A80DB54F-33F3-4C1B-AA55-A4A22A5B09BA}"/>
            </a:ext>
          </a:extLst>
        </xdr:cNvPr>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76852</xdr:rowOff>
    </xdr:from>
    <xdr:ext cx="405111" cy="259045"/>
    <xdr:sp macro="" textlink="">
      <xdr:nvSpPr>
        <xdr:cNvPr id="320" name="n_1mainValue【公営住宅】&#10;有形固定資産減価償却率">
          <a:extLst>
            <a:ext uri="{FF2B5EF4-FFF2-40B4-BE49-F238E27FC236}">
              <a16:creationId xmlns:a16="http://schemas.microsoft.com/office/drawing/2014/main" id="{7AFE6EAA-18E0-42CC-87D4-F37D408E212D}"/>
            </a:ext>
          </a:extLst>
        </xdr:cNvPr>
        <xdr:cNvSpPr txBox="1"/>
      </xdr:nvSpPr>
      <xdr:spPr>
        <a:xfrm>
          <a:off x="35820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33038</xdr:rowOff>
    </xdr:from>
    <xdr:ext cx="405111" cy="259045"/>
    <xdr:sp macro="" textlink="">
      <xdr:nvSpPr>
        <xdr:cNvPr id="321" name="n_2mainValue【公営住宅】&#10;有形固定資産減価償却率">
          <a:extLst>
            <a:ext uri="{FF2B5EF4-FFF2-40B4-BE49-F238E27FC236}">
              <a16:creationId xmlns:a16="http://schemas.microsoft.com/office/drawing/2014/main" id="{0C019C6B-6B46-4780-B656-2E808415DFFB}"/>
            </a:ext>
          </a:extLst>
        </xdr:cNvPr>
        <xdr:cNvSpPr txBox="1"/>
      </xdr:nvSpPr>
      <xdr:spPr>
        <a:xfrm>
          <a:off x="27057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158766</xdr:rowOff>
    </xdr:from>
    <xdr:ext cx="405111" cy="259045"/>
    <xdr:sp macro="" textlink="">
      <xdr:nvSpPr>
        <xdr:cNvPr id="322" name="n_3mainValue【公営住宅】&#10;有形固定資産減価償却率">
          <a:extLst>
            <a:ext uri="{FF2B5EF4-FFF2-40B4-BE49-F238E27FC236}">
              <a16:creationId xmlns:a16="http://schemas.microsoft.com/office/drawing/2014/main" id="{880778F1-E18B-480C-BA6D-9898FCE240DF}"/>
            </a:ext>
          </a:extLst>
        </xdr:cNvPr>
        <xdr:cNvSpPr txBox="1"/>
      </xdr:nvSpPr>
      <xdr:spPr>
        <a:xfrm>
          <a:off x="1816744" y="1336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113047</xdr:rowOff>
    </xdr:from>
    <xdr:ext cx="405111" cy="259045"/>
    <xdr:sp macro="" textlink="">
      <xdr:nvSpPr>
        <xdr:cNvPr id="323" name="n_4mainValue【公営住宅】&#10;有形固定資産減価償却率">
          <a:extLst>
            <a:ext uri="{FF2B5EF4-FFF2-40B4-BE49-F238E27FC236}">
              <a16:creationId xmlns:a16="http://schemas.microsoft.com/office/drawing/2014/main" id="{5CB6024A-2E63-4E80-8F42-26913687366E}"/>
            </a:ext>
          </a:extLst>
        </xdr:cNvPr>
        <xdr:cNvSpPr txBox="1"/>
      </xdr:nvSpPr>
      <xdr:spPr>
        <a:xfrm>
          <a:off x="927744"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6183F0EC-9958-42BC-AE38-210234A1233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9AC20BB0-3014-45C0-A406-E1FD4AE16EF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7C34D4D8-DB5D-4E65-BF88-7DC8D81D2F1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66280E8C-E572-4380-B21D-C1E118DABA4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8E75D07D-8F03-44F0-BF27-12FF1AA79A8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C6DFF050-6B51-4327-9EBF-1E000CEA406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B24CEAB5-75F8-4595-B311-A4607AFCC02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9082C90F-8F2D-43DB-8901-CF4484C3E8B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44ABEC0B-832A-44C7-91D1-8D17AAC02CE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13F83D7E-D025-4562-94F4-D196AD77A7B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58EC37C1-9AAE-4911-8945-6E69F69F500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B74FB483-8395-4B3D-AABD-112B31AD3CB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C3BFB06A-CFE3-4D23-AC00-03586253E94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7DB61D92-5801-4801-AB5E-F595F957DC5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D15A0705-71CB-458A-B3A7-74F6FBA4EAC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A89CA2BD-08CB-4EA1-BCBF-B6AB90D0955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E4959317-BFE2-424A-A28A-6303C2CF4DA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786C8631-FB04-4B93-B07D-CC833390C32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D0F76B4C-F9FD-4727-AAC5-E3B5372CB44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C92927CA-3739-444B-BCFB-F47C189D28B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C700DB99-B940-465D-869E-AEB50643D30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BE83BAF2-0DB3-4741-BE0C-9F876B9C8BB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B4B212C9-FA78-4220-8548-A17A441B22A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1AEB4185-15CB-4EA2-ABE5-980D5A452EC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CE02C9DA-E94C-45A1-9B9B-C5086CDF434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5DC62114-6A70-4EB7-9CDD-0E1FF77641CF}"/>
            </a:ext>
          </a:extLst>
        </xdr:cNvPr>
        <xdr:cNvCxnSpPr/>
      </xdr:nvCxnSpPr>
      <xdr:spPr>
        <a:xfrm flipV="1">
          <a:off x="10476865" y="13412180"/>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D63D518B-8D63-42D7-8CFD-8EF429B60C93}"/>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551B48DD-D4B3-4520-B7B2-86D9F1ED15A1}"/>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a:extLst>
            <a:ext uri="{FF2B5EF4-FFF2-40B4-BE49-F238E27FC236}">
              <a16:creationId xmlns:a16="http://schemas.microsoft.com/office/drawing/2014/main" id="{2F00A665-E50C-4E99-9EB2-E6B2953AE75A}"/>
            </a:ext>
          </a:extLst>
        </xdr:cNvPr>
        <xdr:cNvSpPr txBox="1"/>
      </xdr:nvSpPr>
      <xdr:spPr>
        <a:xfrm>
          <a:off x="10515600" y="131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a:extLst>
            <a:ext uri="{FF2B5EF4-FFF2-40B4-BE49-F238E27FC236}">
              <a16:creationId xmlns:a16="http://schemas.microsoft.com/office/drawing/2014/main" id="{EDF1E3CA-6455-4ADA-BB67-CD5525D4EA73}"/>
            </a:ext>
          </a:extLst>
        </xdr:cNvPr>
        <xdr:cNvCxnSpPr/>
      </xdr:nvCxnSpPr>
      <xdr:spPr>
        <a:xfrm>
          <a:off x="10388600" y="134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52922</xdr:rowOff>
    </xdr:from>
    <xdr:ext cx="469744" cy="259045"/>
    <xdr:sp macro="" textlink="">
      <xdr:nvSpPr>
        <xdr:cNvPr id="354" name="【公営住宅】&#10;一人当たり面積平均値テキスト">
          <a:extLst>
            <a:ext uri="{FF2B5EF4-FFF2-40B4-BE49-F238E27FC236}">
              <a16:creationId xmlns:a16="http://schemas.microsoft.com/office/drawing/2014/main" id="{DD9DC35B-541C-4409-ADAC-D31223577978}"/>
            </a:ext>
          </a:extLst>
        </xdr:cNvPr>
        <xdr:cNvSpPr txBox="1"/>
      </xdr:nvSpPr>
      <xdr:spPr>
        <a:xfrm>
          <a:off x="10515600" y="14626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a:extLst>
            <a:ext uri="{FF2B5EF4-FFF2-40B4-BE49-F238E27FC236}">
              <a16:creationId xmlns:a16="http://schemas.microsoft.com/office/drawing/2014/main" id="{C8D6A775-C375-4713-B4F4-C942A9487A37}"/>
            </a:ext>
          </a:extLst>
        </xdr:cNvPr>
        <xdr:cNvSpPr/>
      </xdr:nvSpPr>
      <xdr:spPr>
        <a:xfrm>
          <a:off x="10426700" y="146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a:extLst>
            <a:ext uri="{FF2B5EF4-FFF2-40B4-BE49-F238E27FC236}">
              <a16:creationId xmlns:a16="http://schemas.microsoft.com/office/drawing/2014/main" id="{FA7F9068-8A70-48E3-9C15-07EFEF2E3D43}"/>
            </a:ext>
          </a:extLst>
        </xdr:cNvPr>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a:extLst>
            <a:ext uri="{FF2B5EF4-FFF2-40B4-BE49-F238E27FC236}">
              <a16:creationId xmlns:a16="http://schemas.microsoft.com/office/drawing/2014/main" id="{5983B7F7-F17B-44AF-9979-61AE79608F6B}"/>
            </a:ext>
          </a:extLst>
        </xdr:cNvPr>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58" name="フローチャート: 判断 357">
          <a:extLst>
            <a:ext uri="{FF2B5EF4-FFF2-40B4-BE49-F238E27FC236}">
              <a16:creationId xmlns:a16="http://schemas.microsoft.com/office/drawing/2014/main" id="{68581BB9-7229-4372-BCA6-A76FD1A04E9F}"/>
            </a:ext>
          </a:extLst>
        </xdr:cNvPr>
        <xdr:cNvSpPr/>
      </xdr:nvSpPr>
      <xdr:spPr>
        <a:xfrm>
          <a:off x="7810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59" name="フローチャート: 判断 358">
          <a:extLst>
            <a:ext uri="{FF2B5EF4-FFF2-40B4-BE49-F238E27FC236}">
              <a16:creationId xmlns:a16="http://schemas.microsoft.com/office/drawing/2014/main" id="{E4E458BA-FEAD-4A86-8266-82881AEA4A0B}"/>
            </a:ext>
          </a:extLst>
        </xdr:cNvPr>
        <xdr:cNvSpPr/>
      </xdr:nvSpPr>
      <xdr:spPr>
        <a:xfrm>
          <a:off x="6921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781788D-F735-42B8-B4AD-3015D611797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00205D1-11F3-41AA-B5B1-1A018DAFF23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3C34B12-5448-4BEF-8132-23E3321721D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8267C39F-349C-4E29-B09E-C48DD482B91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7556F80C-E560-4846-96DE-7D69E8C6648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167568</xdr:rowOff>
    </xdr:from>
    <xdr:to>
      <xdr:col>55</xdr:col>
      <xdr:colOff>50800</xdr:colOff>
      <xdr:row>85</xdr:row>
      <xdr:rowOff>97718</xdr:rowOff>
    </xdr:to>
    <xdr:sp macro="" textlink="">
      <xdr:nvSpPr>
        <xdr:cNvPr id="365" name="楕円 364">
          <a:extLst>
            <a:ext uri="{FF2B5EF4-FFF2-40B4-BE49-F238E27FC236}">
              <a16:creationId xmlns:a16="http://schemas.microsoft.com/office/drawing/2014/main" id="{D9ABF6A5-1B80-4EC6-B709-6ECB24BA3B7D}"/>
            </a:ext>
          </a:extLst>
        </xdr:cNvPr>
        <xdr:cNvSpPr/>
      </xdr:nvSpPr>
      <xdr:spPr>
        <a:xfrm>
          <a:off x="10426700" y="1456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18995</xdr:rowOff>
    </xdr:from>
    <xdr:ext cx="469744" cy="259045"/>
    <xdr:sp macro="" textlink="">
      <xdr:nvSpPr>
        <xdr:cNvPr id="366" name="【公営住宅】&#10;一人当たり面積該当値テキスト">
          <a:extLst>
            <a:ext uri="{FF2B5EF4-FFF2-40B4-BE49-F238E27FC236}">
              <a16:creationId xmlns:a16="http://schemas.microsoft.com/office/drawing/2014/main" id="{97175E54-A9E5-4058-B9F3-5A2791D70714}"/>
            </a:ext>
          </a:extLst>
        </xdr:cNvPr>
        <xdr:cNvSpPr txBox="1"/>
      </xdr:nvSpPr>
      <xdr:spPr>
        <a:xfrm>
          <a:off x="10515600" y="1442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169853</xdr:rowOff>
    </xdr:from>
    <xdr:to>
      <xdr:col>50</xdr:col>
      <xdr:colOff>165100</xdr:colOff>
      <xdr:row>85</xdr:row>
      <xdr:rowOff>100003</xdr:rowOff>
    </xdr:to>
    <xdr:sp macro="" textlink="">
      <xdr:nvSpPr>
        <xdr:cNvPr id="367" name="楕円 366">
          <a:extLst>
            <a:ext uri="{FF2B5EF4-FFF2-40B4-BE49-F238E27FC236}">
              <a16:creationId xmlns:a16="http://schemas.microsoft.com/office/drawing/2014/main" id="{22C38659-FEDB-46B6-BF0D-EF86B32BEF6D}"/>
            </a:ext>
          </a:extLst>
        </xdr:cNvPr>
        <xdr:cNvSpPr/>
      </xdr:nvSpPr>
      <xdr:spPr>
        <a:xfrm>
          <a:off x="9588500" y="1457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46918</xdr:rowOff>
    </xdr:from>
    <xdr:to>
      <xdr:col>55</xdr:col>
      <xdr:colOff>0</xdr:colOff>
      <xdr:row>85</xdr:row>
      <xdr:rowOff>49203</xdr:rowOff>
    </xdr:to>
    <xdr:cxnSp macro="">
      <xdr:nvCxnSpPr>
        <xdr:cNvPr id="368" name="直線コネクタ 367">
          <a:extLst>
            <a:ext uri="{FF2B5EF4-FFF2-40B4-BE49-F238E27FC236}">
              <a16:creationId xmlns:a16="http://schemas.microsoft.com/office/drawing/2014/main" id="{279EFD9B-BC63-4148-86C4-AECCB5446EBC}"/>
            </a:ext>
          </a:extLst>
        </xdr:cNvPr>
        <xdr:cNvCxnSpPr/>
      </xdr:nvCxnSpPr>
      <xdr:spPr>
        <a:xfrm flipV="1">
          <a:off x="9639300" y="14620168"/>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363</xdr:rowOff>
    </xdr:from>
    <xdr:to>
      <xdr:col>46</xdr:col>
      <xdr:colOff>38100</xdr:colOff>
      <xdr:row>85</xdr:row>
      <xdr:rowOff>101963</xdr:rowOff>
    </xdr:to>
    <xdr:sp macro="" textlink="">
      <xdr:nvSpPr>
        <xdr:cNvPr id="369" name="楕円 368">
          <a:extLst>
            <a:ext uri="{FF2B5EF4-FFF2-40B4-BE49-F238E27FC236}">
              <a16:creationId xmlns:a16="http://schemas.microsoft.com/office/drawing/2014/main" id="{7CA3B095-649E-4686-9DEE-0390FDC73EFA}"/>
            </a:ext>
          </a:extLst>
        </xdr:cNvPr>
        <xdr:cNvSpPr/>
      </xdr:nvSpPr>
      <xdr:spPr>
        <a:xfrm>
          <a:off x="86995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49203</xdr:rowOff>
    </xdr:from>
    <xdr:to>
      <xdr:col>50</xdr:col>
      <xdr:colOff>114300</xdr:colOff>
      <xdr:row>85</xdr:row>
      <xdr:rowOff>51163</xdr:rowOff>
    </xdr:to>
    <xdr:cxnSp macro="">
      <xdr:nvCxnSpPr>
        <xdr:cNvPr id="370" name="直線コネクタ 369">
          <a:extLst>
            <a:ext uri="{FF2B5EF4-FFF2-40B4-BE49-F238E27FC236}">
              <a16:creationId xmlns:a16="http://schemas.microsoft.com/office/drawing/2014/main" id="{B3ED3834-75BE-4B88-9B21-E0C1AB582090}"/>
            </a:ext>
          </a:extLst>
        </xdr:cNvPr>
        <xdr:cNvCxnSpPr/>
      </xdr:nvCxnSpPr>
      <xdr:spPr>
        <a:xfrm flipV="1">
          <a:off x="8750300" y="14622453"/>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1670</xdr:rowOff>
    </xdr:from>
    <xdr:to>
      <xdr:col>41</xdr:col>
      <xdr:colOff>101600</xdr:colOff>
      <xdr:row>85</xdr:row>
      <xdr:rowOff>103270</xdr:rowOff>
    </xdr:to>
    <xdr:sp macro="" textlink="">
      <xdr:nvSpPr>
        <xdr:cNvPr id="371" name="楕円 370">
          <a:extLst>
            <a:ext uri="{FF2B5EF4-FFF2-40B4-BE49-F238E27FC236}">
              <a16:creationId xmlns:a16="http://schemas.microsoft.com/office/drawing/2014/main" id="{D382BED7-B44A-49DC-B8D8-A71B810FA4F4}"/>
            </a:ext>
          </a:extLst>
        </xdr:cNvPr>
        <xdr:cNvSpPr/>
      </xdr:nvSpPr>
      <xdr:spPr>
        <a:xfrm>
          <a:off x="7810500" y="1457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51163</xdr:rowOff>
    </xdr:from>
    <xdr:to>
      <xdr:col>45</xdr:col>
      <xdr:colOff>177800</xdr:colOff>
      <xdr:row>85</xdr:row>
      <xdr:rowOff>52470</xdr:rowOff>
    </xdr:to>
    <xdr:cxnSp macro="">
      <xdr:nvCxnSpPr>
        <xdr:cNvPr id="372" name="直線コネクタ 371">
          <a:extLst>
            <a:ext uri="{FF2B5EF4-FFF2-40B4-BE49-F238E27FC236}">
              <a16:creationId xmlns:a16="http://schemas.microsoft.com/office/drawing/2014/main" id="{1EAB6E88-11A9-40DA-B762-2B91F4BE629F}"/>
            </a:ext>
          </a:extLst>
        </xdr:cNvPr>
        <xdr:cNvCxnSpPr/>
      </xdr:nvCxnSpPr>
      <xdr:spPr>
        <a:xfrm flipV="1">
          <a:off x="7861300" y="14624413"/>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690</xdr:rowOff>
    </xdr:from>
    <xdr:to>
      <xdr:col>36</xdr:col>
      <xdr:colOff>165100</xdr:colOff>
      <xdr:row>85</xdr:row>
      <xdr:rowOff>102290</xdr:rowOff>
    </xdr:to>
    <xdr:sp macro="" textlink="">
      <xdr:nvSpPr>
        <xdr:cNvPr id="373" name="楕円 372">
          <a:extLst>
            <a:ext uri="{FF2B5EF4-FFF2-40B4-BE49-F238E27FC236}">
              <a16:creationId xmlns:a16="http://schemas.microsoft.com/office/drawing/2014/main" id="{976A49E9-7510-47E8-9396-20615AE05B91}"/>
            </a:ext>
          </a:extLst>
        </xdr:cNvPr>
        <xdr:cNvSpPr/>
      </xdr:nvSpPr>
      <xdr:spPr>
        <a:xfrm>
          <a:off x="6921500" y="145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51490</xdr:rowOff>
    </xdr:from>
    <xdr:to>
      <xdr:col>41</xdr:col>
      <xdr:colOff>50800</xdr:colOff>
      <xdr:row>85</xdr:row>
      <xdr:rowOff>52470</xdr:rowOff>
    </xdr:to>
    <xdr:cxnSp macro="">
      <xdr:nvCxnSpPr>
        <xdr:cNvPr id="374" name="直線コネクタ 373">
          <a:extLst>
            <a:ext uri="{FF2B5EF4-FFF2-40B4-BE49-F238E27FC236}">
              <a16:creationId xmlns:a16="http://schemas.microsoft.com/office/drawing/2014/main" id="{97E5E2C6-3A8C-4F09-86CD-DDEBF4CCDA2F}"/>
            </a:ext>
          </a:extLst>
        </xdr:cNvPr>
        <xdr:cNvCxnSpPr/>
      </xdr:nvCxnSpPr>
      <xdr:spPr>
        <a:xfrm>
          <a:off x="6972300" y="1462474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148607</xdr:rowOff>
    </xdr:from>
    <xdr:ext cx="469744" cy="259045"/>
    <xdr:sp macro="" textlink="">
      <xdr:nvSpPr>
        <xdr:cNvPr id="375" name="n_1aveValue【公営住宅】&#10;一人当たり面積">
          <a:extLst>
            <a:ext uri="{FF2B5EF4-FFF2-40B4-BE49-F238E27FC236}">
              <a16:creationId xmlns:a16="http://schemas.microsoft.com/office/drawing/2014/main" id="{05078F45-E821-4C0A-BD0D-09E456693C97}"/>
            </a:ext>
          </a:extLst>
        </xdr:cNvPr>
        <xdr:cNvSpPr txBox="1"/>
      </xdr:nvSpPr>
      <xdr:spPr>
        <a:xfrm>
          <a:off x="9391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158404</xdr:rowOff>
    </xdr:from>
    <xdr:ext cx="469744" cy="259045"/>
    <xdr:sp macro="" textlink="">
      <xdr:nvSpPr>
        <xdr:cNvPr id="376" name="n_2aveValue【公営住宅】&#10;一人当たり面積">
          <a:extLst>
            <a:ext uri="{FF2B5EF4-FFF2-40B4-BE49-F238E27FC236}">
              <a16:creationId xmlns:a16="http://schemas.microsoft.com/office/drawing/2014/main" id="{50631074-97A7-493D-92A5-7BA5959EBD7A}"/>
            </a:ext>
          </a:extLst>
        </xdr:cNvPr>
        <xdr:cNvSpPr txBox="1"/>
      </xdr:nvSpPr>
      <xdr:spPr>
        <a:xfrm>
          <a:off x="85154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151547</xdr:rowOff>
    </xdr:from>
    <xdr:ext cx="469744" cy="259045"/>
    <xdr:sp macro="" textlink="">
      <xdr:nvSpPr>
        <xdr:cNvPr id="377" name="n_3aveValue【公営住宅】&#10;一人当たり面積">
          <a:extLst>
            <a:ext uri="{FF2B5EF4-FFF2-40B4-BE49-F238E27FC236}">
              <a16:creationId xmlns:a16="http://schemas.microsoft.com/office/drawing/2014/main" id="{7D5F02F5-54C5-4AA4-A297-9397770A001A}"/>
            </a:ext>
          </a:extLst>
        </xdr:cNvPr>
        <xdr:cNvSpPr txBox="1"/>
      </xdr:nvSpPr>
      <xdr:spPr>
        <a:xfrm>
          <a:off x="7626427" y="147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128033</xdr:rowOff>
    </xdr:from>
    <xdr:ext cx="469744" cy="259045"/>
    <xdr:sp macro="" textlink="">
      <xdr:nvSpPr>
        <xdr:cNvPr id="378" name="n_4aveValue【公営住宅】&#10;一人当たり面積">
          <a:extLst>
            <a:ext uri="{FF2B5EF4-FFF2-40B4-BE49-F238E27FC236}">
              <a16:creationId xmlns:a16="http://schemas.microsoft.com/office/drawing/2014/main" id="{8D9E9A2D-5E4A-4EFA-9198-329365E6F5E4}"/>
            </a:ext>
          </a:extLst>
        </xdr:cNvPr>
        <xdr:cNvSpPr txBox="1"/>
      </xdr:nvSpPr>
      <xdr:spPr>
        <a:xfrm>
          <a:off x="6737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116530</xdr:rowOff>
    </xdr:from>
    <xdr:ext cx="469744" cy="259045"/>
    <xdr:sp macro="" textlink="">
      <xdr:nvSpPr>
        <xdr:cNvPr id="379" name="n_1mainValue【公営住宅】&#10;一人当たり面積">
          <a:extLst>
            <a:ext uri="{FF2B5EF4-FFF2-40B4-BE49-F238E27FC236}">
              <a16:creationId xmlns:a16="http://schemas.microsoft.com/office/drawing/2014/main" id="{423DEB25-A401-4695-ADB3-81EA851AD692}"/>
            </a:ext>
          </a:extLst>
        </xdr:cNvPr>
        <xdr:cNvSpPr txBox="1"/>
      </xdr:nvSpPr>
      <xdr:spPr>
        <a:xfrm>
          <a:off x="9391727" y="1434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118490</xdr:rowOff>
    </xdr:from>
    <xdr:ext cx="469744" cy="259045"/>
    <xdr:sp macro="" textlink="">
      <xdr:nvSpPr>
        <xdr:cNvPr id="380" name="n_2mainValue【公営住宅】&#10;一人当たり面積">
          <a:extLst>
            <a:ext uri="{FF2B5EF4-FFF2-40B4-BE49-F238E27FC236}">
              <a16:creationId xmlns:a16="http://schemas.microsoft.com/office/drawing/2014/main" id="{56D966D9-0E70-4CCD-912E-4D5A42E28F42}"/>
            </a:ext>
          </a:extLst>
        </xdr:cNvPr>
        <xdr:cNvSpPr txBox="1"/>
      </xdr:nvSpPr>
      <xdr:spPr>
        <a:xfrm>
          <a:off x="8515427" y="1434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119797</xdr:rowOff>
    </xdr:from>
    <xdr:ext cx="469744" cy="259045"/>
    <xdr:sp macro="" textlink="">
      <xdr:nvSpPr>
        <xdr:cNvPr id="381" name="n_3mainValue【公営住宅】&#10;一人当たり面積">
          <a:extLst>
            <a:ext uri="{FF2B5EF4-FFF2-40B4-BE49-F238E27FC236}">
              <a16:creationId xmlns:a16="http://schemas.microsoft.com/office/drawing/2014/main" id="{37EF856D-03F9-4357-B26C-011A4C365E6E}"/>
            </a:ext>
          </a:extLst>
        </xdr:cNvPr>
        <xdr:cNvSpPr txBox="1"/>
      </xdr:nvSpPr>
      <xdr:spPr>
        <a:xfrm>
          <a:off x="7626427" y="1435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118817</xdr:rowOff>
    </xdr:from>
    <xdr:ext cx="469744" cy="259045"/>
    <xdr:sp macro="" textlink="">
      <xdr:nvSpPr>
        <xdr:cNvPr id="382" name="n_4mainValue【公営住宅】&#10;一人当たり面積">
          <a:extLst>
            <a:ext uri="{FF2B5EF4-FFF2-40B4-BE49-F238E27FC236}">
              <a16:creationId xmlns:a16="http://schemas.microsoft.com/office/drawing/2014/main" id="{637BFE2C-FD8B-4B29-9EE2-451E4D52B65C}"/>
            </a:ext>
          </a:extLst>
        </xdr:cNvPr>
        <xdr:cNvSpPr txBox="1"/>
      </xdr:nvSpPr>
      <xdr:spPr>
        <a:xfrm>
          <a:off x="6737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B010C297-17B7-4CD5-9D26-D8051905A0C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679425F0-33BF-4FE0-9CC9-B98C11C48C8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CDF725F-2C47-4190-A0B8-B90F1554F96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3CE78267-3E2C-4F4D-8C87-63EBC18EDD5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A8922A24-C8BE-4AE7-ADFB-3A91AEDCD0F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70647BC5-317C-4DEF-AE30-EE6B9CF2CF6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DF8FD728-74CF-4A47-9196-21B8FD9E15E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ADB05AD6-9AA1-4C3C-AF77-5393A536B0D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6736B36B-1F7C-49E8-AAD7-FB3BAC0971F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AD32B3EA-1100-4995-9A03-AC217328BAC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4A1C7C17-0D25-4ABE-AD74-0CCAF7D082F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F8D8FDEC-51E7-48E2-BDE6-8D8E7BF2947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9C16FBBE-F26E-473F-A5F6-6C1E8E0A8FF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1A25EC4A-681E-415F-88C0-D223EA71A12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6F218484-2A7E-4EE9-BEC5-2DAA4909765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5CFA91BE-9EE8-4F0B-9585-A5DDB9D9E1C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19C620F6-6F62-4EA7-9649-FC33ADEED70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370C85A7-001B-4323-B6E0-34876B11D0E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AE83D1EB-07C1-46D7-8F84-71EDF5D0F27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FF0105FD-5C7D-4D52-A93B-1EDE0116142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42DE973C-B57F-4639-9592-C1EAE3CC050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C568F9A0-3CF7-472E-B295-8C4E7EE9E48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96144B77-C696-4772-8AEB-C49DFE24433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D64F00D6-6E4E-43A9-822D-8EC1C59F46A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F9F6B843-E023-4507-9BF5-E13084B9706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96D531D6-B40E-4785-B8DE-56506735021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89CD6CCE-95E7-4BED-9347-2EF3E157865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76FCBC54-167A-43D5-A4DA-F924A4E07DF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4B31A7F9-79E1-4BD7-8967-02557886AA6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79B8DB72-5184-4867-BE8E-EEBC8072FDC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B62E9B52-078A-474C-A6EB-1C0A75552C8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6B32A9BF-074C-4B71-BB54-3C9E7B99660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9AA6DF6C-0C34-4526-9740-32437D95876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61E38750-E962-45D8-955E-19DCC833225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969F04DA-AF27-42A3-AED3-48FE5CCD299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3EE86A48-4E20-472E-BCD5-CFFCB32BC7A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107F3D67-B467-44C2-A62B-ED47585F332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6E325553-4E27-4CE9-923F-FBE124A26FC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C585E04D-4A69-4F73-BF67-F6395677806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3D73E4D2-6832-4958-840F-CBE0BD28EC7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2F33C6CE-0E42-4592-B400-EE29FBF1DEC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A1768DA6-59FD-46AF-9C9F-4A2D7A89AFD4}"/>
            </a:ext>
          </a:extLst>
        </xdr:cNvPr>
        <xdr:cNvCxnSpPr/>
      </xdr:nvCxnSpPr>
      <xdr:spPr>
        <a:xfrm flipV="1">
          <a:off x="16318864" y="582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4DDAD780-048B-4516-BB33-215B8936181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26DB9A6E-BB1F-436F-A518-5800B50A349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60E58F5C-0D1F-4258-B0B2-1868C5A0F4B3}"/>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28" name="直線コネクタ 427">
          <a:extLst>
            <a:ext uri="{FF2B5EF4-FFF2-40B4-BE49-F238E27FC236}">
              <a16:creationId xmlns:a16="http://schemas.microsoft.com/office/drawing/2014/main" id="{991796BE-CBE8-4388-B887-F1B08DFBAB9C}"/>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C54E6470-FC1E-4513-8431-447C4A31D9FC}"/>
            </a:ext>
          </a:extLst>
        </xdr:cNvPr>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0" name="フローチャート: 判断 429">
          <a:extLst>
            <a:ext uri="{FF2B5EF4-FFF2-40B4-BE49-F238E27FC236}">
              <a16:creationId xmlns:a16="http://schemas.microsoft.com/office/drawing/2014/main" id="{2A98A0F2-CC68-4325-BC47-FABB631E9248}"/>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431" name="フローチャート: 判断 430">
          <a:extLst>
            <a:ext uri="{FF2B5EF4-FFF2-40B4-BE49-F238E27FC236}">
              <a16:creationId xmlns:a16="http://schemas.microsoft.com/office/drawing/2014/main" id="{C9FF1E58-40A1-485E-9AD4-11930BB386A8}"/>
            </a:ext>
          </a:extLst>
        </xdr:cNvPr>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32" name="フローチャート: 判断 431">
          <a:extLst>
            <a:ext uri="{FF2B5EF4-FFF2-40B4-BE49-F238E27FC236}">
              <a16:creationId xmlns:a16="http://schemas.microsoft.com/office/drawing/2014/main" id="{A588606C-A604-4DF4-A649-721E5A155D27}"/>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33" name="フローチャート: 判断 432">
          <a:extLst>
            <a:ext uri="{FF2B5EF4-FFF2-40B4-BE49-F238E27FC236}">
              <a16:creationId xmlns:a16="http://schemas.microsoft.com/office/drawing/2014/main" id="{43FE9EA9-94FC-43F3-B8C1-35B7DDA2CE35}"/>
            </a:ext>
          </a:extLst>
        </xdr:cNvPr>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34" name="フローチャート: 判断 433">
          <a:extLst>
            <a:ext uri="{FF2B5EF4-FFF2-40B4-BE49-F238E27FC236}">
              <a16:creationId xmlns:a16="http://schemas.microsoft.com/office/drawing/2014/main" id="{5AC24F16-BBA2-48CC-8D90-87E57A943602}"/>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7DDEEEA-FD34-4E70-A942-BEF609F9333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6999975A-21BC-44AF-BAE8-59D0C1ACCA9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3F4FD571-C27F-4336-BAEA-2B1685DF840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50011A7D-AEEE-4481-B635-3895C0AA8BE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135CC966-DFDD-4ADE-AEAF-FDD08B9ABF2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72753</xdr:rowOff>
    </xdr:from>
    <xdr:to>
      <xdr:col>85</xdr:col>
      <xdr:colOff>177800</xdr:colOff>
      <xdr:row>42</xdr:row>
      <xdr:rowOff>2903</xdr:rowOff>
    </xdr:to>
    <xdr:sp macro="" textlink="">
      <xdr:nvSpPr>
        <xdr:cNvPr id="440" name="楕円 439">
          <a:extLst>
            <a:ext uri="{FF2B5EF4-FFF2-40B4-BE49-F238E27FC236}">
              <a16:creationId xmlns:a16="http://schemas.microsoft.com/office/drawing/2014/main" id="{F48623D0-DFCA-4A15-97D8-BDF5BC47D840}"/>
            </a:ext>
          </a:extLst>
        </xdr:cNvPr>
        <xdr:cNvSpPr/>
      </xdr:nvSpPr>
      <xdr:spPr>
        <a:xfrm>
          <a:off x="162687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51180</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58BF5358-7F76-4B1E-B800-3C8EEC58D3F4}"/>
            </a:ext>
          </a:extLst>
        </xdr:cNvPr>
        <xdr:cNvSpPr txBox="1"/>
      </xdr:nvSpPr>
      <xdr:spPr>
        <a:xfrm>
          <a:off x="16357600"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129903</xdr:rowOff>
    </xdr:from>
    <xdr:to>
      <xdr:col>81</xdr:col>
      <xdr:colOff>101600</xdr:colOff>
      <xdr:row>42</xdr:row>
      <xdr:rowOff>60053</xdr:rowOff>
    </xdr:to>
    <xdr:sp macro="" textlink="">
      <xdr:nvSpPr>
        <xdr:cNvPr id="442" name="楕円 441">
          <a:extLst>
            <a:ext uri="{FF2B5EF4-FFF2-40B4-BE49-F238E27FC236}">
              <a16:creationId xmlns:a16="http://schemas.microsoft.com/office/drawing/2014/main" id="{02BF4329-79E8-45B2-A4F1-F24F9C79A6B0}"/>
            </a:ext>
          </a:extLst>
        </xdr:cNvPr>
        <xdr:cNvSpPr/>
      </xdr:nvSpPr>
      <xdr:spPr>
        <a:xfrm>
          <a:off x="15430500" y="71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123553</xdr:rowOff>
    </xdr:from>
    <xdr:to>
      <xdr:col>85</xdr:col>
      <xdr:colOff>127000</xdr:colOff>
      <xdr:row>42</xdr:row>
      <xdr:rowOff>9253</xdr:rowOff>
    </xdr:to>
    <xdr:cxnSp macro="">
      <xdr:nvCxnSpPr>
        <xdr:cNvPr id="443" name="直線コネクタ 442">
          <a:extLst>
            <a:ext uri="{FF2B5EF4-FFF2-40B4-BE49-F238E27FC236}">
              <a16:creationId xmlns:a16="http://schemas.microsoft.com/office/drawing/2014/main" id="{47A52A71-50E3-4825-80B1-03DD380B6A1D}"/>
            </a:ext>
          </a:extLst>
        </xdr:cNvPr>
        <xdr:cNvCxnSpPr/>
      </xdr:nvCxnSpPr>
      <xdr:spPr>
        <a:xfrm flipV="1">
          <a:off x="15481300" y="715300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120106</xdr:rowOff>
    </xdr:from>
    <xdr:to>
      <xdr:col>76</xdr:col>
      <xdr:colOff>165100</xdr:colOff>
      <xdr:row>42</xdr:row>
      <xdr:rowOff>50256</xdr:rowOff>
    </xdr:to>
    <xdr:sp macro="" textlink="">
      <xdr:nvSpPr>
        <xdr:cNvPr id="444" name="楕円 443">
          <a:extLst>
            <a:ext uri="{FF2B5EF4-FFF2-40B4-BE49-F238E27FC236}">
              <a16:creationId xmlns:a16="http://schemas.microsoft.com/office/drawing/2014/main" id="{9983719A-D2E0-44AE-9F37-785F0EB6F178}"/>
            </a:ext>
          </a:extLst>
        </xdr:cNvPr>
        <xdr:cNvSpPr/>
      </xdr:nvSpPr>
      <xdr:spPr>
        <a:xfrm>
          <a:off x="14541500" y="71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170906</xdr:rowOff>
    </xdr:from>
    <xdr:to>
      <xdr:col>81</xdr:col>
      <xdr:colOff>50800</xdr:colOff>
      <xdr:row>42</xdr:row>
      <xdr:rowOff>9253</xdr:rowOff>
    </xdr:to>
    <xdr:cxnSp macro="">
      <xdr:nvCxnSpPr>
        <xdr:cNvPr id="445" name="直線コネクタ 444">
          <a:extLst>
            <a:ext uri="{FF2B5EF4-FFF2-40B4-BE49-F238E27FC236}">
              <a16:creationId xmlns:a16="http://schemas.microsoft.com/office/drawing/2014/main" id="{265921BC-5E19-4E73-B5BF-894C94C74B07}"/>
            </a:ext>
          </a:extLst>
        </xdr:cNvPr>
        <xdr:cNvCxnSpPr/>
      </xdr:nvCxnSpPr>
      <xdr:spPr>
        <a:xfrm>
          <a:off x="14592300" y="720035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107043</xdr:rowOff>
    </xdr:from>
    <xdr:to>
      <xdr:col>72</xdr:col>
      <xdr:colOff>38100</xdr:colOff>
      <xdr:row>42</xdr:row>
      <xdr:rowOff>37193</xdr:rowOff>
    </xdr:to>
    <xdr:sp macro="" textlink="">
      <xdr:nvSpPr>
        <xdr:cNvPr id="446" name="楕円 445">
          <a:extLst>
            <a:ext uri="{FF2B5EF4-FFF2-40B4-BE49-F238E27FC236}">
              <a16:creationId xmlns:a16="http://schemas.microsoft.com/office/drawing/2014/main" id="{4A1BD0BA-5A38-40FF-87DC-E4AC1BF36D4F}"/>
            </a:ext>
          </a:extLst>
        </xdr:cNvPr>
        <xdr:cNvSpPr/>
      </xdr:nvSpPr>
      <xdr:spPr>
        <a:xfrm>
          <a:off x="13652500" y="71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157843</xdr:rowOff>
    </xdr:from>
    <xdr:to>
      <xdr:col>76</xdr:col>
      <xdr:colOff>114300</xdr:colOff>
      <xdr:row>41</xdr:row>
      <xdr:rowOff>170906</xdr:rowOff>
    </xdr:to>
    <xdr:cxnSp macro="">
      <xdr:nvCxnSpPr>
        <xdr:cNvPr id="447" name="直線コネクタ 446">
          <a:extLst>
            <a:ext uri="{FF2B5EF4-FFF2-40B4-BE49-F238E27FC236}">
              <a16:creationId xmlns:a16="http://schemas.microsoft.com/office/drawing/2014/main" id="{A6CD29E0-1F0F-4754-8914-72C6D8099E69}"/>
            </a:ext>
          </a:extLst>
        </xdr:cNvPr>
        <xdr:cNvCxnSpPr/>
      </xdr:nvCxnSpPr>
      <xdr:spPr>
        <a:xfrm>
          <a:off x="13703300" y="718729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93980</xdr:rowOff>
    </xdr:from>
    <xdr:to>
      <xdr:col>67</xdr:col>
      <xdr:colOff>101600</xdr:colOff>
      <xdr:row>42</xdr:row>
      <xdr:rowOff>24130</xdr:rowOff>
    </xdr:to>
    <xdr:sp macro="" textlink="">
      <xdr:nvSpPr>
        <xdr:cNvPr id="448" name="楕円 447">
          <a:extLst>
            <a:ext uri="{FF2B5EF4-FFF2-40B4-BE49-F238E27FC236}">
              <a16:creationId xmlns:a16="http://schemas.microsoft.com/office/drawing/2014/main" id="{F875C725-72A4-4CF6-8C18-5C33DEC4F19A}"/>
            </a:ext>
          </a:extLst>
        </xdr:cNvPr>
        <xdr:cNvSpPr/>
      </xdr:nvSpPr>
      <xdr:spPr>
        <a:xfrm>
          <a:off x="12763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144780</xdr:rowOff>
    </xdr:from>
    <xdr:to>
      <xdr:col>71</xdr:col>
      <xdr:colOff>177800</xdr:colOff>
      <xdr:row>41</xdr:row>
      <xdr:rowOff>157843</xdr:rowOff>
    </xdr:to>
    <xdr:cxnSp macro="">
      <xdr:nvCxnSpPr>
        <xdr:cNvPr id="449" name="直線コネクタ 448">
          <a:extLst>
            <a:ext uri="{FF2B5EF4-FFF2-40B4-BE49-F238E27FC236}">
              <a16:creationId xmlns:a16="http://schemas.microsoft.com/office/drawing/2014/main" id="{996A41D6-1235-4547-99F9-1BA71841B3D9}"/>
            </a:ext>
          </a:extLst>
        </xdr:cNvPr>
        <xdr:cNvCxnSpPr/>
      </xdr:nvCxnSpPr>
      <xdr:spPr>
        <a:xfrm>
          <a:off x="12814300" y="717423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19430</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96750F25-C3F5-49E0-91E0-F6077561794E}"/>
            </a:ext>
          </a:extLst>
        </xdr:cNvPr>
        <xdr:cNvSpPr txBox="1"/>
      </xdr:nvSpPr>
      <xdr:spPr>
        <a:xfrm>
          <a:off x="152660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B3C5C447-A94E-4462-B571-D6276D4785C9}"/>
            </a:ext>
          </a:extLst>
        </xdr:cNvPr>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48821</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C19EFFBB-695C-474E-8869-B247702FE871}"/>
            </a:ext>
          </a:extLst>
        </xdr:cNvPr>
        <xdr:cNvSpPr txBox="1"/>
      </xdr:nvSpPr>
      <xdr:spPr>
        <a:xfrm>
          <a:off x="13500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D54746A8-959C-4901-A736-CE31B37AEB65}"/>
            </a:ext>
          </a:extLst>
        </xdr:cNvPr>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51180</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6DDD020C-7D4A-4F7B-B70A-6C1EAC500E8E}"/>
            </a:ext>
          </a:extLst>
        </xdr:cNvPr>
        <xdr:cNvSpPr txBox="1"/>
      </xdr:nvSpPr>
      <xdr:spPr>
        <a:xfrm>
          <a:off x="15266044" y="725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41383</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7C6A2ACA-629E-49AD-B05B-11A1AAEC12A9}"/>
            </a:ext>
          </a:extLst>
        </xdr:cNvPr>
        <xdr:cNvSpPr txBox="1"/>
      </xdr:nvSpPr>
      <xdr:spPr>
        <a:xfrm>
          <a:off x="14389744" y="724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28320</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F406B1BD-83FC-4665-A2A7-13940B3EDE8D}"/>
            </a:ext>
          </a:extLst>
        </xdr:cNvPr>
        <xdr:cNvSpPr txBox="1"/>
      </xdr:nvSpPr>
      <xdr:spPr>
        <a:xfrm>
          <a:off x="13500744" y="722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15257</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09ED968D-3FB1-4A86-8FBB-0C8089C1C50A}"/>
            </a:ext>
          </a:extLst>
        </xdr:cNvPr>
        <xdr:cNvSpPr txBox="1"/>
      </xdr:nvSpPr>
      <xdr:spPr>
        <a:xfrm>
          <a:off x="12611744"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6E80DF15-7621-4101-973E-9FA363D1239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F790FEB9-7983-404F-80D6-4810F5001B2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C3CBE884-B108-4E5D-A282-9AE626F953F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27E8220F-D1F7-4E25-A05D-1B6CB3B5334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C12436E7-CB9F-468C-A07A-401C78C033B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C2D84C98-8CE0-4FFC-9BEF-D9393D8F6AB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0BE6F252-A1B1-46E3-9174-3C5A19F65FE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BBCEF7B4-B8B3-4F60-85C8-D0358BCE7F6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AD35A065-A581-429A-AA9D-34C9E9FC6CC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F771C347-BFD1-4A55-8228-51E9FFE9119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B3AB39AD-D13D-4BA6-B7F0-EC81F0506C6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C02EFB3D-4464-457D-96D4-05AB4916480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D7681002-ACAF-4147-88C6-F8FD16DB5ED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9A9B76BA-B144-4FC9-96EF-57F9CB783CD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4D2407DD-93CE-40CA-8A1F-5A6149E87D7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FFF21AC8-C208-470B-A12C-081EBD142BB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8EAA93B3-C67E-423F-A3DA-8A1A3E0E988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3A4180B5-081C-4DC9-930E-2AA1A9FDD8B6}"/>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3427B9F4-A979-495F-8525-896AC145A0C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14F21F17-FE03-4C51-A0DB-3244A90C83B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1163E703-A35C-4A38-A5C3-9F9662B7F6F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A0D4910F-9499-4860-B135-59DD8ED4342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45B3000F-B27D-4849-B41B-C81CFD2C341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AE4EFEB1-510A-46B9-8E67-309F4E167C6D}"/>
            </a:ext>
          </a:extLst>
        </xdr:cNvPr>
        <xdr:cNvCxnSpPr/>
      </xdr:nvCxnSpPr>
      <xdr:spPr>
        <a:xfrm flipV="1">
          <a:off x="22160864" y="581025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24A1F1F2-AAB2-44EA-A94C-E89BC8586606}"/>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5E930ADB-E288-4501-9CE3-A42CFEF76E16}"/>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2F1DEBB9-CE9E-42C1-89AF-6981B6CFCB4F}"/>
            </a:ext>
          </a:extLst>
        </xdr:cNvPr>
        <xdr:cNvSpPr txBox="1"/>
      </xdr:nvSpPr>
      <xdr:spPr>
        <a:xfrm>
          <a:off x="2219960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85" name="直線コネクタ 484">
          <a:extLst>
            <a:ext uri="{FF2B5EF4-FFF2-40B4-BE49-F238E27FC236}">
              <a16:creationId xmlns:a16="http://schemas.microsoft.com/office/drawing/2014/main" id="{A6A44405-0E5F-453E-BC7C-03A5E54A53FE}"/>
            </a:ext>
          </a:extLst>
        </xdr:cNvPr>
        <xdr:cNvCxnSpPr/>
      </xdr:nvCxnSpPr>
      <xdr:spPr>
        <a:xfrm>
          <a:off x="22072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149242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21E77D8B-13A6-4337-A388-AE670A2EBC97}"/>
            </a:ext>
          </a:extLst>
        </xdr:cNvPr>
        <xdr:cNvSpPr txBox="1"/>
      </xdr:nvSpPr>
      <xdr:spPr>
        <a:xfrm>
          <a:off x="22199600" y="6492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87" name="フローチャート: 判断 486">
          <a:extLst>
            <a:ext uri="{FF2B5EF4-FFF2-40B4-BE49-F238E27FC236}">
              <a16:creationId xmlns:a16="http://schemas.microsoft.com/office/drawing/2014/main" id="{4788D201-F712-46C0-882F-4F985E1EA109}"/>
            </a:ext>
          </a:extLst>
        </xdr:cNvPr>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88" name="フローチャート: 判断 487">
          <a:extLst>
            <a:ext uri="{FF2B5EF4-FFF2-40B4-BE49-F238E27FC236}">
              <a16:creationId xmlns:a16="http://schemas.microsoft.com/office/drawing/2014/main" id="{46EA95A5-912D-408E-9314-AE4D130C4BBF}"/>
            </a:ext>
          </a:extLst>
        </xdr:cNvPr>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89" name="フローチャート: 判断 488">
          <a:extLst>
            <a:ext uri="{FF2B5EF4-FFF2-40B4-BE49-F238E27FC236}">
              <a16:creationId xmlns:a16="http://schemas.microsoft.com/office/drawing/2014/main" id="{D0B4AD98-D760-4F87-887C-040DAA8F5741}"/>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90" name="フローチャート: 判断 489">
          <a:extLst>
            <a:ext uri="{FF2B5EF4-FFF2-40B4-BE49-F238E27FC236}">
              <a16:creationId xmlns:a16="http://schemas.microsoft.com/office/drawing/2014/main" id="{90DFEB7C-2AF2-47C2-A73E-ACAF40498143}"/>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491" name="フローチャート: 判断 490">
          <a:extLst>
            <a:ext uri="{FF2B5EF4-FFF2-40B4-BE49-F238E27FC236}">
              <a16:creationId xmlns:a16="http://schemas.microsoft.com/office/drawing/2014/main" id="{352B1D82-57D9-40DB-9D6B-127C73AA9111}"/>
            </a:ext>
          </a:extLst>
        </xdr:cNvPr>
        <xdr:cNvSpPr/>
      </xdr:nvSpPr>
      <xdr:spPr>
        <a:xfrm>
          <a:off x="18605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E28896A-4E01-4E7E-8D91-FD9A77AE57D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3076E49-0CBB-4115-85E5-9B128BAC13F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99CD1904-EC14-48C7-A662-6617445951A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AB80627-38D5-46A3-8941-CD2E1B0EDAA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404CB135-854A-42BD-9A7A-0891E726098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65405</xdr:rowOff>
    </xdr:from>
    <xdr:to>
      <xdr:col>116</xdr:col>
      <xdr:colOff>114300</xdr:colOff>
      <xdr:row>41</xdr:row>
      <xdr:rowOff>167005</xdr:rowOff>
    </xdr:to>
    <xdr:sp macro="" textlink="">
      <xdr:nvSpPr>
        <xdr:cNvPr id="497" name="楕円 496">
          <a:extLst>
            <a:ext uri="{FF2B5EF4-FFF2-40B4-BE49-F238E27FC236}">
              <a16:creationId xmlns:a16="http://schemas.microsoft.com/office/drawing/2014/main" id="{BA3953E7-FF32-4CB9-9643-850E40AEE689}"/>
            </a:ext>
          </a:extLst>
        </xdr:cNvPr>
        <xdr:cNvSpPr/>
      </xdr:nvSpPr>
      <xdr:spPr>
        <a:xfrm>
          <a:off x="221107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151782</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8620976C-1983-4A75-9332-A071D4034DA8}"/>
            </a:ext>
          </a:extLst>
        </xdr:cNvPr>
        <xdr:cNvSpPr txBox="1"/>
      </xdr:nvSpPr>
      <xdr:spPr>
        <a:xfrm>
          <a:off x="22199600" y="700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97790</xdr:rowOff>
    </xdr:from>
    <xdr:to>
      <xdr:col>112</xdr:col>
      <xdr:colOff>38100</xdr:colOff>
      <xdr:row>41</xdr:row>
      <xdr:rowOff>27940</xdr:rowOff>
    </xdr:to>
    <xdr:sp macro="" textlink="">
      <xdr:nvSpPr>
        <xdr:cNvPr id="499" name="楕円 498">
          <a:extLst>
            <a:ext uri="{FF2B5EF4-FFF2-40B4-BE49-F238E27FC236}">
              <a16:creationId xmlns:a16="http://schemas.microsoft.com/office/drawing/2014/main" id="{D49420BC-327C-4136-8C0E-2CD8E70A9844}"/>
            </a:ext>
          </a:extLst>
        </xdr:cNvPr>
        <xdr:cNvSpPr/>
      </xdr:nvSpPr>
      <xdr:spPr>
        <a:xfrm>
          <a:off x="21272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148590</xdr:rowOff>
    </xdr:from>
    <xdr:to>
      <xdr:col>116</xdr:col>
      <xdr:colOff>63500</xdr:colOff>
      <xdr:row>41</xdr:row>
      <xdr:rowOff>116205</xdr:rowOff>
    </xdr:to>
    <xdr:cxnSp macro="">
      <xdr:nvCxnSpPr>
        <xdr:cNvPr id="500" name="直線コネクタ 499">
          <a:extLst>
            <a:ext uri="{FF2B5EF4-FFF2-40B4-BE49-F238E27FC236}">
              <a16:creationId xmlns:a16="http://schemas.microsoft.com/office/drawing/2014/main" id="{901BB53D-1035-4AEB-B556-4A7775D02DB8}"/>
            </a:ext>
          </a:extLst>
        </xdr:cNvPr>
        <xdr:cNvCxnSpPr/>
      </xdr:nvCxnSpPr>
      <xdr:spPr>
        <a:xfrm>
          <a:off x="21323300" y="7006590"/>
          <a:ext cx="8382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99695</xdr:rowOff>
    </xdr:from>
    <xdr:to>
      <xdr:col>107</xdr:col>
      <xdr:colOff>101600</xdr:colOff>
      <xdr:row>41</xdr:row>
      <xdr:rowOff>29845</xdr:rowOff>
    </xdr:to>
    <xdr:sp macro="" textlink="">
      <xdr:nvSpPr>
        <xdr:cNvPr id="501" name="楕円 500">
          <a:extLst>
            <a:ext uri="{FF2B5EF4-FFF2-40B4-BE49-F238E27FC236}">
              <a16:creationId xmlns:a16="http://schemas.microsoft.com/office/drawing/2014/main" id="{82420ED8-0008-44A8-9774-BFA448BFACF2}"/>
            </a:ext>
          </a:extLst>
        </xdr:cNvPr>
        <xdr:cNvSpPr/>
      </xdr:nvSpPr>
      <xdr:spPr>
        <a:xfrm>
          <a:off x="203835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148590</xdr:rowOff>
    </xdr:from>
    <xdr:to>
      <xdr:col>111</xdr:col>
      <xdr:colOff>177800</xdr:colOff>
      <xdr:row>40</xdr:row>
      <xdr:rowOff>150495</xdr:rowOff>
    </xdr:to>
    <xdr:cxnSp macro="">
      <xdr:nvCxnSpPr>
        <xdr:cNvPr id="502" name="直線コネクタ 501">
          <a:extLst>
            <a:ext uri="{FF2B5EF4-FFF2-40B4-BE49-F238E27FC236}">
              <a16:creationId xmlns:a16="http://schemas.microsoft.com/office/drawing/2014/main" id="{FE9A1B4C-09AF-4D75-9811-B35E9D022D0B}"/>
            </a:ext>
          </a:extLst>
        </xdr:cNvPr>
        <xdr:cNvCxnSpPr/>
      </xdr:nvCxnSpPr>
      <xdr:spPr>
        <a:xfrm flipV="1">
          <a:off x="20434300" y="70065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99695</xdr:rowOff>
    </xdr:from>
    <xdr:to>
      <xdr:col>102</xdr:col>
      <xdr:colOff>165100</xdr:colOff>
      <xdr:row>41</xdr:row>
      <xdr:rowOff>29845</xdr:rowOff>
    </xdr:to>
    <xdr:sp macro="" textlink="">
      <xdr:nvSpPr>
        <xdr:cNvPr id="503" name="楕円 502">
          <a:extLst>
            <a:ext uri="{FF2B5EF4-FFF2-40B4-BE49-F238E27FC236}">
              <a16:creationId xmlns:a16="http://schemas.microsoft.com/office/drawing/2014/main" id="{BC9F756E-D62B-4318-9603-82BE41F0D355}"/>
            </a:ext>
          </a:extLst>
        </xdr:cNvPr>
        <xdr:cNvSpPr/>
      </xdr:nvSpPr>
      <xdr:spPr>
        <a:xfrm>
          <a:off x="194945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150495</xdr:rowOff>
    </xdr:from>
    <xdr:to>
      <xdr:col>107</xdr:col>
      <xdr:colOff>50800</xdr:colOff>
      <xdr:row>40</xdr:row>
      <xdr:rowOff>150495</xdr:rowOff>
    </xdr:to>
    <xdr:cxnSp macro="">
      <xdr:nvCxnSpPr>
        <xdr:cNvPr id="504" name="直線コネクタ 503">
          <a:extLst>
            <a:ext uri="{FF2B5EF4-FFF2-40B4-BE49-F238E27FC236}">
              <a16:creationId xmlns:a16="http://schemas.microsoft.com/office/drawing/2014/main" id="{4B962BD5-A436-4BFD-ABF0-A78E155630F2}"/>
            </a:ext>
          </a:extLst>
        </xdr:cNvPr>
        <xdr:cNvCxnSpPr/>
      </xdr:nvCxnSpPr>
      <xdr:spPr>
        <a:xfrm>
          <a:off x="19545300" y="700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99695</xdr:rowOff>
    </xdr:from>
    <xdr:to>
      <xdr:col>98</xdr:col>
      <xdr:colOff>38100</xdr:colOff>
      <xdr:row>41</xdr:row>
      <xdr:rowOff>29845</xdr:rowOff>
    </xdr:to>
    <xdr:sp macro="" textlink="">
      <xdr:nvSpPr>
        <xdr:cNvPr id="505" name="楕円 504">
          <a:extLst>
            <a:ext uri="{FF2B5EF4-FFF2-40B4-BE49-F238E27FC236}">
              <a16:creationId xmlns:a16="http://schemas.microsoft.com/office/drawing/2014/main" id="{04A8EDE3-D963-4BC4-A2CE-71A390CFB2AC}"/>
            </a:ext>
          </a:extLst>
        </xdr:cNvPr>
        <xdr:cNvSpPr/>
      </xdr:nvSpPr>
      <xdr:spPr>
        <a:xfrm>
          <a:off x="186055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150495</xdr:rowOff>
    </xdr:from>
    <xdr:to>
      <xdr:col>102</xdr:col>
      <xdr:colOff>114300</xdr:colOff>
      <xdr:row>40</xdr:row>
      <xdr:rowOff>150495</xdr:rowOff>
    </xdr:to>
    <xdr:cxnSp macro="">
      <xdr:nvCxnSpPr>
        <xdr:cNvPr id="506" name="直線コネクタ 505">
          <a:extLst>
            <a:ext uri="{FF2B5EF4-FFF2-40B4-BE49-F238E27FC236}">
              <a16:creationId xmlns:a16="http://schemas.microsoft.com/office/drawing/2014/main" id="{D8F6A268-9A17-4D2E-9AF8-C3AFE5F23870}"/>
            </a:ext>
          </a:extLst>
        </xdr:cNvPr>
        <xdr:cNvCxnSpPr/>
      </xdr:nvCxnSpPr>
      <xdr:spPr>
        <a:xfrm>
          <a:off x="18656300" y="700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95902</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CF837AC2-1768-4876-BA87-C0B543E89D05}"/>
            </a:ext>
          </a:extLst>
        </xdr:cNvPr>
        <xdr:cNvSpPr txBox="1"/>
      </xdr:nvSpPr>
      <xdr:spPr>
        <a:xfrm>
          <a:off x="21075727"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F2CD1C91-21BC-43D7-AC80-8EFF5E13EB54}"/>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60690E3E-B1FA-46B6-BEFB-F18DA8F1093F}"/>
            </a:ext>
          </a:extLst>
        </xdr:cNvPr>
        <xdr:cNvSpPr txBox="1"/>
      </xdr:nvSpPr>
      <xdr:spPr>
        <a:xfrm>
          <a:off x="19310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27322</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6A05A02B-B49C-4F18-BC68-A69D922F0B78}"/>
            </a:ext>
          </a:extLst>
        </xdr:cNvPr>
        <xdr:cNvSpPr txBox="1"/>
      </xdr:nvSpPr>
      <xdr:spPr>
        <a:xfrm>
          <a:off x="18421427"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19067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1885BFAA-BB4B-4992-A584-EF3D670F5896}"/>
            </a:ext>
          </a:extLst>
        </xdr:cNvPr>
        <xdr:cNvSpPr txBox="1"/>
      </xdr:nvSpPr>
      <xdr:spPr>
        <a:xfrm>
          <a:off x="210757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20972</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69A730A0-A65E-4D12-B401-CC24026D79B9}"/>
            </a:ext>
          </a:extLst>
        </xdr:cNvPr>
        <xdr:cNvSpPr txBox="1"/>
      </xdr:nvSpPr>
      <xdr:spPr>
        <a:xfrm>
          <a:off x="20199427" y="705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20972</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39EAAC9A-DA55-47F4-A7A2-CB354711F3B9}"/>
            </a:ext>
          </a:extLst>
        </xdr:cNvPr>
        <xdr:cNvSpPr txBox="1"/>
      </xdr:nvSpPr>
      <xdr:spPr>
        <a:xfrm>
          <a:off x="19310427" y="705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20972</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2489D484-CF85-4278-8412-2C60828F0B3D}"/>
            </a:ext>
          </a:extLst>
        </xdr:cNvPr>
        <xdr:cNvSpPr txBox="1"/>
      </xdr:nvSpPr>
      <xdr:spPr>
        <a:xfrm>
          <a:off x="18421427" y="705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FF40013-39A2-4C1D-ABF8-175A789E31F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BA8E7734-5F65-4730-8F71-11B9AE0324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836E83FF-34D5-4C2D-8ED9-019F4356FE0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BF25336B-55C0-4D0F-84B9-4073E07F31E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3DEB1151-CE7E-47C6-8129-BDD45F1194E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F2DAC32-E93F-43CC-A27B-B2708173504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26752D0D-35DF-4488-AF55-6957CD61964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17FD4117-2F54-4478-87AC-CBB6342F485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60E43AAC-A8AD-4822-B2DC-C5F66EFA61A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49E04009-4ED7-47A4-B56B-81EF48043A2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730BCA6B-F6EC-43D7-B206-69580A358EB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EDCC17BF-7C95-4B15-9C8E-462726B6402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2AFD8BBC-1BB2-4E5F-9667-B63C950EC59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FB99E19C-2498-427A-BF8F-6208E101504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09B5CD43-DED3-446F-87A6-BFA79621DB4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F7C7E3CA-3700-4DB4-80C2-141A4260BF4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31512F2B-F07F-45EB-9BE7-86A49411CCD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8A02E74B-10D4-4513-A73C-D3A44EFE281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702D4D45-31FA-4F8F-91C6-FB529BA2055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C182B95D-86CB-4105-9A9E-C88E2B655F4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701F404F-AB03-434D-ADEE-EAE8E61CA04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D6DC345A-8E9E-423B-B272-198D33C2EB1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BECF1349-5513-4A4A-A550-AC833336F62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75649F6E-405C-494F-88D0-C424A80135B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8C33D502-CC14-469E-A703-3C6F4D4604A9}"/>
            </a:ext>
          </a:extLst>
        </xdr:cNvPr>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27C86B1C-F88B-4974-A655-3BFE5B7C7532}"/>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C1D21C0B-ECDA-41F0-BC9F-6A576C796AF4}"/>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647078A5-C342-4BE2-94D2-806C95A0EE17}"/>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43" name="直線コネクタ 542">
          <a:extLst>
            <a:ext uri="{FF2B5EF4-FFF2-40B4-BE49-F238E27FC236}">
              <a16:creationId xmlns:a16="http://schemas.microsoft.com/office/drawing/2014/main" id="{DA1F5BB6-9BBB-4022-AB0E-3DB8B481F2BA}"/>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26687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80D0BD74-527A-47E5-852F-3F82D0F3876A}"/>
            </a:ext>
          </a:extLst>
        </xdr:cNvPr>
        <xdr:cNvSpPr txBox="1"/>
      </xdr:nvSpPr>
      <xdr:spPr>
        <a:xfrm>
          <a:off x="16357600" y="1031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45" name="フローチャート: 判断 544">
          <a:extLst>
            <a:ext uri="{FF2B5EF4-FFF2-40B4-BE49-F238E27FC236}">
              <a16:creationId xmlns:a16="http://schemas.microsoft.com/office/drawing/2014/main" id="{CECE96D2-08F5-4F14-8E6F-7EC4DEEBA8BC}"/>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546" name="フローチャート: 判断 545">
          <a:extLst>
            <a:ext uri="{FF2B5EF4-FFF2-40B4-BE49-F238E27FC236}">
              <a16:creationId xmlns:a16="http://schemas.microsoft.com/office/drawing/2014/main" id="{E217C58D-7F26-4788-A105-637BB6BA4F97}"/>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7" name="フローチャート: 判断 546">
          <a:extLst>
            <a:ext uri="{FF2B5EF4-FFF2-40B4-BE49-F238E27FC236}">
              <a16:creationId xmlns:a16="http://schemas.microsoft.com/office/drawing/2014/main" id="{EF166B82-D52B-4979-B793-688C0E94C0AA}"/>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8" name="フローチャート: 判断 547">
          <a:extLst>
            <a:ext uri="{FF2B5EF4-FFF2-40B4-BE49-F238E27FC236}">
              <a16:creationId xmlns:a16="http://schemas.microsoft.com/office/drawing/2014/main" id="{07BB96FA-0F7C-42F4-B435-2F4C78E3E2DF}"/>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a:extLst>
            <a:ext uri="{FF2B5EF4-FFF2-40B4-BE49-F238E27FC236}">
              <a16:creationId xmlns:a16="http://schemas.microsoft.com/office/drawing/2014/main" id="{490EF919-F810-4C25-BDE2-E027BCC49B69}"/>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2C59923-259E-4C1D-A803-16D5364FB7C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AF3FC95-0B28-4293-BE90-E2B9FD67334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A5012745-5522-4820-8B69-0FEFFAA2799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C857B277-A805-4EA1-8283-89FFDBDBADE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2CA1ED4C-6142-41F0-8932-C4BEDE0E293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130175</xdr:rowOff>
    </xdr:from>
    <xdr:to>
      <xdr:col>85</xdr:col>
      <xdr:colOff>177800</xdr:colOff>
      <xdr:row>60</xdr:row>
      <xdr:rowOff>60325</xdr:rowOff>
    </xdr:to>
    <xdr:sp macro="" textlink="">
      <xdr:nvSpPr>
        <xdr:cNvPr id="555" name="楕円 554">
          <a:extLst>
            <a:ext uri="{FF2B5EF4-FFF2-40B4-BE49-F238E27FC236}">
              <a16:creationId xmlns:a16="http://schemas.microsoft.com/office/drawing/2014/main" id="{2E13B017-CED4-4D07-914F-826BA914B776}"/>
            </a:ext>
          </a:extLst>
        </xdr:cNvPr>
        <xdr:cNvSpPr/>
      </xdr:nvSpPr>
      <xdr:spPr>
        <a:xfrm>
          <a:off x="162687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153052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354032C5-2BF4-4CC1-9366-3D219041B217}"/>
            </a:ext>
          </a:extLst>
        </xdr:cNvPr>
        <xdr:cNvSpPr txBox="1"/>
      </xdr:nvSpPr>
      <xdr:spPr>
        <a:xfrm>
          <a:off x="16357600"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61595</xdr:rowOff>
    </xdr:from>
    <xdr:to>
      <xdr:col>81</xdr:col>
      <xdr:colOff>101600</xdr:colOff>
      <xdr:row>59</xdr:row>
      <xdr:rowOff>163195</xdr:rowOff>
    </xdr:to>
    <xdr:sp macro="" textlink="">
      <xdr:nvSpPr>
        <xdr:cNvPr id="557" name="楕円 556">
          <a:extLst>
            <a:ext uri="{FF2B5EF4-FFF2-40B4-BE49-F238E27FC236}">
              <a16:creationId xmlns:a16="http://schemas.microsoft.com/office/drawing/2014/main" id="{105716C7-0CA6-4E4C-9376-D67A5DEF9AF6}"/>
            </a:ext>
          </a:extLst>
        </xdr:cNvPr>
        <xdr:cNvSpPr/>
      </xdr:nvSpPr>
      <xdr:spPr>
        <a:xfrm>
          <a:off x="15430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112395</xdr:rowOff>
    </xdr:from>
    <xdr:to>
      <xdr:col>85</xdr:col>
      <xdr:colOff>127000</xdr:colOff>
      <xdr:row>60</xdr:row>
      <xdr:rowOff>9525</xdr:rowOff>
    </xdr:to>
    <xdr:cxnSp macro="">
      <xdr:nvCxnSpPr>
        <xdr:cNvPr id="558" name="直線コネクタ 557">
          <a:extLst>
            <a:ext uri="{FF2B5EF4-FFF2-40B4-BE49-F238E27FC236}">
              <a16:creationId xmlns:a16="http://schemas.microsoft.com/office/drawing/2014/main" id="{94EB9604-2B34-4ABE-AD65-C23F4BC5C329}"/>
            </a:ext>
          </a:extLst>
        </xdr:cNvPr>
        <xdr:cNvCxnSpPr/>
      </xdr:nvCxnSpPr>
      <xdr:spPr>
        <a:xfrm>
          <a:off x="15481300" y="1022794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36830</xdr:rowOff>
    </xdr:from>
    <xdr:to>
      <xdr:col>76</xdr:col>
      <xdr:colOff>165100</xdr:colOff>
      <xdr:row>59</xdr:row>
      <xdr:rowOff>138430</xdr:rowOff>
    </xdr:to>
    <xdr:sp macro="" textlink="">
      <xdr:nvSpPr>
        <xdr:cNvPr id="559" name="楕円 558">
          <a:extLst>
            <a:ext uri="{FF2B5EF4-FFF2-40B4-BE49-F238E27FC236}">
              <a16:creationId xmlns:a16="http://schemas.microsoft.com/office/drawing/2014/main" id="{645E3C26-E241-4716-A5A6-C25CA71FCDE1}"/>
            </a:ext>
          </a:extLst>
        </xdr:cNvPr>
        <xdr:cNvSpPr/>
      </xdr:nvSpPr>
      <xdr:spPr>
        <a:xfrm>
          <a:off x="14541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87630</xdr:rowOff>
    </xdr:from>
    <xdr:to>
      <xdr:col>81</xdr:col>
      <xdr:colOff>50800</xdr:colOff>
      <xdr:row>59</xdr:row>
      <xdr:rowOff>112395</xdr:rowOff>
    </xdr:to>
    <xdr:cxnSp macro="">
      <xdr:nvCxnSpPr>
        <xdr:cNvPr id="560" name="直線コネクタ 559">
          <a:extLst>
            <a:ext uri="{FF2B5EF4-FFF2-40B4-BE49-F238E27FC236}">
              <a16:creationId xmlns:a16="http://schemas.microsoft.com/office/drawing/2014/main" id="{430E5B88-EEA4-4986-A166-C5896EA6B689}"/>
            </a:ext>
          </a:extLst>
        </xdr:cNvPr>
        <xdr:cNvCxnSpPr/>
      </xdr:nvCxnSpPr>
      <xdr:spPr>
        <a:xfrm>
          <a:off x="14592300" y="102031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145415</xdr:rowOff>
    </xdr:from>
    <xdr:to>
      <xdr:col>72</xdr:col>
      <xdr:colOff>38100</xdr:colOff>
      <xdr:row>59</xdr:row>
      <xdr:rowOff>75565</xdr:rowOff>
    </xdr:to>
    <xdr:sp macro="" textlink="">
      <xdr:nvSpPr>
        <xdr:cNvPr id="561" name="楕円 560">
          <a:extLst>
            <a:ext uri="{FF2B5EF4-FFF2-40B4-BE49-F238E27FC236}">
              <a16:creationId xmlns:a16="http://schemas.microsoft.com/office/drawing/2014/main" id="{65761AC4-0A1F-46F9-85DE-C37942867021}"/>
            </a:ext>
          </a:extLst>
        </xdr:cNvPr>
        <xdr:cNvSpPr/>
      </xdr:nvSpPr>
      <xdr:spPr>
        <a:xfrm>
          <a:off x="13652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24765</xdr:rowOff>
    </xdr:from>
    <xdr:to>
      <xdr:col>76</xdr:col>
      <xdr:colOff>114300</xdr:colOff>
      <xdr:row>59</xdr:row>
      <xdr:rowOff>87630</xdr:rowOff>
    </xdr:to>
    <xdr:cxnSp macro="">
      <xdr:nvCxnSpPr>
        <xdr:cNvPr id="562" name="直線コネクタ 561">
          <a:extLst>
            <a:ext uri="{FF2B5EF4-FFF2-40B4-BE49-F238E27FC236}">
              <a16:creationId xmlns:a16="http://schemas.microsoft.com/office/drawing/2014/main" id="{DA40D4D3-0534-4660-8A08-06F60848A434}"/>
            </a:ext>
          </a:extLst>
        </xdr:cNvPr>
        <xdr:cNvCxnSpPr/>
      </xdr:nvCxnSpPr>
      <xdr:spPr>
        <a:xfrm>
          <a:off x="13703300" y="1014031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73025</xdr:rowOff>
    </xdr:from>
    <xdr:to>
      <xdr:col>67</xdr:col>
      <xdr:colOff>101600</xdr:colOff>
      <xdr:row>59</xdr:row>
      <xdr:rowOff>3175</xdr:rowOff>
    </xdr:to>
    <xdr:sp macro="" textlink="">
      <xdr:nvSpPr>
        <xdr:cNvPr id="563" name="楕円 562">
          <a:extLst>
            <a:ext uri="{FF2B5EF4-FFF2-40B4-BE49-F238E27FC236}">
              <a16:creationId xmlns:a16="http://schemas.microsoft.com/office/drawing/2014/main" id="{A66C21BE-653F-458F-AA2B-7A21E90EFFF0}"/>
            </a:ext>
          </a:extLst>
        </xdr:cNvPr>
        <xdr:cNvSpPr/>
      </xdr:nvSpPr>
      <xdr:spPr>
        <a:xfrm>
          <a:off x="12763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123825</xdr:rowOff>
    </xdr:from>
    <xdr:to>
      <xdr:col>71</xdr:col>
      <xdr:colOff>177800</xdr:colOff>
      <xdr:row>59</xdr:row>
      <xdr:rowOff>24765</xdr:rowOff>
    </xdr:to>
    <xdr:cxnSp macro="">
      <xdr:nvCxnSpPr>
        <xdr:cNvPr id="564" name="直線コネクタ 563">
          <a:extLst>
            <a:ext uri="{FF2B5EF4-FFF2-40B4-BE49-F238E27FC236}">
              <a16:creationId xmlns:a16="http://schemas.microsoft.com/office/drawing/2014/main" id="{FE0EE653-76B4-4F52-9974-7B785D2992AD}"/>
            </a:ext>
          </a:extLst>
        </xdr:cNvPr>
        <xdr:cNvCxnSpPr/>
      </xdr:nvCxnSpPr>
      <xdr:spPr>
        <a:xfrm>
          <a:off x="12814300" y="1006792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114317</xdr:rowOff>
    </xdr:from>
    <xdr:ext cx="405111" cy="259045"/>
    <xdr:sp macro="" textlink="">
      <xdr:nvSpPr>
        <xdr:cNvPr id="565" name="n_1aveValue【学校施設】&#10;有形固定資産減価償却率">
          <a:extLst>
            <a:ext uri="{FF2B5EF4-FFF2-40B4-BE49-F238E27FC236}">
              <a16:creationId xmlns:a16="http://schemas.microsoft.com/office/drawing/2014/main" id="{D4467318-C9FE-4158-B79D-A693FF5087D7}"/>
            </a:ext>
          </a:extLst>
        </xdr:cNvPr>
        <xdr:cNvSpPr txBox="1"/>
      </xdr:nvSpPr>
      <xdr:spPr>
        <a:xfrm>
          <a:off x="15266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66" name="n_2aveValue【学校施設】&#10;有形固定資産減価償却率">
          <a:extLst>
            <a:ext uri="{FF2B5EF4-FFF2-40B4-BE49-F238E27FC236}">
              <a16:creationId xmlns:a16="http://schemas.microsoft.com/office/drawing/2014/main" id="{EFE5B37C-2B0F-4306-88C6-8B6F9EEC1F73}"/>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567" name="n_3aveValue【学校施設】&#10;有形固定資産減価償却率">
          <a:extLst>
            <a:ext uri="{FF2B5EF4-FFF2-40B4-BE49-F238E27FC236}">
              <a16:creationId xmlns:a16="http://schemas.microsoft.com/office/drawing/2014/main" id="{2B0E67E0-6BAA-4E49-B490-ACEDC44BF888}"/>
            </a:ext>
          </a:extLst>
        </xdr:cNvPr>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568" name="n_4aveValue【学校施設】&#10;有形固定資産減価償却率">
          <a:extLst>
            <a:ext uri="{FF2B5EF4-FFF2-40B4-BE49-F238E27FC236}">
              <a16:creationId xmlns:a16="http://schemas.microsoft.com/office/drawing/2014/main" id="{E5D2069C-29F9-4EDA-BF90-C0CE693B2D82}"/>
            </a:ext>
          </a:extLst>
        </xdr:cNvPr>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8272</xdr:rowOff>
    </xdr:from>
    <xdr:ext cx="405111" cy="259045"/>
    <xdr:sp macro="" textlink="">
      <xdr:nvSpPr>
        <xdr:cNvPr id="569" name="n_1mainValue【学校施設】&#10;有形固定資産減価償却率">
          <a:extLst>
            <a:ext uri="{FF2B5EF4-FFF2-40B4-BE49-F238E27FC236}">
              <a16:creationId xmlns:a16="http://schemas.microsoft.com/office/drawing/2014/main" id="{49A2B387-4762-49E6-A37E-85C680D6546D}"/>
            </a:ext>
          </a:extLst>
        </xdr:cNvPr>
        <xdr:cNvSpPr txBox="1"/>
      </xdr:nvSpPr>
      <xdr:spPr>
        <a:xfrm>
          <a:off x="152660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154957</xdr:rowOff>
    </xdr:from>
    <xdr:ext cx="405111" cy="259045"/>
    <xdr:sp macro="" textlink="">
      <xdr:nvSpPr>
        <xdr:cNvPr id="570" name="n_2mainValue【学校施設】&#10;有形固定資産減価償却率">
          <a:extLst>
            <a:ext uri="{FF2B5EF4-FFF2-40B4-BE49-F238E27FC236}">
              <a16:creationId xmlns:a16="http://schemas.microsoft.com/office/drawing/2014/main" id="{2BA46987-42BB-44D6-BA68-6AD9AC396859}"/>
            </a:ext>
          </a:extLst>
        </xdr:cNvPr>
        <xdr:cNvSpPr txBox="1"/>
      </xdr:nvSpPr>
      <xdr:spPr>
        <a:xfrm>
          <a:off x="14389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92092</xdr:rowOff>
    </xdr:from>
    <xdr:ext cx="405111" cy="259045"/>
    <xdr:sp macro="" textlink="">
      <xdr:nvSpPr>
        <xdr:cNvPr id="571" name="n_3mainValue【学校施設】&#10;有形固定資産減価償却率">
          <a:extLst>
            <a:ext uri="{FF2B5EF4-FFF2-40B4-BE49-F238E27FC236}">
              <a16:creationId xmlns:a16="http://schemas.microsoft.com/office/drawing/2014/main" id="{FE61AF0A-0A30-4FA2-A3CB-6B3AD32C44A1}"/>
            </a:ext>
          </a:extLst>
        </xdr:cNvPr>
        <xdr:cNvSpPr txBox="1"/>
      </xdr:nvSpPr>
      <xdr:spPr>
        <a:xfrm>
          <a:off x="13500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19702</xdr:rowOff>
    </xdr:from>
    <xdr:ext cx="405111" cy="259045"/>
    <xdr:sp macro="" textlink="">
      <xdr:nvSpPr>
        <xdr:cNvPr id="572" name="n_4mainValue【学校施設】&#10;有形固定資産減価償却率">
          <a:extLst>
            <a:ext uri="{FF2B5EF4-FFF2-40B4-BE49-F238E27FC236}">
              <a16:creationId xmlns:a16="http://schemas.microsoft.com/office/drawing/2014/main" id="{50A42BF5-8382-4AD9-ABEC-2B5D4927B5ED}"/>
            </a:ext>
          </a:extLst>
        </xdr:cNvPr>
        <xdr:cNvSpPr txBox="1"/>
      </xdr:nvSpPr>
      <xdr:spPr>
        <a:xfrm>
          <a:off x="126117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3648E288-AC65-4888-8371-EE241115B68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B77318FD-B1CD-4AF0-921F-99FF96BA848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822C59F1-EC22-469A-B8AF-8F0D756D998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B7ED5561-67EE-4754-A445-AF36F2D48E8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A871DBF0-9E12-46B5-9FEC-67E6C8D8E80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4CCB00E2-0F15-45B2-B8D8-BD4D080A6FA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D01A52E6-8CBB-413D-A813-D92A9842391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6782AE23-22B0-4B8B-928B-658D017C2DF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B3DAF815-D3B5-4B1C-9011-4EFAEC39773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630B5A4C-9EAF-4D55-9B39-C27BFBA02F7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623F8D8F-6804-4996-97B0-4E5B14D5905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24CE659-2F62-4521-A91F-BBB441CAF70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1DFE906B-855B-4DC2-B887-D86EFD5F6A8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DB8FB54C-738D-4F85-A229-4DB5960155F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2C6ECAF1-A392-4331-A951-5F0A51B5D88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C81958EB-25D5-4A86-B53F-1B12AB12C7E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75B33C66-55D6-4E79-B75C-1F82F7E892C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AA687FD5-8749-4978-B61C-2D7603EAF17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FE9E1413-404C-4B9F-938A-15924322E17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49AE3545-21D2-4E5B-98A3-9883A32357F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5E392165-A2EC-4783-AD53-1175379E704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06E42C06-2187-422B-90BC-D3F2E5F8122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2C76E2D2-6BC3-49B3-AD62-B0D14BBE9DE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082D1F91-578C-4E43-A7AA-77DAF4A2669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597" name="直線コネクタ 596">
          <a:extLst>
            <a:ext uri="{FF2B5EF4-FFF2-40B4-BE49-F238E27FC236}">
              <a16:creationId xmlns:a16="http://schemas.microsoft.com/office/drawing/2014/main" id="{20A48D47-C47D-4965-ABB7-D19680E3A147}"/>
            </a:ext>
          </a:extLst>
        </xdr:cNvPr>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98" name="【学校施設】&#10;一人当たり面積最小値テキスト">
          <a:extLst>
            <a:ext uri="{FF2B5EF4-FFF2-40B4-BE49-F238E27FC236}">
              <a16:creationId xmlns:a16="http://schemas.microsoft.com/office/drawing/2014/main" id="{C52C9264-8EC2-4031-B6DF-DC54A15BFE5F}"/>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99" name="直線コネクタ 598">
          <a:extLst>
            <a:ext uri="{FF2B5EF4-FFF2-40B4-BE49-F238E27FC236}">
              <a16:creationId xmlns:a16="http://schemas.microsoft.com/office/drawing/2014/main" id="{6803A389-9F47-4371-9FF2-15E662A91E73}"/>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600" name="【学校施設】&#10;一人当たり面積最大値テキスト">
          <a:extLst>
            <a:ext uri="{FF2B5EF4-FFF2-40B4-BE49-F238E27FC236}">
              <a16:creationId xmlns:a16="http://schemas.microsoft.com/office/drawing/2014/main" id="{784EBF07-F382-43C0-BEDA-D9535F86F531}"/>
            </a:ext>
          </a:extLst>
        </xdr:cNvPr>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601" name="直線コネクタ 600">
          <a:extLst>
            <a:ext uri="{FF2B5EF4-FFF2-40B4-BE49-F238E27FC236}">
              <a16:creationId xmlns:a16="http://schemas.microsoft.com/office/drawing/2014/main" id="{EBAD5B74-73CA-41B5-BAA8-8560D5962429}"/>
            </a:ext>
          </a:extLst>
        </xdr:cNvPr>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39895</xdr:rowOff>
    </xdr:from>
    <xdr:ext cx="469744" cy="259045"/>
    <xdr:sp macro="" textlink="">
      <xdr:nvSpPr>
        <xdr:cNvPr id="602" name="【学校施設】&#10;一人当たり面積平均値テキスト">
          <a:extLst>
            <a:ext uri="{FF2B5EF4-FFF2-40B4-BE49-F238E27FC236}">
              <a16:creationId xmlns:a16="http://schemas.microsoft.com/office/drawing/2014/main" id="{FE4D7A8D-A736-44CD-9D06-1A26E4E8F7EA}"/>
            </a:ext>
          </a:extLst>
        </xdr:cNvPr>
        <xdr:cNvSpPr txBox="1"/>
      </xdr:nvSpPr>
      <xdr:spPr>
        <a:xfrm>
          <a:off x="22199600" y="10326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603" name="フローチャート: 判断 602">
          <a:extLst>
            <a:ext uri="{FF2B5EF4-FFF2-40B4-BE49-F238E27FC236}">
              <a16:creationId xmlns:a16="http://schemas.microsoft.com/office/drawing/2014/main" id="{3BF15007-A1AC-489E-A6D0-BA8D24EE7FC2}"/>
            </a:ext>
          </a:extLst>
        </xdr:cNvPr>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604" name="フローチャート: 判断 603">
          <a:extLst>
            <a:ext uri="{FF2B5EF4-FFF2-40B4-BE49-F238E27FC236}">
              <a16:creationId xmlns:a16="http://schemas.microsoft.com/office/drawing/2014/main" id="{99EB0CA6-5E5A-4C79-9908-A8DC00DF39D9}"/>
            </a:ext>
          </a:extLst>
        </xdr:cNvPr>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605" name="フローチャート: 判断 604">
          <a:extLst>
            <a:ext uri="{FF2B5EF4-FFF2-40B4-BE49-F238E27FC236}">
              <a16:creationId xmlns:a16="http://schemas.microsoft.com/office/drawing/2014/main" id="{706F507F-F926-4B62-8AE4-A8E102D526DE}"/>
            </a:ext>
          </a:extLst>
        </xdr:cNvPr>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06" name="フローチャート: 判断 605">
          <a:extLst>
            <a:ext uri="{FF2B5EF4-FFF2-40B4-BE49-F238E27FC236}">
              <a16:creationId xmlns:a16="http://schemas.microsoft.com/office/drawing/2014/main" id="{19412929-F7FE-4F30-BCB9-505B56239BA3}"/>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607" name="フローチャート: 判断 606">
          <a:extLst>
            <a:ext uri="{FF2B5EF4-FFF2-40B4-BE49-F238E27FC236}">
              <a16:creationId xmlns:a16="http://schemas.microsoft.com/office/drawing/2014/main" id="{8602989B-4B43-4EB2-8817-881EC033BCC3}"/>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6D27DB02-BAA7-4548-8ADD-907D23197D3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9C31FB-7E09-41D5-8FCB-B2213C42E5F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A2698CC9-2EBC-4810-B077-1CEAED5C85D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38C1EB54-64C7-4634-B8A8-205007FBBAA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C62238AA-D85C-4BFF-85BB-0F86101ADC1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112268</xdr:rowOff>
    </xdr:from>
    <xdr:to>
      <xdr:col>116</xdr:col>
      <xdr:colOff>114300</xdr:colOff>
      <xdr:row>63</xdr:row>
      <xdr:rowOff>42418</xdr:rowOff>
    </xdr:to>
    <xdr:sp macro="" textlink="">
      <xdr:nvSpPr>
        <xdr:cNvPr id="613" name="楕円 612">
          <a:extLst>
            <a:ext uri="{FF2B5EF4-FFF2-40B4-BE49-F238E27FC236}">
              <a16:creationId xmlns:a16="http://schemas.microsoft.com/office/drawing/2014/main" id="{846B276A-7D7E-45B0-9D39-08DFE939E11C}"/>
            </a:ext>
          </a:extLst>
        </xdr:cNvPr>
        <xdr:cNvSpPr/>
      </xdr:nvSpPr>
      <xdr:spPr>
        <a:xfrm>
          <a:off x="22110700" y="1074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90695</xdr:rowOff>
    </xdr:from>
    <xdr:ext cx="469744" cy="259045"/>
    <xdr:sp macro="" textlink="">
      <xdr:nvSpPr>
        <xdr:cNvPr id="614" name="【学校施設】&#10;一人当たり面積該当値テキスト">
          <a:extLst>
            <a:ext uri="{FF2B5EF4-FFF2-40B4-BE49-F238E27FC236}">
              <a16:creationId xmlns:a16="http://schemas.microsoft.com/office/drawing/2014/main" id="{7FAEF972-2596-4F54-85B0-CB41D590FCD0}"/>
            </a:ext>
          </a:extLst>
        </xdr:cNvPr>
        <xdr:cNvSpPr txBox="1"/>
      </xdr:nvSpPr>
      <xdr:spPr>
        <a:xfrm>
          <a:off x="22199600" y="1072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117221</xdr:rowOff>
    </xdr:from>
    <xdr:to>
      <xdr:col>112</xdr:col>
      <xdr:colOff>38100</xdr:colOff>
      <xdr:row>63</xdr:row>
      <xdr:rowOff>47371</xdr:rowOff>
    </xdr:to>
    <xdr:sp macro="" textlink="">
      <xdr:nvSpPr>
        <xdr:cNvPr id="615" name="楕円 614">
          <a:extLst>
            <a:ext uri="{FF2B5EF4-FFF2-40B4-BE49-F238E27FC236}">
              <a16:creationId xmlns:a16="http://schemas.microsoft.com/office/drawing/2014/main" id="{5CD330F0-A05D-4AE0-91D1-A9C8E75793F6}"/>
            </a:ext>
          </a:extLst>
        </xdr:cNvPr>
        <xdr:cNvSpPr/>
      </xdr:nvSpPr>
      <xdr:spPr>
        <a:xfrm>
          <a:off x="21272500" y="1074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163068</xdr:rowOff>
    </xdr:from>
    <xdr:to>
      <xdr:col>116</xdr:col>
      <xdr:colOff>63500</xdr:colOff>
      <xdr:row>62</xdr:row>
      <xdr:rowOff>168021</xdr:rowOff>
    </xdr:to>
    <xdr:cxnSp macro="">
      <xdr:nvCxnSpPr>
        <xdr:cNvPr id="616" name="直線コネクタ 615">
          <a:extLst>
            <a:ext uri="{FF2B5EF4-FFF2-40B4-BE49-F238E27FC236}">
              <a16:creationId xmlns:a16="http://schemas.microsoft.com/office/drawing/2014/main" id="{94B20A86-33F1-45EE-981F-29E433406F01}"/>
            </a:ext>
          </a:extLst>
        </xdr:cNvPr>
        <xdr:cNvCxnSpPr/>
      </xdr:nvCxnSpPr>
      <xdr:spPr>
        <a:xfrm flipV="1">
          <a:off x="21323300" y="10792968"/>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121412</xdr:rowOff>
    </xdr:from>
    <xdr:to>
      <xdr:col>107</xdr:col>
      <xdr:colOff>101600</xdr:colOff>
      <xdr:row>63</xdr:row>
      <xdr:rowOff>51562</xdr:rowOff>
    </xdr:to>
    <xdr:sp macro="" textlink="">
      <xdr:nvSpPr>
        <xdr:cNvPr id="617" name="楕円 616">
          <a:extLst>
            <a:ext uri="{FF2B5EF4-FFF2-40B4-BE49-F238E27FC236}">
              <a16:creationId xmlns:a16="http://schemas.microsoft.com/office/drawing/2014/main" id="{896782FD-51A4-4D41-8497-3094830AD77D}"/>
            </a:ext>
          </a:extLst>
        </xdr:cNvPr>
        <xdr:cNvSpPr/>
      </xdr:nvSpPr>
      <xdr:spPr>
        <a:xfrm>
          <a:off x="20383500" y="107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168021</xdr:rowOff>
    </xdr:from>
    <xdr:to>
      <xdr:col>111</xdr:col>
      <xdr:colOff>177800</xdr:colOff>
      <xdr:row>63</xdr:row>
      <xdr:rowOff>762</xdr:rowOff>
    </xdr:to>
    <xdr:cxnSp macro="">
      <xdr:nvCxnSpPr>
        <xdr:cNvPr id="618" name="直線コネクタ 617">
          <a:extLst>
            <a:ext uri="{FF2B5EF4-FFF2-40B4-BE49-F238E27FC236}">
              <a16:creationId xmlns:a16="http://schemas.microsoft.com/office/drawing/2014/main" id="{BCA93941-2FB9-49C6-BFCF-38017B587836}"/>
            </a:ext>
          </a:extLst>
        </xdr:cNvPr>
        <xdr:cNvCxnSpPr/>
      </xdr:nvCxnSpPr>
      <xdr:spPr>
        <a:xfrm flipV="1">
          <a:off x="20434300" y="1079792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124079</xdr:rowOff>
    </xdr:from>
    <xdr:to>
      <xdr:col>102</xdr:col>
      <xdr:colOff>165100</xdr:colOff>
      <xdr:row>63</xdr:row>
      <xdr:rowOff>54229</xdr:rowOff>
    </xdr:to>
    <xdr:sp macro="" textlink="">
      <xdr:nvSpPr>
        <xdr:cNvPr id="619" name="楕円 618">
          <a:extLst>
            <a:ext uri="{FF2B5EF4-FFF2-40B4-BE49-F238E27FC236}">
              <a16:creationId xmlns:a16="http://schemas.microsoft.com/office/drawing/2014/main" id="{CCE2A27F-B815-4F23-89A7-3831A79FED89}"/>
            </a:ext>
          </a:extLst>
        </xdr:cNvPr>
        <xdr:cNvSpPr/>
      </xdr:nvSpPr>
      <xdr:spPr>
        <a:xfrm>
          <a:off x="19494500" y="1075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xdr:rowOff>
    </xdr:from>
    <xdr:to>
      <xdr:col>107</xdr:col>
      <xdr:colOff>50800</xdr:colOff>
      <xdr:row>63</xdr:row>
      <xdr:rowOff>3429</xdr:rowOff>
    </xdr:to>
    <xdr:cxnSp macro="">
      <xdr:nvCxnSpPr>
        <xdr:cNvPr id="620" name="直線コネクタ 619">
          <a:extLst>
            <a:ext uri="{FF2B5EF4-FFF2-40B4-BE49-F238E27FC236}">
              <a16:creationId xmlns:a16="http://schemas.microsoft.com/office/drawing/2014/main" id="{5D9C76B4-7BB2-404F-8740-2F2D0E409364}"/>
            </a:ext>
          </a:extLst>
        </xdr:cNvPr>
        <xdr:cNvCxnSpPr/>
      </xdr:nvCxnSpPr>
      <xdr:spPr>
        <a:xfrm flipV="1">
          <a:off x="19545300" y="1080211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121793</xdr:rowOff>
    </xdr:from>
    <xdr:to>
      <xdr:col>98</xdr:col>
      <xdr:colOff>38100</xdr:colOff>
      <xdr:row>63</xdr:row>
      <xdr:rowOff>51943</xdr:rowOff>
    </xdr:to>
    <xdr:sp macro="" textlink="">
      <xdr:nvSpPr>
        <xdr:cNvPr id="621" name="楕円 620">
          <a:extLst>
            <a:ext uri="{FF2B5EF4-FFF2-40B4-BE49-F238E27FC236}">
              <a16:creationId xmlns:a16="http://schemas.microsoft.com/office/drawing/2014/main" id="{BC034497-96F4-4A96-BB69-FCE8031798C3}"/>
            </a:ext>
          </a:extLst>
        </xdr:cNvPr>
        <xdr:cNvSpPr/>
      </xdr:nvSpPr>
      <xdr:spPr>
        <a:xfrm>
          <a:off x="18605500" y="1075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xdr:rowOff>
    </xdr:from>
    <xdr:to>
      <xdr:col>102</xdr:col>
      <xdr:colOff>114300</xdr:colOff>
      <xdr:row>63</xdr:row>
      <xdr:rowOff>3429</xdr:rowOff>
    </xdr:to>
    <xdr:cxnSp macro="">
      <xdr:nvCxnSpPr>
        <xdr:cNvPr id="622" name="直線コネクタ 621">
          <a:extLst>
            <a:ext uri="{FF2B5EF4-FFF2-40B4-BE49-F238E27FC236}">
              <a16:creationId xmlns:a16="http://schemas.microsoft.com/office/drawing/2014/main" id="{2DAA000E-B7B0-4C1E-A9E7-BA93E230EC39}"/>
            </a:ext>
          </a:extLst>
        </xdr:cNvPr>
        <xdr:cNvCxnSpPr/>
      </xdr:nvCxnSpPr>
      <xdr:spPr>
        <a:xfrm>
          <a:off x="18656300" y="1080249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161815</xdr:rowOff>
    </xdr:from>
    <xdr:ext cx="469744" cy="259045"/>
    <xdr:sp macro="" textlink="">
      <xdr:nvSpPr>
        <xdr:cNvPr id="623" name="n_1aveValue【学校施設】&#10;一人当たり面積">
          <a:extLst>
            <a:ext uri="{FF2B5EF4-FFF2-40B4-BE49-F238E27FC236}">
              <a16:creationId xmlns:a16="http://schemas.microsoft.com/office/drawing/2014/main" id="{B7372F83-7144-41F7-AC2E-64BBBAAC28BF}"/>
            </a:ext>
          </a:extLst>
        </xdr:cNvPr>
        <xdr:cNvSpPr txBox="1"/>
      </xdr:nvSpPr>
      <xdr:spPr>
        <a:xfrm>
          <a:off x="21075727" y="102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624" name="n_2aveValue【学校施設】&#10;一人当たり面積">
          <a:extLst>
            <a:ext uri="{FF2B5EF4-FFF2-40B4-BE49-F238E27FC236}">
              <a16:creationId xmlns:a16="http://schemas.microsoft.com/office/drawing/2014/main" id="{C0594A49-E4D9-46DB-84C3-27135D6DBE3A}"/>
            </a:ext>
          </a:extLst>
        </xdr:cNvPr>
        <xdr:cNvSpPr txBox="1"/>
      </xdr:nvSpPr>
      <xdr:spPr>
        <a:xfrm>
          <a:off x="20199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25" name="n_3aveValue【学校施設】&#10;一人当たり面積">
          <a:extLst>
            <a:ext uri="{FF2B5EF4-FFF2-40B4-BE49-F238E27FC236}">
              <a16:creationId xmlns:a16="http://schemas.microsoft.com/office/drawing/2014/main" id="{BE1B371F-DA6F-403B-A286-61F91B586478}"/>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167530</xdr:rowOff>
    </xdr:from>
    <xdr:ext cx="469744" cy="259045"/>
    <xdr:sp macro="" textlink="">
      <xdr:nvSpPr>
        <xdr:cNvPr id="626" name="n_4aveValue【学校施設】&#10;一人当たり面積">
          <a:extLst>
            <a:ext uri="{FF2B5EF4-FFF2-40B4-BE49-F238E27FC236}">
              <a16:creationId xmlns:a16="http://schemas.microsoft.com/office/drawing/2014/main" id="{7FF9A5E5-52DD-4E5D-8558-85B9DCFD8E7C}"/>
            </a:ext>
          </a:extLst>
        </xdr:cNvPr>
        <xdr:cNvSpPr txBox="1"/>
      </xdr:nvSpPr>
      <xdr:spPr>
        <a:xfrm>
          <a:off x="18421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38498</xdr:rowOff>
    </xdr:from>
    <xdr:ext cx="469744" cy="259045"/>
    <xdr:sp macro="" textlink="">
      <xdr:nvSpPr>
        <xdr:cNvPr id="627" name="n_1mainValue【学校施設】&#10;一人当たり面積">
          <a:extLst>
            <a:ext uri="{FF2B5EF4-FFF2-40B4-BE49-F238E27FC236}">
              <a16:creationId xmlns:a16="http://schemas.microsoft.com/office/drawing/2014/main" id="{D4113645-8699-4957-987E-D247030DFC23}"/>
            </a:ext>
          </a:extLst>
        </xdr:cNvPr>
        <xdr:cNvSpPr txBox="1"/>
      </xdr:nvSpPr>
      <xdr:spPr>
        <a:xfrm>
          <a:off x="21075727" y="1083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42689</xdr:rowOff>
    </xdr:from>
    <xdr:ext cx="469744" cy="259045"/>
    <xdr:sp macro="" textlink="">
      <xdr:nvSpPr>
        <xdr:cNvPr id="628" name="n_2mainValue【学校施設】&#10;一人当たり面積">
          <a:extLst>
            <a:ext uri="{FF2B5EF4-FFF2-40B4-BE49-F238E27FC236}">
              <a16:creationId xmlns:a16="http://schemas.microsoft.com/office/drawing/2014/main" id="{09B76BFB-E49E-4BAA-A044-8A591CE225EC}"/>
            </a:ext>
          </a:extLst>
        </xdr:cNvPr>
        <xdr:cNvSpPr txBox="1"/>
      </xdr:nvSpPr>
      <xdr:spPr>
        <a:xfrm>
          <a:off x="20199427" y="1084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45356</xdr:rowOff>
    </xdr:from>
    <xdr:ext cx="469744" cy="259045"/>
    <xdr:sp macro="" textlink="">
      <xdr:nvSpPr>
        <xdr:cNvPr id="629" name="n_3mainValue【学校施設】&#10;一人当たり面積">
          <a:extLst>
            <a:ext uri="{FF2B5EF4-FFF2-40B4-BE49-F238E27FC236}">
              <a16:creationId xmlns:a16="http://schemas.microsoft.com/office/drawing/2014/main" id="{96059B21-2424-4610-9B0D-34F5E5AE3A0E}"/>
            </a:ext>
          </a:extLst>
        </xdr:cNvPr>
        <xdr:cNvSpPr txBox="1"/>
      </xdr:nvSpPr>
      <xdr:spPr>
        <a:xfrm>
          <a:off x="19310427" y="1084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43070</xdr:rowOff>
    </xdr:from>
    <xdr:ext cx="469744" cy="259045"/>
    <xdr:sp macro="" textlink="">
      <xdr:nvSpPr>
        <xdr:cNvPr id="630" name="n_4mainValue【学校施設】&#10;一人当たり面積">
          <a:extLst>
            <a:ext uri="{FF2B5EF4-FFF2-40B4-BE49-F238E27FC236}">
              <a16:creationId xmlns:a16="http://schemas.microsoft.com/office/drawing/2014/main" id="{A03F95D2-4203-4F51-B4F4-926FDA74331D}"/>
            </a:ext>
          </a:extLst>
        </xdr:cNvPr>
        <xdr:cNvSpPr txBox="1"/>
      </xdr:nvSpPr>
      <xdr:spPr>
        <a:xfrm>
          <a:off x="18421427" y="1084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C9E9E4E0-E2BA-47A3-9F16-F89ECFB71F7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C7AEA165-9DF7-414A-8E7D-0CB0D067F76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EF501481-B9A3-45E6-9EC4-260AA2F6975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1CF6F9C5-F7BD-40D7-8556-365A619D604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71E8EC14-4E7C-4349-B608-45D4EA7DE7C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10202C9B-26F3-4193-ABA8-EB3F733B174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33AB6797-F951-44DF-835B-B77BF06CC59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8202B726-A129-43CE-98B8-A6C496763F3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4C94A775-0D96-4CA1-8C52-93530FAD5A3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B52FFB0B-47F8-49FE-B428-E51E761C244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CF091035-8838-49DB-ADE5-799EC691AEC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2" name="直線コネクタ 641">
          <a:extLst>
            <a:ext uri="{FF2B5EF4-FFF2-40B4-BE49-F238E27FC236}">
              <a16:creationId xmlns:a16="http://schemas.microsoft.com/office/drawing/2014/main" id="{B796A9F8-D073-4E44-9F22-9829F89958D5}"/>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43" name="テキスト ボックス 642">
          <a:extLst>
            <a:ext uri="{FF2B5EF4-FFF2-40B4-BE49-F238E27FC236}">
              <a16:creationId xmlns:a16="http://schemas.microsoft.com/office/drawing/2014/main" id="{7C2D48A8-0647-4E69-BC54-560CE175FD09}"/>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4" name="直線コネクタ 643">
          <a:extLst>
            <a:ext uri="{FF2B5EF4-FFF2-40B4-BE49-F238E27FC236}">
              <a16:creationId xmlns:a16="http://schemas.microsoft.com/office/drawing/2014/main" id="{FCA8B312-ED3B-4FFA-98E4-04DE9E678E8C}"/>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5" name="テキスト ボックス 644">
          <a:extLst>
            <a:ext uri="{FF2B5EF4-FFF2-40B4-BE49-F238E27FC236}">
              <a16:creationId xmlns:a16="http://schemas.microsoft.com/office/drawing/2014/main" id="{ED733D45-88D3-4CE8-8BA5-740E4B9008F7}"/>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6" name="直線コネクタ 645">
          <a:extLst>
            <a:ext uri="{FF2B5EF4-FFF2-40B4-BE49-F238E27FC236}">
              <a16:creationId xmlns:a16="http://schemas.microsoft.com/office/drawing/2014/main" id="{8256A6A9-8894-4727-BDE8-BB84C6EAAF1A}"/>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7" name="テキスト ボックス 646">
          <a:extLst>
            <a:ext uri="{FF2B5EF4-FFF2-40B4-BE49-F238E27FC236}">
              <a16:creationId xmlns:a16="http://schemas.microsoft.com/office/drawing/2014/main" id="{59738E4D-C7DF-4668-A1CB-556CE7EE0547}"/>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8" name="直線コネクタ 647">
          <a:extLst>
            <a:ext uri="{FF2B5EF4-FFF2-40B4-BE49-F238E27FC236}">
              <a16:creationId xmlns:a16="http://schemas.microsoft.com/office/drawing/2014/main" id="{FB99A8BE-0987-4034-9ADC-19D222931937}"/>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9" name="テキスト ボックス 648">
          <a:extLst>
            <a:ext uri="{FF2B5EF4-FFF2-40B4-BE49-F238E27FC236}">
              <a16:creationId xmlns:a16="http://schemas.microsoft.com/office/drawing/2014/main" id="{BA99660E-1716-4F6C-ACCB-1959D9301E99}"/>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3DD14BA4-1D79-4E70-AE53-13C64ADA38E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1" name="テキスト ボックス 650">
          <a:extLst>
            <a:ext uri="{FF2B5EF4-FFF2-40B4-BE49-F238E27FC236}">
              <a16:creationId xmlns:a16="http://schemas.microsoft.com/office/drawing/2014/main" id="{58D1E6AB-962E-49CC-B970-23CC50AB631B}"/>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a:extLst>
            <a:ext uri="{FF2B5EF4-FFF2-40B4-BE49-F238E27FC236}">
              <a16:creationId xmlns:a16="http://schemas.microsoft.com/office/drawing/2014/main" id="{8C82416C-9598-4E85-BBFC-8922D5F5721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136398</xdr:rowOff>
    </xdr:from>
    <xdr:to>
      <xdr:col>85</xdr:col>
      <xdr:colOff>126364</xdr:colOff>
      <xdr:row>86</xdr:row>
      <xdr:rowOff>38100</xdr:rowOff>
    </xdr:to>
    <xdr:cxnSp macro="">
      <xdr:nvCxnSpPr>
        <xdr:cNvPr id="653" name="直線コネクタ 652">
          <a:extLst>
            <a:ext uri="{FF2B5EF4-FFF2-40B4-BE49-F238E27FC236}">
              <a16:creationId xmlns:a16="http://schemas.microsoft.com/office/drawing/2014/main" id="{F97DA27C-E584-47B6-A5AC-68C8A75FCB07}"/>
            </a:ext>
          </a:extLst>
        </xdr:cNvPr>
        <xdr:cNvCxnSpPr/>
      </xdr:nvCxnSpPr>
      <xdr:spPr>
        <a:xfrm flipV="1">
          <a:off x="16318864" y="1333804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54" name="【児童館】&#10;有形固定資産減価償却率最小値テキスト">
          <a:extLst>
            <a:ext uri="{FF2B5EF4-FFF2-40B4-BE49-F238E27FC236}">
              <a16:creationId xmlns:a16="http://schemas.microsoft.com/office/drawing/2014/main" id="{A9EE0E85-6A8C-46BB-8969-371BA3D0A7D0}"/>
            </a:ext>
          </a:extLst>
        </xdr:cNvPr>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55" name="直線コネクタ 654">
          <a:extLst>
            <a:ext uri="{FF2B5EF4-FFF2-40B4-BE49-F238E27FC236}">
              <a16:creationId xmlns:a16="http://schemas.microsoft.com/office/drawing/2014/main" id="{6F7AB231-8E6C-4EC4-8001-48FBA2D28532}"/>
            </a:ext>
          </a:extLst>
        </xdr:cNvPr>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83075</xdr:rowOff>
    </xdr:from>
    <xdr:ext cx="405111" cy="259045"/>
    <xdr:sp macro="" textlink="">
      <xdr:nvSpPr>
        <xdr:cNvPr id="656" name="【児童館】&#10;有形固定資産減価償却率最大値テキスト">
          <a:extLst>
            <a:ext uri="{FF2B5EF4-FFF2-40B4-BE49-F238E27FC236}">
              <a16:creationId xmlns:a16="http://schemas.microsoft.com/office/drawing/2014/main" id="{7FEC0A89-13EA-4C6C-B552-6017FF783084}"/>
            </a:ext>
          </a:extLst>
        </xdr:cNvPr>
        <xdr:cNvSpPr txBox="1"/>
      </xdr:nvSpPr>
      <xdr:spPr>
        <a:xfrm>
          <a:off x="16357600" y="1311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136398</xdr:rowOff>
    </xdr:from>
    <xdr:to>
      <xdr:col>86</xdr:col>
      <xdr:colOff>25400</xdr:colOff>
      <xdr:row>77</xdr:row>
      <xdr:rowOff>136398</xdr:rowOff>
    </xdr:to>
    <xdr:cxnSp macro="">
      <xdr:nvCxnSpPr>
        <xdr:cNvPr id="657" name="直線コネクタ 656">
          <a:extLst>
            <a:ext uri="{FF2B5EF4-FFF2-40B4-BE49-F238E27FC236}">
              <a16:creationId xmlns:a16="http://schemas.microsoft.com/office/drawing/2014/main" id="{20819F0B-9E42-4A77-A52C-27AC0A962863}"/>
            </a:ext>
          </a:extLst>
        </xdr:cNvPr>
        <xdr:cNvCxnSpPr/>
      </xdr:nvCxnSpPr>
      <xdr:spPr>
        <a:xfrm>
          <a:off x="16230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97045</xdr:rowOff>
    </xdr:from>
    <xdr:ext cx="405111" cy="259045"/>
    <xdr:sp macro="" textlink="">
      <xdr:nvSpPr>
        <xdr:cNvPr id="658" name="【児童館】&#10;有形固定資産減価償却率平均値テキスト">
          <a:extLst>
            <a:ext uri="{FF2B5EF4-FFF2-40B4-BE49-F238E27FC236}">
              <a16:creationId xmlns:a16="http://schemas.microsoft.com/office/drawing/2014/main" id="{AB0BD211-B983-441A-AF2B-35D912BBD312}"/>
            </a:ext>
          </a:extLst>
        </xdr:cNvPr>
        <xdr:cNvSpPr txBox="1"/>
      </xdr:nvSpPr>
      <xdr:spPr>
        <a:xfrm>
          <a:off x="16357600" y="141559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74168</xdr:rowOff>
    </xdr:from>
    <xdr:to>
      <xdr:col>85</xdr:col>
      <xdr:colOff>177800</xdr:colOff>
      <xdr:row>84</xdr:row>
      <xdr:rowOff>4318</xdr:rowOff>
    </xdr:to>
    <xdr:sp macro="" textlink="">
      <xdr:nvSpPr>
        <xdr:cNvPr id="659" name="フローチャート: 判断 658">
          <a:extLst>
            <a:ext uri="{FF2B5EF4-FFF2-40B4-BE49-F238E27FC236}">
              <a16:creationId xmlns:a16="http://schemas.microsoft.com/office/drawing/2014/main" id="{09EDF61B-039A-4AF1-ACA8-8551AA352094}"/>
            </a:ext>
          </a:extLst>
        </xdr:cNvPr>
        <xdr:cNvSpPr/>
      </xdr:nvSpPr>
      <xdr:spPr>
        <a:xfrm>
          <a:off x="16268700" y="14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12446</xdr:rowOff>
    </xdr:from>
    <xdr:to>
      <xdr:col>81</xdr:col>
      <xdr:colOff>101600</xdr:colOff>
      <xdr:row>83</xdr:row>
      <xdr:rowOff>114046</xdr:rowOff>
    </xdr:to>
    <xdr:sp macro="" textlink="">
      <xdr:nvSpPr>
        <xdr:cNvPr id="660" name="フローチャート: 判断 659">
          <a:extLst>
            <a:ext uri="{FF2B5EF4-FFF2-40B4-BE49-F238E27FC236}">
              <a16:creationId xmlns:a16="http://schemas.microsoft.com/office/drawing/2014/main" id="{D0895C80-4A56-4439-8632-916172B4CA26}"/>
            </a:ext>
          </a:extLst>
        </xdr:cNvPr>
        <xdr:cNvSpPr/>
      </xdr:nvSpPr>
      <xdr:spPr>
        <a:xfrm>
          <a:off x="15430500" y="142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61" name="フローチャート: 判断 660">
          <a:extLst>
            <a:ext uri="{FF2B5EF4-FFF2-40B4-BE49-F238E27FC236}">
              <a16:creationId xmlns:a16="http://schemas.microsoft.com/office/drawing/2014/main" id="{98ADD2C4-89BE-4C73-9349-6BF0AB24A1CE}"/>
            </a:ext>
          </a:extLst>
        </xdr:cNvPr>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87885</xdr:rowOff>
    </xdr:from>
    <xdr:to>
      <xdr:col>72</xdr:col>
      <xdr:colOff>38100</xdr:colOff>
      <xdr:row>83</xdr:row>
      <xdr:rowOff>18035</xdr:rowOff>
    </xdr:to>
    <xdr:sp macro="" textlink="">
      <xdr:nvSpPr>
        <xdr:cNvPr id="662" name="フローチャート: 判断 661">
          <a:extLst>
            <a:ext uri="{FF2B5EF4-FFF2-40B4-BE49-F238E27FC236}">
              <a16:creationId xmlns:a16="http://schemas.microsoft.com/office/drawing/2014/main" id="{B6936A54-055A-43DF-99BF-802F4A42C193}"/>
            </a:ext>
          </a:extLst>
        </xdr:cNvPr>
        <xdr:cNvSpPr/>
      </xdr:nvSpPr>
      <xdr:spPr>
        <a:xfrm>
          <a:off x="13652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92456</xdr:rowOff>
    </xdr:from>
    <xdr:to>
      <xdr:col>67</xdr:col>
      <xdr:colOff>101600</xdr:colOff>
      <xdr:row>83</xdr:row>
      <xdr:rowOff>22606</xdr:rowOff>
    </xdr:to>
    <xdr:sp macro="" textlink="">
      <xdr:nvSpPr>
        <xdr:cNvPr id="663" name="フローチャート: 判断 662">
          <a:extLst>
            <a:ext uri="{FF2B5EF4-FFF2-40B4-BE49-F238E27FC236}">
              <a16:creationId xmlns:a16="http://schemas.microsoft.com/office/drawing/2014/main" id="{4C3A1922-4283-4B61-9F05-0EA1DA67A6D5}"/>
            </a:ext>
          </a:extLst>
        </xdr:cNvPr>
        <xdr:cNvSpPr/>
      </xdr:nvSpPr>
      <xdr:spPr>
        <a:xfrm>
          <a:off x="12763500" y="1415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4941CE0B-1D78-45C2-B9BA-55FF2BCC64F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C5192795-7336-44D8-AAE0-476E633EB44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1AF9D07-D78A-4E9A-9AF2-80271D2EE0F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36F65DCE-65A0-4F3D-A054-7D2A5924387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55255A68-04E7-4F12-AEC9-CE5E5EB5734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158750</xdr:rowOff>
    </xdr:from>
    <xdr:to>
      <xdr:col>85</xdr:col>
      <xdr:colOff>177800</xdr:colOff>
      <xdr:row>86</xdr:row>
      <xdr:rowOff>88900</xdr:rowOff>
    </xdr:to>
    <xdr:sp macro="" textlink="">
      <xdr:nvSpPr>
        <xdr:cNvPr id="669" name="楕円 668">
          <a:extLst>
            <a:ext uri="{FF2B5EF4-FFF2-40B4-BE49-F238E27FC236}">
              <a16:creationId xmlns:a16="http://schemas.microsoft.com/office/drawing/2014/main" id="{2B9F6CDE-8AFC-4705-99AA-F4375CB09E71}"/>
            </a:ext>
          </a:extLst>
        </xdr:cNvPr>
        <xdr:cNvSpPr/>
      </xdr:nvSpPr>
      <xdr:spPr>
        <a:xfrm>
          <a:off x="16268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73677</xdr:rowOff>
    </xdr:from>
    <xdr:ext cx="469744" cy="259045"/>
    <xdr:sp macro="" textlink="">
      <xdr:nvSpPr>
        <xdr:cNvPr id="670" name="【児童館】&#10;有形固定資産減価償却率該当値テキスト">
          <a:extLst>
            <a:ext uri="{FF2B5EF4-FFF2-40B4-BE49-F238E27FC236}">
              <a16:creationId xmlns:a16="http://schemas.microsoft.com/office/drawing/2014/main" id="{1F0CD7B6-B645-447C-BCB8-E36AED4083A0}"/>
            </a:ext>
          </a:extLst>
        </xdr:cNvPr>
        <xdr:cNvSpPr txBox="1"/>
      </xdr:nvSpPr>
      <xdr:spPr>
        <a:xfrm>
          <a:off x="16357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158750</xdr:rowOff>
    </xdr:from>
    <xdr:to>
      <xdr:col>81</xdr:col>
      <xdr:colOff>101600</xdr:colOff>
      <xdr:row>86</xdr:row>
      <xdr:rowOff>88900</xdr:rowOff>
    </xdr:to>
    <xdr:sp macro="" textlink="">
      <xdr:nvSpPr>
        <xdr:cNvPr id="671" name="楕円 670">
          <a:extLst>
            <a:ext uri="{FF2B5EF4-FFF2-40B4-BE49-F238E27FC236}">
              <a16:creationId xmlns:a16="http://schemas.microsoft.com/office/drawing/2014/main" id="{D2ECE5DB-EA1D-4C4A-8BBE-1806610A3A9E}"/>
            </a:ext>
          </a:extLst>
        </xdr:cNvPr>
        <xdr:cNvSpPr/>
      </xdr:nvSpPr>
      <xdr:spPr>
        <a:xfrm>
          <a:off x="1543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38100</xdr:rowOff>
    </xdr:from>
    <xdr:to>
      <xdr:col>85</xdr:col>
      <xdr:colOff>127000</xdr:colOff>
      <xdr:row>86</xdr:row>
      <xdr:rowOff>38100</xdr:rowOff>
    </xdr:to>
    <xdr:cxnSp macro="">
      <xdr:nvCxnSpPr>
        <xdr:cNvPr id="672" name="直線コネクタ 671">
          <a:extLst>
            <a:ext uri="{FF2B5EF4-FFF2-40B4-BE49-F238E27FC236}">
              <a16:creationId xmlns:a16="http://schemas.microsoft.com/office/drawing/2014/main" id="{9A5BB98C-19A2-447D-A2B7-92338742C454}"/>
            </a:ext>
          </a:extLst>
        </xdr:cNvPr>
        <xdr:cNvCxnSpPr/>
      </xdr:nvCxnSpPr>
      <xdr:spPr>
        <a:xfrm>
          <a:off x="15481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158750</xdr:rowOff>
    </xdr:from>
    <xdr:to>
      <xdr:col>76</xdr:col>
      <xdr:colOff>165100</xdr:colOff>
      <xdr:row>86</xdr:row>
      <xdr:rowOff>88900</xdr:rowOff>
    </xdr:to>
    <xdr:sp macro="" textlink="">
      <xdr:nvSpPr>
        <xdr:cNvPr id="673" name="楕円 672">
          <a:extLst>
            <a:ext uri="{FF2B5EF4-FFF2-40B4-BE49-F238E27FC236}">
              <a16:creationId xmlns:a16="http://schemas.microsoft.com/office/drawing/2014/main" id="{445A434F-9A44-42E1-A485-3B707C4B93BB}"/>
            </a:ext>
          </a:extLst>
        </xdr:cNvPr>
        <xdr:cNvSpPr/>
      </xdr:nvSpPr>
      <xdr:spPr>
        <a:xfrm>
          <a:off x="1454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38100</xdr:rowOff>
    </xdr:from>
    <xdr:to>
      <xdr:col>81</xdr:col>
      <xdr:colOff>50800</xdr:colOff>
      <xdr:row>86</xdr:row>
      <xdr:rowOff>38100</xdr:rowOff>
    </xdr:to>
    <xdr:cxnSp macro="">
      <xdr:nvCxnSpPr>
        <xdr:cNvPr id="674" name="直線コネクタ 673">
          <a:extLst>
            <a:ext uri="{FF2B5EF4-FFF2-40B4-BE49-F238E27FC236}">
              <a16:creationId xmlns:a16="http://schemas.microsoft.com/office/drawing/2014/main" id="{616E38F7-DD4F-49D1-827B-DCCA45E600AF}"/>
            </a:ext>
          </a:extLst>
        </xdr:cNvPr>
        <xdr:cNvCxnSpPr/>
      </xdr:nvCxnSpPr>
      <xdr:spPr>
        <a:xfrm>
          <a:off x="14592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158750</xdr:rowOff>
    </xdr:from>
    <xdr:to>
      <xdr:col>72</xdr:col>
      <xdr:colOff>38100</xdr:colOff>
      <xdr:row>86</xdr:row>
      <xdr:rowOff>88900</xdr:rowOff>
    </xdr:to>
    <xdr:sp macro="" textlink="">
      <xdr:nvSpPr>
        <xdr:cNvPr id="675" name="楕円 674">
          <a:extLst>
            <a:ext uri="{FF2B5EF4-FFF2-40B4-BE49-F238E27FC236}">
              <a16:creationId xmlns:a16="http://schemas.microsoft.com/office/drawing/2014/main" id="{8C79C5E5-F630-4A32-A0C7-832EE034CC27}"/>
            </a:ext>
          </a:extLst>
        </xdr:cNvPr>
        <xdr:cNvSpPr/>
      </xdr:nvSpPr>
      <xdr:spPr>
        <a:xfrm>
          <a:off x="1365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38100</xdr:rowOff>
    </xdr:from>
    <xdr:to>
      <xdr:col>76</xdr:col>
      <xdr:colOff>114300</xdr:colOff>
      <xdr:row>86</xdr:row>
      <xdr:rowOff>38100</xdr:rowOff>
    </xdr:to>
    <xdr:cxnSp macro="">
      <xdr:nvCxnSpPr>
        <xdr:cNvPr id="676" name="直線コネクタ 675">
          <a:extLst>
            <a:ext uri="{FF2B5EF4-FFF2-40B4-BE49-F238E27FC236}">
              <a16:creationId xmlns:a16="http://schemas.microsoft.com/office/drawing/2014/main" id="{8926E5ED-4912-44FE-96EA-9B1AB51B5EFF}"/>
            </a:ext>
          </a:extLst>
        </xdr:cNvPr>
        <xdr:cNvCxnSpPr/>
      </xdr:nvCxnSpPr>
      <xdr:spPr>
        <a:xfrm>
          <a:off x="13703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158750</xdr:rowOff>
    </xdr:from>
    <xdr:to>
      <xdr:col>67</xdr:col>
      <xdr:colOff>101600</xdr:colOff>
      <xdr:row>86</xdr:row>
      <xdr:rowOff>88900</xdr:rowOff>
    </xdr:to>
    <xdr:sp macro="" textlink="">
      <xdr:nvSpPr>
        <xdr:cNvPr id="677" name="楕円 676">
          <a:extLst>
            <a:ext uri="{FF2B5EF4-FFF2-40B4-BE49-F238E27FC236}">
              <a16:creationId xmlns:a16="http://schemas.microsoft.com/office/drawing/2014/main" id="{652011CB-D633-491D-B7D3-9D904D9F87FE}"/>
            </a:ext>
          </a:extLst>
        </xdr:cNvPr>
        <xdr:cNvSpPr/>
      </xdr:nvSpPr>
      <xdr:spPr>
        <a:xfrm>
          <a:off x="1276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38100</xdr:rowOff>
    </xdr:from>
    <xdr:to>
      <xdr:col>71</xdr:col>
      <xdr:colOff>177800</xdr:colOff>
      <xdr:row>86</xdr:row>
      <xdr:rowOff>38100</xdr:rowOff>
    </xdr:to>
    <xdr:cxnSp macro="">
      <xdr:nvCxnSpPr>
        <xdr:cNvPr id="678" name="直線コネクタ 677">
          <a:extLst>
            <a:ext uri="{FF2B5EF4-FFF2-40B4-BE49-F238E27FC236}">
              <a16:creationId xmlns:a16="http://schemas.microsoft.com/office/drawing/2014/main" id="{CB46F679-6EF7-4207-95DC-987CDDD003DE}"/>
            </a:ext>
          </a:extLst>
        </xdr:cNvPr>
        <xdr:cNvCxnSpPr/>
      </xdr:nvCxnSpPr>
      <xdr:spPr>
        <a:xfrm>
          <a:off x="1281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130573</xdr:rowOff>
    </xdr:from>
    <xdr:ext cx="405111" cy="259045"/>
    <xdr:sp macro="" textlink="">
      <xdr:nvSpPr>
        <xdr:cNvPr id="679" name="n_1aveValue【児童館】&#10;有形固定資産減価償却率">
          <a:extLst>
            <a:ext uri="{FF2B5EF4-FFF2-40B4-BE49-F238E27FC236}">
              <a16:creationId xmlns:a16="http://schemas.microsoft.com/office/drawing/2014/main" id="{022D9226-2E1C-4D0A-8EE5-A87E154745CB}"/>
            </a:ext>
          </a:extLst>
        </xdr:cNvPr>
        <xdr:cNvSpPr txBox="1"/>
      </xdr:nvSpPr>
      <xdr:spPr>
        <a:xfrm>
          <a:off x="15266044" y="1401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680" name="n_2aveValue【児童館】&#10;有形固定資産減価償却率">
          <a:extLst>
            <a:ext uri="{FF2B5EF4-FFF2-40B4-BE49-F238E27FC236}">
              <a16:creationId xmlns:a16="http://schemas.microsoft.com/office/drawing/2014/main" id="{50148ECE-8EAA-4C50-AF6F-1C0C3CAC60E0}"/>
            </a:ext>
          </a:extLst>
        </xdr:cNvPr>
        <xdr:cNvSpPr txBox="1"/>
      </xdr:nvSpPr>
      <xdr:spPr>
        <a:xfrm>
          <a:off x="14389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34562</xdr:rowOff>
    </xdr:from>
    <xdr:ext cx="405111" cy="259045"/>
    <xdr:sp macro="" textlink="">
      <xdr:nvSpPr>
        <xdr:cNvPr id="681" name="n_3aveValue【児童館】&#10;有形固定資産減価償却率">
          <a:extLst>
            <a:ext uri="{FF2B5EF4-FFF2-40B4-BE49-F238E27FC236}">
              <a16:creationId xmlns:a16="http://schemas.microsoft.com/office/drawing/2014/main" id="{7A0CA521-01A9-4756-B936-901E7A4B01A3}"/>
            </a:ext>
          </a:extLst>
        </xdr:cNvPr>
        <xdr:cNvSpPr txBox="1"/>
      </xdr:nvSpPr>
      <xdr:spPr>
        <a:xfrm>
          <a:off x="13500744"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39133</xdr:rowOff>
    </xdr:from>
    <xdr:ext cx="405111" cy="259045"/>
    <xdr:sp macro="" textlink="">
      <xdr:nvSpPr>
        <xdr:cNvPr id="682" name="n_4aveValue【児童館】&#10;有形固定資産減価償却率">
          <a:extLst>
            <a:ext uri="{FF2B5EF4-FFF2-40B4-BE49-F238E27FC236}">
              <a16:creationId xmlns:a16="http://schemas.microsoft.com/office/drawing/2014/main" id="{BF7D9C79-80D4-49DE-881C-A24099D408D1}"/>
            </a:ext>
          </a:extLst>
        </xdr:cNvPr>
        <xdr:cNvSpPr txBox="1"/>
      </xdr:nvSpPr>
      <xdr:spPr>
        <a:xfrm>
          <a:off x="12611744" y="1392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80027</xdr:rowOff>
    </xdr:from>
    <xdr:ext cx="469744" cy="259045"/>
    <xdr:sp macro="" textlink="">
      <xdr:nvSpPr>
        <xdr:cNvPr id="683" name="n_1mainValue【児童館】&#10;有形固定資産減価償却率">
          <a:extLst>
            <a:ext uri="{FF2B5EF4-FFF2-40B4-BE49-F238E27FC236}">
              <a16:creationId xmlns:a16="http://schemas.microsoft.com/office/drawing/2014/main" id="{FBB059FE-4E5A-460C-9099-26328067F9FC}"/>
            </a:ext>
          </a:extLst>
        </xdr:cNvPr>
        <xdr:cNvSpPr txBox="1"/>
      </xdr:nvSpPr>
      <xdr:spPr>
        <a:xfrm>
          <a:off x="15233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80027</xdr:rowOff>
    </xdr:from>
    <xdr:ext cx="469744" cy="259045"/>
    <xdr:sp macro="" textlink="">
      <xdr:nvSpPr>
        <xdr:cNvPr id="684" name="n_2mainValue【児童館】&#10;有形固定資産減価償却率">
          <a:extLst>
            <a:ext uri="{FF2B5EF4-FFF2-40B4-BE49-F238E27FC236}">
              <a16:creationId xmlns:a16="http://schemas.microsoft.com/office/drawing/2014/main" id="{34096452-0B01-45BB-9C81-CB4ADD35B4C8}"/>
            </a:ext>
          </a:extLst>
        </xdr:cNvPr>
        <xdr:cNvSpPr txBox="1"/>
      </xdr:nvSpPr>
      <xdr:spPr>
        <a:xfrm>
          <a:off x="14357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80027</xdr:rowOff>
    </xdr:from>
    <xdr:ext cx="469744" cy="259045"/>
    <xdr:sp macro="" textlink="">
      <xdr:nvSpPr>
        <xdr:cNvPr id="685" name="n_3mainValue【児童館】&#10;有形固定資産減価償却率">
          <a:extLst>
            <a:ext uri="{FF2B5EF4-FFF2-40B4-BE49-F238E27FC236}">
              <a16:creationId xmlns:a16="http://schemas.microsoft.com/office/drawing/2014/main" id="{663942BC-3FF2-4A0D-8C25-C3B4A1D53282}"/>
            </a:ext>
          </a:extLst>
        </xdr:cNvPr>
        <xdr:cNvSpPr txBox="1"/>
      </xdr:nvSpPr>
      <xdr:spPr>
        <a:xfrm>
          <a:off x="13468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80027</xdr:rowOff>
    </xdr:from>
    <xdr:ext cx="469744" cy="259045"/>
    <xdr:sp macro="" textlink="">
      <xdr:nvSpPr>
        <xdr:cNvPr id="686" name="n_4mainValue【児童館】&#10;有形固定資産減価償却率">
          <a:extLst>
            <a:ext uri="{FF2B5EF4-FFF2-40B4-BE49-F238E27FC236}">
              <a16:creationId xmlns:a16="http://schemas.microsoft.com/office/drawing/2014/main" id="{FCF721B5-F895-49B0-AD2F-3EECA44165E0}"/>
            </a:ext>
          </a:extLst>
        </xdr:cNvPr>
        <xdr:cNvSpPr txBox="1"/>
      </xdr:nvSpPr>
      <xdr:spPr>
        <a:xfrm>
          <a:off x="1257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9FC7D383-CEDC-47BB-B375-57A77B4C472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542DB965-7B01-4434-B402-25F340D9DB6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326C0906-41D2-44C6-9E40-E652EB905D8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073E9EB1-6A55-4F8E-BD7F-6A640384B32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32324D16-A019-40D6-A1E2-D60D748EF10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94BDA7C4-3BA5-4E62-9BA3-B2B56BAA586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1EE86C69-2F7F-4C02-A4C6-4B05E61E122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E80A12A3-1A30-4ECC-81F6-066FA288A5D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54928CF6-98D1-43BA-BF2C-B3324447E2A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DB70752B-CD51-4CD2-A43B-B55895EDF98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a:extLst>
            <a:ext uri="{FF2B5EF4-FFF2-40B4-BE49-F238E27FC236}">
              <a16:creationId xmlns:a16="http://schemas.microsoft.com/office/drawing/2014/main" id="{0CB7D04C-9C63-42D2-9BC1-5798EEB8080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a:extLst>
            <a:ext uri="{FF2B5EF4-FFF2-40B4-BE49-F238E27FC236}">
              <a16:creationId xmlns:a16="http://schemas.microsoft.com/office/drawing/2014/main" id="{F3C06A22-0A29-4A75-92F8-9951C0B2280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a:extLst>
            <a:ext uri="{FF2B5EF4-FFF2-40B4-BE49-F238E27FC236}">
              <a16:creationId xmlns:a16="http://schemas.microsoft.com/office/drawing/2014/main" id="{A746C81D-5F4B-4501-9310-5DE2786F0B8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a:extLst>
            <a:ext uri="{FF2B5EF4-FFF2-40B4-BE49-F238E27FC236}">
              <a16:creationId xmlns:a16="http://schemas.microsoft.com/office/drawing/2014/main" id="{0752CF13-D694-4D15-A2B7-38E3988BC84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a:extLst>
            <a:ext uri="{FF2B5EF4-FFF2-40B4-BE49-F238E27FC236}">
              <a16:creationId xmlns:a16="http://schemas.microsoft.com/office/drawing/2014/main" id="{FCA5AE2F-3AE2-46E2-8F9D-D2940B33D0A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a:extLst>
            <a:ext uri="{FF2B5EF4-FFF2-40B4-BE49-F238E27FC236}">
              <a16:creationId xmlns:a16="http://schemas.microsoft.com/office/drawing/2014/main" id="{DC50D97A-FFD2-43C8-A078-61AAB479889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a:extLst>
            <a:ext uri="{FF2B5EF4-FFF2-40B4-BE49-F238E27FC236}">
              <a16:creationId xmlns:a16="http://schemas.microsoft.com/office/drawing/2014/main" id="{66241F74-CF22-47A3-AB0B-0159FD49A3E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a:extLst>
            <a:ext uri="{FF2B5EF4-FFF2-40B4-BE49-F238E27FC236}">
              <a16:creationId xmlns:a16="http://schemas.microsoft.com/office/drawing/2014/main" id="{4A322809-4316-4587-947F-362337C8C46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a:extLst>
            <a:ext uri="{FF2B5EF4-FFF2-40B4-BE49-F238E27FC236}">
              <a16:creationId xmlns:a16="http://schemas.microsoft.com/office/drawing/2014/main" id="{030092F2-7EA2-48D7-BBEA-2E1E2B96AE8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a:extLst>
            <a:ext uri="{FF2B5EF4-FFF2-40B4-BE49-F238E27FC236}">
              <a16:creationId xmlns:a16="http://schemas.microsoft.com/office/drawing/2014/main" id="{17276C50-0412-445C-9BB5-95CB6E1BEF3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E9D4ACBA-5537-4714-B52B-39461AC3AD5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E98C0AF2-3B08-45D3-BFED-4F5348FD282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a:extLst>
            <a:ext uri="{FF2B5EF4-FFF2-40B4-BE49-F238E27FC236}">
              <a16:creationId xmlns:a16="http://schemas.microsoft.com/office/drawing/2014/main" id="{510858DC-C934-4B76-B36D-4992EDE3E67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72389</xdr:rowOff>
    </xdr:from>
    <xdr:to>
      <xdr:col>116</xdr:col>
      <xdr:colOff>62864</xdr:colOff>
      <xdr:row>86</xdr:row>
      <xdr:rowOff>57150</xdr:rowOff>
    </xdr:to>
    <xdr:cxnSp macro="">
      <xdr:nvCxnSpPr>
        <xdr:cNvPr id="710" name="直線コネクタ 709">
          <a:extLst>
            <a:ext uri="{FF2B5EF4-FFF2-40B4-BE49-F238E27FC236}">
              <a16:creationId xmlns:a16="http://schemas.microsoft.com/office/drawing/2014/main" id="{307009EC-D6CB-466D-8943-4C304F8275D2}"/>
            </a:ext>
          </a:extLst>
        </xdr:cNvPr>
        <xdr:cNvCxnSpPr/>
      </xdr:nvCxnSpPr>
      <xdr:spPr>
        <a:xfrm flipV="1">
          <a:off x="22160864" y="1344548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11" name="【児童館】&#10;一人当たり面積最小値テキスト">
          <a:extLst>
            <a:ext uri="{FF2B5EF4-FFF2-40B4-BE49-F238E27FC236}">
              <a16:creationId xmlns:a16="http://schemas.microsoft.com/office/drawing/2014/main" id="{2BE3B511-8A37-4CF6-BA1D-65FD1F5389EF}"/>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2" name="直線コネクタ 711">
          <a:extLst>
            <a:ext uri="{FF2B5EF4-FFF2-40B4-BE49-F238E27FC236}">
              <a16:creationId xmlns:a16="http://schemas.microsoft.com/office/drawing/2014/main" id="{A61BA4A1-5613-4035-9281-E9C0DD6F1A4A}"/>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19066</xdr:rowOff>
    </xdr:from>
    <xdr:ext cx="469744" cy="259045"/>
    <xdr:sp macro="" textlink="">
      <xdr:nvSpPr>
        <xdr:cNvPr id="713" name="【児童館】&#10;一人当たり面積最大値テキスト">
          <a:extLst>
            <a:ext uri="{FF2B5EF4-FFF2-40B4-BE49-F238E27FC236}">
              <a16:creationId xmlns:a16="http://schemas.microsoft.com/office/drawing/2014/main" id="{0B7FA64F-4672-47D5-9D87-AB5218BD9415}"/>
            </a:ext>
          </a:extLst>
        </xdr:cNvPr>
        <xdr:cNvSpPr txBox="1"/>
      </xdr:nvSpPr>
      <xdr:spPr>
        <a:xfrm>
          <a:off x="22199600"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72389</xdr:rowOff>
    </xdr:from>
    <xdr:to>
      <xdr:col>116</xdr:col>
      <xdr:colOff>152400</xdr:colOff>
      <xdr:row>78</xdr:row>
      <xdr:rowOff>72389</xdr:rowOff>
    </xdr:to>
    <xdr:cxnSp macro="">
      <xdr:nvCxnSpPr>
        <xdr:cNvPr id="714" name="直線コネクタ 713">
          <a:extLst>
            <a:ext uri="{FF2B5EF4-FFF2-40B4-BE49-F238E27FC236}">
              <a16:creationId xmlns:a16="http://schemas.microsoft.com/office/drawing/2014/main" id="{3E374058-8A7D-4544-9840-1A927DE77E31}"/>
            </a:ext>
          </a:extLst>
        </xdr:cNvPr>
        <xdr:cNvCxnSpPr/>
      </xdr:nvCxnSpPr>
      <xdr:spPr>
        <a:xfrm>
          <a:off x="22072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147338</xdr:rowOff>
    </xdr:from>
    <xdr:ext cx="469744" cy="259045"/>
    <xdr:sp macro="" textlink="">
      <xdr:nvSpPr>
        <xdr:cNvPr id="715" name="【児童館】&#10;一人当たり面積平均値テキスト">
          <a:extLst>
            <a:ext uri="{FF2B5EF4-FFF2-40B4-BE49-F238E27FC236}">
              <a16:creationId xmlns:a16="http://schemas.microsoft.com/office/drawing/2014/main" id="{91F0A22B-9443-47B6-B9C1-61705FD19FDC}"/>
            </a:ext>
          </a:extLst>
        </xdr:cNvPr>
        <xdr:cNvSpPr txBox="1"/>
      </xdr:nvSpPr>
      <xdr:spPr>
        <a:xfrm>
          <a:off x="22199600" y="14377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16" name="フローチャート: 判断 715">
          <a:extLst>
            <a:ext uri="{FF2B5EF4-FFF2-40B4-BE49-F238E27FC236}">
              <a16:creationId xmlns:a16="http://schemas.microsoft.com/office/drawing/2014/main" id="{7C904744-DC8F-4040-A6A9-FD4575DA105A}"/>
            </a:ext>
          </a:extLst>
        </xdr:cNvPr>
        <xdr:cNvSpPr/>
      </xdr:nvSpPr>
      <xdr:spPr>
        <a:xfrm>
          <a:off x="22110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132080</xdr:rowOff>
    </xdr:from>
    <xdr:to>
      <xdr:col>112</xdr:col>
      <xdr:colOff>38100</xdr:colOff>
      <xdr:row>85</xdr:row>
      <xdr:rowOff>62230</xdr:rowOff>
    </xdr:to>
    <xdr:sp macro="" textlink="">
      <xdr:nvSpPr>
        <xdr:cNvPr id="717" name="フローチャート: 判断 716">
          <a:extLst>
            <a:ext uri="{FF2B5EF4-FFF2-40B4-BE49-F238E27FC236}">
              <a16:creationId xmlns:a16="http://schemas.microsoft.com/office/drawing/2014/main" id="{EE5B27F3-906F-4531-AA6B-DC1921609A52}"/>
            </a:ext>
          </a:extLst>
        </xdr:cNvPr>
        <xdr:cNvSpPr/>
      </xdr:nvSpPr>
      <xdr:spPr>
        <a:xfrm>
          <a:off x="21272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18" name="フローチャート: 判断 717">
          <a:extLst>
            <a:ext uri="{FF2B5EF4-FFF2-40B4-BE49-F238E27FC236}">
              <a16:creationId xmlns:a16="http://schemas.microsoft.com/office/drawing/2014/main" id="{BAB679E4-D6D1-496A-865E-1F428BCAC117}"/>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719" name="フローチャート: 判断 718">
          <a:extLst>
            <a:ext uri="{FF2B5EF4-FFF2-40B4-BE49-F238E27FC236}">
              <a16:creationId xmlns:a16="http://schemas.microsoft.com/office/drawing/2014/main" id="{5D68F737-40AD-4D8D-8CF5-DFD0171B3F10}"/>
            </a:ext>
          </a:extLst>
        </xdr:cNvPr>
        <xdr:cNvSpPr/>
      </xdr:nvSpPr>
      <xdr:spPr>
        <a:xfrm>
          <a:off x="19494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20" name="フローチャート: 判断 719">
          <a:extLst>
            <a:ext uri="{FF2B5EF4-FFF2-40B4-BE49-F238E27FC236}">
              <a16:creationId xmlns:a16="http://schemas.microsoft.com/office/drawing/2014/main" id="{EC4620D1-375D-458B-82A1-29852A960D40}"/>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6A260240-50EA-46E8-B985-4506CF592F5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669B375E-464D-427D-8381-D386A4018F4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657F9E7B-4F27-48EA-866B-F814F62CE6C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B1BB3E75-0232-413F-A277-8BA268DB705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D1C62068-0C51-467F-9C05-0767565D31C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151130</xdr:rowOff>
    </xdr:from>
    <xdr:to>
      <xdr:col>116</xdr:col>
      <xdr:colOff>114300</xdr:colOff>
      <xdr:row>86</xdr:row>
      <xdr:rowOff>81280</xdr:rowOff>
    </xdr:to>
    <xdr:sp macro="" textlink="">
      <xdr:nvSpPr>
        <xdr:cNvPr id="726" name="楕円 725">
          <a:extLst>
            <a:ext uri="{FF2B5EF4-FFF2-40B4-BE49-F238E27FC236}">
              <a16:creationId xmlns:a16="http://schemas.microsoft.com/office/drawing/2014/main" id="{936C5B23-A840-44B8-A1DE-7B40E848E093}"/>
            </a:ext>
          </a:extLst>
        </xdr:cNvPr>
        <xdr:cNvSpPr/>
      </xdr:nvSpPr>
      <xdr:spPr>
        <a:xfrm>
          <a:off x="22110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66057</xdr:rowOff>
    </xdr:from>
    <xdr:ext cx="469744" cy="259045"/>
    <xdr:sp macro="" textlink="">
      <xdr:nvSpPr>
        <xdr:cNvPr id="727" name="【児童館】&#10;一人当たり面積該当値テキスト">
          <a:extLst>
            <a:ext uri="{FF2B5EF4-FFF2-40B4-BE49-F238E27FC236}">
              <a16:creationId xmlns:a16="http://schemas.microsoft.com/office/drawing/2014/main" id="{1EB1E5A0-7792-448E-948B-94ADAC5F6BA3}"/>
            </a:ext>
          </a:extLst>
        </xdr:cNvPr>
        <xdr:cNvSpPr txBox="1"/>
      </xdr:nvSpPr>
      <xdr:spPr>
        <a:xfrm>
          <a:off x="22199600" y="1463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151130</xdr:rowOff>
    </xdr:from>
    <xdr:to>
      <xdr:col>112</xdr:col>
      <xdr:colOff>38100</xdr:colOff>
      <xdr:row>86</xdr:row>
      <xdr:rowOff>81280</xdr:rowOff>
    </xdr:to>
    <xdr:sp macro="" textlink="">
      <xdr:nvSpPr>
        <xdr:cNvPr id="728" name="楕円 727">
          <a:extLst>
            <a:ext uri="{FF2B5EF4-FFF2-40B4-BE49-F238E27FC236}">
              <a16:creationId xmlns:a16="http://schemas.microsoft.com/office/drawing/2014/main" id="{89850543-6D75-4E7E-9412-E2F454B9DE60}"/>
            </a:ext>
          </a:extLst>
        </xdr:cNvPr>
        <xdr:cNvSpPr/>
      </xdr:nvSpPr>
      <xdr:spPr>
        <a:xfrm>
          <a:off x="21272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30480</xdr:rowOff>
    </xdr:from>
    <xdr:to>
      <xdr:col>116</xdr:col>
      <xdr:colOff>63500</xdr:colOff>
      <xdr:row>86</xdr:row>
      <xdr:rowOff>30480</xdr:rowOff>
    </xdr:to>
    <xdr:cxnSp macro="">
      <xdr:nvCxnSpPr>
        <xdr:cNvPr id="729" name="直線コネクタ 728">
          <a:extLst>
            <a:ext uri="{FF2B5EF4-FFF2-40B4-BE49-F238E27FC236}">
              <a16:creationId xmlns:a16="http://schemas.microsoft.com/office/drawing/2014/main" id="{34EDBD88-E338-4F14-B9B8-77C7B151ED51}"/>
            </a:ext>
          </a:extLst>
        </xdr:cNvPr>
        <xdr:cNvCxnSpPr/>
      </xdr:nvCxnSpPr>
      <xdr:spPr>
        <a:xfrm>
          <a:off x="21323300" y="1477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151130</xdr:rowOff>
    </xdr:from>
    <xdr:to>
      <xdr:col>107</xdr:col>
      <xdr:colOff>101600</xdr:colOff>
      <xdr:row>86</xdr:row>
      <xdr:rowOff>81280</xdr:rowOff>
    </xdr:to>
    <xdr:sp macro="" textlink="">
      <xdr:nvSpPr>
        <xdr:cNvPr id="730" name="楕円 729">
          <a:extLst>
            <a:ext uri="{FF2B5EF4-FFF2-40B4-BE49-F238E27FC236}">
              <a16:creationId xmlns:a16="http://schemas.microsoft.com/office/drawing/2014/main" id="{B66B458B-AEE2-42D3-8C77-503F13D133AE}"/>
            </a:ext>
          </a:extLst>
        </xdr:cNvPr>
        <xdr:cNvSpPr/>
      </xdr:nvSpPr>
      <xdr:spPr>
        <a:xfrm>
          <a:off x="20383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30480</xdr:rowOff>
    </xdr:from>
    <xdr:to>
      <xdr:col>111</xdr:col>
      <xdr:colOff>177800</xdr:colOff>
      <xdr:row>86</xdr:row>
      <xdr:rowOff>30480</xdr:rowOff>
    </xdr:to>
    <xdr:cxnSp macro="">
      <xdr:nvCxnSpPr>
        <xdr:cNvPr id="731" name="直線コネクタ 730">
          <a:extLst>
            <a:ext uri="{FF2B5EF4-FFF2-40B4-BE49-F238E27FC236}">
              <a16:creationId xmlns:a16="http://schemas.microsoft.com/office/drawing/2014/main" id="{435F28E7-755C-45E2-8B9A-59D2EE8D9504}"/>
            </a:ext>
          </a:extLst>
        </xdr:cNvPr>
        <xdr:cNvCxnSpPr/>
      </xdr:nvCxnSpPr>
      <xdr:spPr>
        <a:xfrm>
          <a:off x="20434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151130</xdr:rowOff>
    </xdr:from>
    <xdr:to>
      <xdr:col>102</xdr:col>
      <xdr:colOff>165100</xdr:colOff>
      <xdr:row>86</xdr:row>
      <xdr:rowOff>81280</xdr:rowOff>
    </xdr:to>
    <xdr:sp macro="" textlink="">
      <xdr:nvSpPr>
        <xdr:cNvPr id="732" name="楕円 731">
          <a:extLst>
            <a:ext uri="{FF2B5EF4-FFF2-40B4-BE49-F238E27FC236}">
              <a16:creationId xmlns:a16="http://schemas.microsoft.com/office/drawing/2014/main" id="{ED33907C-57AF-45B5-ACBE-1D4A9B851306}"/>
            </a:ext>
          </a:extLst>
        </xdr:cNvPr>
        <xdr:cNvSpPr/>
      </xdr:nvSpPr>
      <xdr:spPr>
        <a:xfrm>
          <a:off x="19494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30480</xdr:rowOff>
    </xdr:from>
    <xdr:to>
      <xdr:col>107</xdr:col>
      <xdr:colOff>50800</xdr:colOff>
      <xdr:row>86</xdr:row>
      <xdr:rowOff>30480</xdr:rowOff>
    </xdr:to>
    <xdr:cxnSp macro="">
      <xdr:nvCxnSpPr>
        <xdr:cNvPr id="733" name="直線コネクタ 732">
          <a:extLst>
            <a:ext uri="{FF2B5EF4-FFF2-40B4-BE49-F238E27FC236}">
              <a16:creationId xmlns:a16="http://schemas.microsoft.com/office/drawing/2014/main" id="{DCCC693C-CDC9-426E-9B27-28615C7E25E1}"/>
            </a:ext>
          </a:extLst>
        </xdr:cNvPr>
        <xdr:cNvCxnSpPr/>
      </xdr:nvCxnSpPr>
      <xdr:spPr>
        <a:xfrm>
          <a:off x="19545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151130</xdr:rowOff>
    </xdr:from>
    <xdr:to>
      <xdr:col>98</xdr:col>
      <xdr:colOff>38100</xdr:colOff>
      <xdr:row>86</xdr:row>
      <xdr:rowOff>81280</xdr:rowOff>
    </xdr:to>
    <xdr:sp macro="" textlink="">
      <xdr:nvSpPr>
        <xdr:cNvPr id="734" name="楕円 733">
          <a:extLst>
            <a:ext uri="{FF2B5EF4-FFF2-40B4-BE49-F238E27FC236}">
              <a16:creationId xmlns:a16="http://schemas.microsoft.com/office/drawing/2014/main" id="{DDFBF732-4138-465C-907E-D30F1048B370}"/>
            </a:ext>
          </a:extLst>
        </xdr:cNvPr>
        <xdr:cNvSpPr/>
      </xdr:nvSpPr>
      <xdr:spPr>
        <a:xfrm>
          <a:off x="18605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30480</xdr:rowOff>
    </xdr:from>
    <xdr:to>
      <xdr:col>102</xdr:col>
      <xdr:colOff>114300</xdr:colOff>
      <xdr:row>86</xdr:row>
      <xdr:rowOff>30480</xdr:rowOff>
    </xdr:to>
    <xdr:cxnSp macro="">
      <xdr:nvCxnSpPr>
        <xdr:cNvPr id="735" name="直線コネクタ 734">
          <a:extLst>
            <a:ext uri="{FF2B5EF4-FFF2-40B4-BE49-F238E27FC236}">
              <a16:creationId xmlns:a16="http://schemas.microsoft.com/office/drawing/2014/main" id="{AAF8F92D-281D-483E-A57A-3A9864C7515D}"/>
            </a:ext>
          </a:extLst>
        </xdr:cNvPr>
        <xdr:cNvCxnSpPr/>
      </xdr:nvCxnSpPr>
      <xdr:spPr>
        <a:xfrm>
          <a:off x="18656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78757</xdr:rowOff>
    </xdr:from>
    <xdr:ext cx="469744" cy="259045"/>
    <xdr:sp macro="" textlink="">
      <xdr:nvSpPr>
        <xdr:cNvPr id="736" name="n_1aveValue【児童館】&#10;一人当たり面積">
          <a:extLst>
            <a:ext uri="{FF2B5EF4-FFF2-40B4-BE49-F238E27FC236}">
              <a16:creationId xmlns:a16="http://schemas.microsoft.com/office/drawing/2014/main" id="{BE946267-08A0-469A-89A5-CF59F015056E}"/>
            </a:ext>
          </a:extLst>
        </xdr:cNvPr>
        <xdr:cNvSpPr txBox="1"/>
      </xdr:nvSpPr>
      <xdr:spPr>
        <a:xfrm>
          <a:off x="210757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737" name="n_2aveValue【児童館】&#10;一人当たり面積">
          <a:extLst>
            <a:ext uri="{FF2B5EF4-FFF2-40B4-BE49-F238E27FC236}">
              <a16:creationId xmlns:a16="http://schemas.microsoft.com/office/drawing/2014/main" id="{996F95E7-5AFE-431A-99E8-5576DE0F8224}"/>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105427</xdr:rowOff>
    </xdr:from>
    <xdr:ext cx="469744" cy="259045"/>
    <xdr:sp macro="" textlink="">
      <xdr:nvSpPr>
        <xdr:cNvPr id="738" name="n_3aveValue【児童館】&#10;一人当たり面積">
          <a:extLst>
            <a:ext uri="{FF2B5EF4-FFF2-40B4-BE49-F238E27FC236}">
              <a16:creationId xmlns:a16="http://schemas.microsoft.com/office/drawing/2014/main" id="{B8168CF9-F5F1-4AC7-94C7-91E2278CC78A}"/>
            </a:ext>
          </a:extLst>
        </xdr:cNvPr>
        <xdr:cNvSpPr txBox="1"/>
      </xdr:nvSpPr>
      <xdr:spPr>
        <a:xfrm>
          <a:off x="19310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739" name="n_4aveValue【児童館】&#10;一人当たり面積">
          <a:extLst>
            <a:ext uri="{FF2B5EF4-FFF2-40B4-BE49-F238E27FC236}">
              <a16:creationId xmlns:a16="http://schemas.microsoft.com/office/drawing/2014/main" id="{BFBFBF74-2B9F-4FD1-8D30-36907C11654A}"/>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72407</xdr:rowOff>
    </xdr:from>
    <xdr:ext cx="469744" cy="259045"/>
    <xdr:sp macro="" textlink="">
      <xdr:nvSpPr>
        <xdr:cNvPr id="740" name="n_1mainValue【児童館】&#10;一人当たり面積">
          <a:extLst>
            <a:ext uri="{FF2B5EF4-FFF2-40B4-BE49-F238E27FC236}">
              <a16:creationId xmlns:a16="http://schemas.microsoft.com/office/drawing/2014/main" id="{FF9044D2-FEDA-4738-890C-CBBA9393FE61}"/>
            </a:ext>
          </a:extLst>
        </xdr:cNvPr>
        <xdr:cNvSpPr txBox="1"/>
      </xdr:nvSpPr>
      <xdr:spPr>
        <a:xfrm>
          <a:off x="210757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72407</xdr:rowOff>
    </xdr:from>
    <xdr:ext cx="469744" cy="259045"/>
    <xdr:sp macro="" textlink="">
      <xdr:nvSpPr>
        <xdr:cNvPr id="741" name="n_2mainValue【児童館】&#10;一人当たり面積">
          <a:extLst>
            <a:ext uri="{FF2B5EF4-FFF2-40B4-BE49-F238E27FC236}">
              <a16:creationId xmlns:a16="http://schemas.microsoft.com/office/drawing/2014/main" id="{829B8221-B4CA-493D-846C-BB1810FC9EDB}"/>
            </a:ext>
          </a:extLst>
        </xdr:cNvPr>
        <xdr:cNvSpPr txBox="1"/>
      </xdr:nvSpPr>
      <xdr:spPr>
        <a:xfrm>
          <a:off x="20199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72407</xdr:rowOff>
    </xdr:from>
    <xdr:ext cx="469744" cy="259045"/>
    <xdr:sp macro="" textlink="">
      <xdr:nvSpPr>
        <xdr:cNvPr id="742" name="n_3mainValue【児童館】&#10;一人当たり面積">
          <a:extLst>
            <a:ext uri="{FF2B5EF4-FFF2-40B4-BE49-F238E27FC236}">
              <a16:creationId xmlns:a16="http://schemas.microsoft.com/office/drawing/2014/main" id="{780664C0-56CB-4473-B2E6-312469CE3074}"/>
            </a:ext>
          </a:extLst>
        </xdr:cNvPr>
        <xdr:cNvSpPr txBox="1"/>
      </xdr:nvSpPr>
      <xdr:spPr>
        <a:xfrm>
          <a:off x="19310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72407</xdr:rowOff>
    </xdr:from>
    <xdr:ext cx="469744" cy="259045"/>
    <xdr:sp macro="" textlink="">
      <xdr:nvSpPr>
        <xdr:cNvPr id="743" name="n_4mainValue【児童館】&#10;一人当たり面積">
          <a:extLst>
            <a:ext uri="{FF2B5EF4-FFF2-40B4-BE49-F238E27FC236}">
              <a16:creationId xmlns:a16="http://schemas.microsoft.com/office/drawing/2014/main" id="{BFB377E4-9F69-4740-ACDE-9CEB15DCA6DA}"/>
            </a:ext>
          </a:extLst>
        </xdr:cNvPr>
        <xdr:cNvSpPr txBox="1"/>
      </xdr:nvSpPr>
      <xdr:spPr>
        <a:xfrm>
          <a:off x="18421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281A7C5A-B139-45BF-AF08-74A90615149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107F0DA5-1673-4847-A460-EA0669F82C2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FFF62955-F696-43DE-A074-2C371A9E08F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F1A95F08-D348-433E-983F-32E0DEC0020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3AE76C44-43BC-4E4C-B80B-B319D714833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3427E8B0-7503-439A-939B-7600240D15D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E5E5D7DB-A942-4726-B58F-77BE685DCB8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C7BE2AB8-C494-4793-8156-0FA5D626E1B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7E1A3448-9D5A-4773-B9A7-A2941CC1444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78E54F28-EF5E-4CE2-B2DE-6250CA87F3F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47187ACC-03BD-49AB-AD61-5D0ECB2F265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a:extLst>
            <a:ext uri="{FF2B5EF4-FFF2-40B4-BE49-F238E27FC236}">
              <a16:creationId xmlns:a16="http://schemas.microsoft.com/office/drawing/2014/main" id="{994F822D-B676-4F02-BDDD-AD0BC2272E6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a:extLst>
            <a:ext uri="{FF2B5EF4-FFF2-40B4-BE49-F238E27FC236}">
              <a16:creationId xmlns:a16="http://schemas.microsoft.com/office/drawing/2014/main" id="{B1C8362C-27FA-4F8D-842D-3E8A27DAF37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a:extLst>
            <a:ext uri="{FF2B5EF4-FFF2-40B4-BE49-F238E27FC236}">
              <a16:creationId xmlns:a16="http://schemas.microsoft.com/office/drawing/2014/main" id="{88B9E24A-886A-4B9B-9F6F-1CBC538AA36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a:extLst>
            <a:ext uri="{FF2B5EF4-FFF2-40B4-BE49-F238E27FC236}">
              <a16:creationId xmlns:a16="http://schemas.microsoft.com/office/drawing/2014/main" id="{B042EBAA-1EB9-43D6-951F-E59B1B8B887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a:extLst>
            <a:ext uri="{FF2B5EF4-FFF2-40B4-BE49-F238E27FC236}">
              <a16:creationId xmlns:a16="http://schemas.microsoft.com/office/drawing/2014/main" id="{8C07B56C-56EC-41F5-B43A-66C9E176035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a:extLst>
            <a:ext uri="{FF2B5EF4-FFF2-40B4-BE49-F238E27FC236}">
              <a16:creationId xmlns:a16="http://schemas.microsoft.com/office/drawing/2014/main" id="{4AC42FA3-F751-475A-BEC4-493A1735D77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a:extLst>
            <a:ext uri="{FF2B5EF4-FFF2-40B4-BE49-F238E27FC236}">
              <a16:creationId xmlns:a16="http://schemas.microsoft.com/office/drawing/2014/main" id="{2A1241D5-C60E-443B-B810-1C545AE8D9A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a:extLst>
            <a:ext uri="{FF2B5EF4-FFF2-40B4-BE49-F238E27FC236}">
              <a16:creationId xmlns:a16="http://schemas.microsoft.com/office/drawing/2014/main" id="{F44EDC80-B7D2-490F-A9C0-8F8B84563A6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a:extLst>
            <a:ext uri="{FF2B5EF4-FFF2-40B4-BE49-F238E27FC236}">
              <a16:creationId xmlns:a16="http://schemas.microsoft.com/office/drawing/2014/main" id="{B117B86B-2D76-417D-AC34-B78059590E2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4" name="テキスト ボックス 763">
          <a:extLst>
            <a:ext uri="{FF2B5EF4-FFF2-40B4-BE49-F238E27FC236}">
              <a16:creationId xmlns:a16="http://schemas.microsoft.com/office/drawing/2014/main" id="{EA029E04-2C71-45A2-96BC-4F3C426878A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2D1FB1AA-3946-456F-B6B7-23203442A55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6" name="テキスト ボックス 765">
          <a:extLst>
            <a:ext uri="{FF2B5EF4-FFF2-40B4-BE49-F238E27FC236}">
              <a16:creationId xmlns:a16="http://schemas.microsoft.com/office/drawing/2014/main" id="{367E0546-D80C-44B1-A110-AAD4A2D65CD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DAF92D0D-804A-4F48-88E3-B697959CD03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768" name="直線コネクタ 767">
          <a:extLst>
            <a:ext uri="{FF2B5EF4-FFF2-40B4-BE49-F238E27FC236}">
              <a16:creationId xmlns:a16="http://schemas.microsoft.com/office/drawing/2014/main" id="{E75CC855-FF71-4D33-9939-DE71557AF13C}"/>
            </a:ext>
          </a:extLst>
        </xdr:cNvPr>
        <xdr:cNvCxnSpPr/>
      </xdr:nvCxnSpPr>
      <xdr:spPr>
        <a:xfrm flipV="1">
          <a:off x="16318864" y="1708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9" name="【公民館】&#10;有形固定資産減価償却率最小値テキスト">
          <a:extLst>
            <a:ext uri="{FF2B5EF4-FFF2-40B4-BE49-F238E27FC236}">
              <a16:creationId xmlns:a16="http://schemas.microsoft.com/office/drawing/2014/main" id="{723C8EF9-3A5A-4AF2-981C-3C994687590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0" name="直線コネクタ 769">
          <a:extLst>
            <a:ext uri="{FF2B5EF4-FFF2-40B4-BE49-F238E27FC236}">
              <a16:creationId xmlns:a16="http://schemas.microsoft.com/office/drawing/2014/main" id="{2EE731FF-427F-404E-B447-134477092DD2}"/>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771" name="【公民館】&#10;有形固定資産減価償却率最大値テキスト">
          <a:extLst>
            <a:ext uri="{FF2B5EF4-FFF2-40B4-BE49-F238E27FC236}">
              <a16:creationId xmlns:a16="http://schemas.microsoft.com/office/drawing/2014/main" id="{E9D6BFC8-BE20-4731-8F87-A4EDC43BA673}"/>
            </a:ext>
          </a:extLst>
        </xdr:cNvPr>
        <xdr:cNvSpPr txBox="1"/>
      </xdr:nvSpPr>
      <xdr:spPr>
        <a:xfrm>
          <a:off x="16357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772" name="直線コネクタ 771">
          <a:extLst>
            <a:ext uri="{FF2B5EF4-FFF2-40B4-BE49-F238E27FC236}">
              <a16:creationId xmlns:a16="http://schemas.microsoft.com/office/drawing/2014/main" id="{E36F7DB8-1E35-4901-825A-927010BB3CEB}"/>
            </a:ext>
          </a:extLst>
        </xdr:cNvPr>
        <xdr:cNvCxnSpPr/>
      </xdr:nvCxnSpPr>
      <xdr:spPr>
        <a:xfrm>
          <a:off x="16230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124477</xdr:rowOff>
    </xdr:from>
    <xdr:ext cx="405111" cy="259045"/>
    <xdr:sp macro="" textlink="">
      <xdr:nvSpPr>
        <xdr:cNvPr id="773" name="【公民館】&#10;有形固定資産減価償却率平均値テキスト">
          <a:extLst>
            <a:ext uri="{FF2B5EF4-FFF2-40B4-BE49-F238E27FC236}">
              <a16:creationId xmlns:a16="http://schemas.microsoft.com/office/drawing/2014/main" id="{006B2FB6-C924-43F7-AC28-65EFCC26D5A5}"/>
            </a:ext>
          </a:extLst>
        </xdr:cNvPr>
        <xdr:cNvSpPr txBox="1"/>
      </xdr:nvSpPr>
      <xdr:spPr>
        <a:xfrm>
          <a:off x="16357600" y="1795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774" name="フローチャート: 判断 773">
          <a:extLst>
            <a:ext uri="{FF2B5EF4-FFF2-40B4-BE49-F238E27FC236}">
              <a16:creationId xmlns:a16="http://schemas.microsoft.com/office/drawing/2014/main" id="{D74EBE03-8357-42DA-B219-550ECCD8830A}"/>
            </a:ext>
          </a:extLst>
        </xdr:cNvPr>
        <xdr:cNvSpPr/>
      </xdr:nvSpPr>
      <xdr:spPr>
        <a:xfrm>
          <a:off x="16268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775" name="フローチャート: 判断 774">
          <a:extLst>
            <a:ext uri="{FF2B5EF4-FFF2-40B4-BE49-F238E27FC236}">
              <a16:creationId xmlns:a16="http://schemas.microsoft.com/office/drawing/2014/main" id="{FD73263B-FA4D-422F-AC67-C1FC675770DD}"/>
            </a:ext>
          </a:extLst>
        </xdr:cNvPr>
        <xdr:cNvSpPr/>
      </xdr:nvSpPr>
      <xdr:spPr>
        <a:xfrm>
          <a:off x="15430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776" name="フローチャート: 判断 775">
          <a:extLst>
            <a:ext uri="{FF2B5EF4-FFF2-40B4-BE49-F238E27FC236}">
              <a16:creationId xmlns:a16="http://schemas.microsoft.com/office/drawing/2014/main" id="{D1A009E9-3515-4F28-98CB-9CD5826C72C5}"/>
            </a:ext>
          </a:extLst>
        </xdr:cNvPr>
        <xdr:cNvSpPr/>
      </xdr:nvSpPr>
      <xdr:spPr>
        <a:xfrm>
          <a:off x="1454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77" name="フローチャート: 判断 776">
          <a:extLst>
            <a:ext uri="{FF2B5EF4-FFF2-40B4-BE49-F238E27FC236}">
              <a16:creationId xmlns:a16="http://schemas.microsoft.com/office/drawing/2014/main" id="{77402797-714F-4BCE-9B3C-05235D2D2A34}"/>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778" name="フローチャート: 判断 777">
          <a:extLst>
            <a:ext uri="{FF2B5EF4-FFF2-40B4-BE49-F238E27FC236}">
              <a16:creationId xmlns:a16="http://schemas.microsoft.com/office/drawing/2014/main" id="{2C974877-EE01-4884-8C32-2B4453A74B1F}"/>
            </a:ext>
          </a:extLst>
        </xdr:cNvPr>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4C3F9CA-E170-4712-97B9-290D116071F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147F7B63-2EA2-4F6C-BB14-D69E676F61D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F58098C6-A9FB-46E3-813C-902A7EFF705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84A99E8A-A2EF-47D4-B691-C1A131FB859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739F9DFC-AB5C-433D-A256-D7843B7FC14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99695</xdr:rowOff>
    </xdr:from>
    <xdr:to>
      <xdr:col>85</xdr:col>
      <xdr:colOff>177800</xdr:colOff>
      <xdr:row>109</xdr:row>
      <xdr:rowOff>29845</xdr:rowOff>
    </xdr:to>
    <xdr:sp macro="" textlink="">
      <xdr:nvSpPr>
        <xdr:cNvPr id="784" name="楕円 783">
          <a:extLst>
            <a:ext uri="{FF2B5EF4-FFF2-40B4-BE49-F238E27FC236}">
              <a16:creationId xmlns:a16="http://schemas.microsoft.com/office/drawing/2014/main" id="{0BB2C8C5-BEFC-4EAD-B012-C6AC5CAE49B0}"/>
            </a:ext>
          </a:extLst>
        </xdr:cNvPr>
        <xdr:cNvSpPr/>
      </xdr:nvSpPr>
      <xdr:spPr>
        <a:xfrm>
          <a:off x="16268700" y="1861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14622</xdr:rowOff>
    </xdr:from>
    <xdr:ext cx="405111" cy="259045"/>
    <xdr:sp macro="" textlink="">
      <xdr:nvSpPr>
        <xdr:cNvPr id="785" name="【公民館】&#10;有形固定資産減価償却率該当値テキスト">
          <a:extLst>
            <a:ext uri="{FF2B5EF4-FFF2-40B4-BE49-F238E27FC236}">
              <a16:creationId xmlns:a16="http://schemas.microsoft.com/office/drawing/2014/main" id="{5726012E-D56F-4701-9005-3AF49864C163}"/>
            </a:ext>
          </a:extLst>
        </xdr:cNvPr>
        <xdr:cNvSpPr txBox="1"/>
      </xdr:nvSpPr>
      <xdr:spPr>
        <a:xfrm>
          <a:off x="16357600" y="1853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93980</xdr:rowOff>
    </xdr:from>
    <xdr:to>
      <xdr:col>81</xdr:col>
      <xdr:colOff>101600</xdr:colOff>
      <xdr:row>109</xdr:row>
      <xdr:rowOff>24130</xdr:rowOff>
    </xdr:to>
    <xdr:sp macro="" textlink="">
      <xdr:nvSpPr>
        <xdr:cNvPr id="786" name="楕円 785">
          <a:extLst>
            <a:ext uri="{FF2B5EF4-FFF2-40B4-BE49-F238E27FC236}">
              <a16:creationId xmlns:a16="http://schemas.microsoft.com/office/drawing/2014/main" id="{84552278-A4A7-4155-8BA8-81D8FB9E726D}"/>
            </a:ext>
          </a:extLst>
        </xdr:cNvPr>
        <xdr:cNvSpPr/>
      </xdr:nvSpPr>
      <xdr:spPr>
        <a:xfrm>
          <a:off x="15430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144780</xdr:rowOff>
    </xdr:from>
    <xdr:to>
      <xdr:col>85</xdr:col>
      <xdr:colOff>127000</xdr:colOff>
      <xdr:row>108</xdr:row>
      <xdr:rowOff>150495</xdr:rowOff>
    </xdr:to>
    <xdr:cxnSp macro="">
      <xdr:nvCxnSpPr>
        <xdr:cNvPr id="787" name="直線コネクタ 786">
          <a:extLst>
            <a:ext uri="{FF2B5EF4-FFF2-40B4-BE49-F238E27FC236}">
              <a16:creationId xmlns:a16="http://schemas.microsoft.com/office/drawing/2014/main" id="{DDDFC5FA-4FBF-45FD-9E17-E6185E8142F7}"/>
            </a:ext>
          </a:extLst>
        </xdr:cNvPr>
        <xdr:cNvCxnSpPr/>
      </xdr:nvCxnSpPr>
      <xdr:spPr>
        <a:xfrm>
          <a:off x="15481300" y="186613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88264</xdr:rowOff>
    </xdr:from>
    <xdr:to>
      <xdr:col>76</xdr:col>
      <xdr:colOff>165100</xdr:colOff>
      <xdr:row>109</xdr:row>
      <xdr:rowOff>18414</xdr:rowOff>
    </xdr:to>
    <xdr:sp macro="" textlink="">
      <xdr:nvSpPr>
        <xdr:cNvPr id="788" name="楕円 787">
          <a:extLst>
            <a:ext uri="{FF2B5EF4-FFF2-40B4-BE49-F238E27FC236}">
              <a16:creationId xmlns:a16="http://schemas.microsoft.com/office/drawing/2014/main" id="{BB3D76C1-BDB3-4345-BE56-022FAF213387}"/>
            </a:ext>
          </a:extLst>
        </xdr:cNvPr>
        <xdr:cNvSpPr/>
      </xdr:nvSpPr>
      <xdr:spPr>
        <a:xfrm>
          <a:off x="14541500" y="186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139064</xdr:rowOff>
    </xdr:from>
    <xdr:to>
      <xdr:col>81</xdr:col>
      <xdr:colOff>50800</xdr:colOff>
      <xdr:row>108</xdr:row>
      <xdr:rowOff>144780</xdr:rowOff>
    </xdr:to>
    <xdr:cxnSp macro="">
      <xdr:nvCxnSpPr>
        <xdr:cNvPr id="789" name="直線コネクタ 788">
          <a:extLst>
            <a:ext uri="{FF2B5EF4-FFF2-40B4-BE49-F238E27FC236}">
              <a16:creationId xmlns:a16="http://schemas.microsoft.com/office/drawing/2014/main" id="{88FFA05E-520F-4361-85DE-A484AB43A77D}"/>
            </a:ext>
          </a:extLst>
        </xdr:cNvPr>
        <xdr:cNvCxnSpPr/>
      </xdr:nvCxnSpPr>
      <xdr:spPr>
        <a:xfrm>
          <a:off x="14592300" y="186556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82550</xdr:rowOff>
    </xdr:from>
    <xdr:to>
      <xdr:col>72</xdr:col>
      <xdr:colOff>38100</xdr:colOff>
      <xdr:row>109</xdr:row>
      <xdr:rowOff>12700</xdr:rowOff>
    </xdr:to>
    <xdr:sp macro="" textlink="">
      <xdr:nvSpPr>
        <xdr:cNvPr id="790" name="楕円 789">
          <a:extLst>
            <a:ext uri="{FF2B5EF4-FFF2-40B4-BE49-F238E27FC236}">
              <a16:creationId xmlns:a16="http://schemas.microsoft.com/office/drawing/2014/main" id="{671DFBF0-95E1-4515-8CB1-48F3B77E3E02}"/>
            </a:ext>
          </a:extLst>
        </xdr:cNvPr>
        <xdr:cNvSpPr/>
      </xdr:nvSpPr>
      <xdr:spPr>
        <a:xfrm>
          <a:off x="13652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133350</xdr:rowOff>
    </xdr:from>
    <xdr:to>
      <xdr:col>76</xdr:col>
      <xdr:colOff>114300</xdr:colOff>
      <xdr:row>108</xdr:row>
      <xdr:rowOff>139064</xdr:rowOff>
    </xdr:to>
    <xdr:cxnSp macro="">
      <xdr:nvCxnSpPr>
        <xdr:cNvPr id="791" name="直線コネクタ 790">
          <a:extLst>
            <a:ext uri="{FF2B5EF4-FFF2-40B4-BE49-F238E27FC236}">
              <a16:creationId xmlns:a16="http://schemas.microsoft.com/office/drawing/2014/main" id="{4B3CA488-AB67-47D7-8299-EFD886EC4C78}"/>
            </a:ext>
          </a:extLst>
        </xdr:cNvPr>
        <xdr:cNvCxnSpPr/>
      </xdr:nvCxnSpPr>
      <xdr:spPr>
        <a:xfrm>
          <a:off x="13703300" y="186499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52070</xdr:rowOff>
    </xdr:from>
    <xdr:to>
      <xdr:col>67</xdr:col>
      <xdr:colOff>101600</xdr:colOff>
      <xdr:row>108</xdr:row>
      <xdr:rowOff>153670</xdr:rowOff>
    </xdr:to>
    <xdr:sp macro="" textlink="">
      <xdr:nvSpPr>
        <xdr:cNvPr id="792" name="楕円 791">
          <a:extLst>
            <a:ext uri="{FF2B5EF4-FFF2-40B4-BE49-F238E27FC236}">
              <a16:creationId xmlns:a16="http://schemas.microsoft.com/office/drawing/2014/main" id="{74C71359-DA1F-41BC-B007-E949F807839C}"/>
            </a:ext>
          </a:extLst>
        </xdr:cNvPr>
        <xdr:cNvSpPr/>
      </xdr:nvSpPr>
      <xdr:spPr>
        <a:xfrm>
          <a:off x="12763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102870</xdr:rowOff>
    </xdr:from>
    <xdr:to>
      <xdr:col>71</xdr:col>
      <xdr:colOff>177800</xdr:colOff>
      <xdr:row>108</xdr:row>
      <xdr:rowOff>133350</xdr:rowOff>
    </xdr:to>
    <xdr:cxnSp macro="">
      <xdr:nvCxnSpPr>
        <xdr:cNvPr id="793" name="直線コネクタ 792">
          <a:extLst>
            <a:ext uri="{FF2B5EF4-FFF2-40B4-BE49-F238E27FC236}">
              <a16:creationId xmlns:a16="http://schemas.microsoft.com/office/drawing/2014/main" id="{C28D1270-B22F-4E9D-9774-489752B7F094}"/>
            </a:ext>
          </a:extLst>
        </xdr:cNvPr>
        <xdr:cNvCxnSpPr/>
      </xdr:nvCxnSpPr>
      <xdr:spPr>
        <a:xfrm>
          <a:off x="12814300" y="186194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61613</xdr:rowOff>
    </xdr:from>
    <xdr:ext cx="405111" cy="259045"/>
    <xdr:sp macro="" textlink="">
      <xdr:nvSpPr>
        <xdr:cNvPr id="794" name="n_1aveValue【公民館】&#10;有形固定資産減価償却率">
          <a:extLst>
            <a:ext uri="{FF2B5EF4-FFF2-40B4-BE49-F238E27FC236}">
              <a16:creationId xmlns:a16="http://schemas.microsoft.com/office/drawing/2014/main" id="{B468085F-8177-444A-917A-1662D93D74B9}"/>
            </a:ext>
          </a:extLst>
        </xdr:cNvPr>
        <xdr:cNvSpPr txBox="1"/>
      </xdr:nvSpPr>
      <xdr:spPr>
        <a:xfrm>
          <a:off x="152660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147338</xdr:rowOff>
    </xdr:from>
    <xdr:ext cx="405111" cy="259045"/>
    <xdr:sp macro="" textlink="">
      <xdr:nvSpPr>
        <xdr:cNvPr id="795" name="n_2aveValue【公民館】&#10;有形固定資産減価償却率">
          <a:extLst>
            <a:ext uri="{FF2B5EF4-FFF2-40B4-BE49-F238E27FC236}">
              <a16:creationId xmlns:a16="http://schemas.microsoft.com/office/drawing/2014/main" id="{ED47DC4C-4B66-4670-93B7-3D92623EA772}"/>
            </a:ext>
          </a:extLst>
        </xdr:cNvPr>
        <xdr:cNvSpPr txBox="1"/>
      </xdr:nvSpPr>
      <xdr:spPr>
        <a:xfrm>
          <a:off x="14389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796" name="n_3aveValue【公民館】&#10;有形固定資産減価償却率">
          <a:extLst>
            <a:ext uri="{FF2B5EF4-FFF2-40B4-BE49-F238E27FC236}">
              <a16:creationId xmlns:a16="http://schemas.microsoft.com/office/drawing/2014/main" id="{994BC2D8-A8F8-4BF3-99A5-BAA24BA7F6C7}"/>
            </a:ext>
          </a:extLst>
        </xdr:cNvPr>
        <xdr:cNvSpPr txBox="1"/>
      </xdr:nvSpPr>
      <xdr:spPr>
        <a:xfrm>
          <a:off x="13500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99713</xdr:rowOff>
    </xdr:from>
    <xdr:ext cx="405111" cy="259045"/>
    <xdr:sp macro="" textlink="">
      <xdr:nvSpPr>
        <xdr:cNvPr id="797" name="n_4aveValue【公民館】&#10;有形固定資産減価償却率">
          <a:extLst>
            <a:ext uri="{FF2B5EF4-FFF2-40B4-BE49-F238E27FC236}">
              <a16:creationId xmlns:a16="http://schemas.microsoft.com/office/drawing/2014/main" id="{D8EA01E4-99C7-47BB-9C1B-A2D86EDDC873}"/>
            </a:ext>
          </a:extLst>
        </xdr:cNvPr>
        <xdr:cNvSpPr txBox="1"/>
      </xdr:nvSpPr>
      <xdr:spPr>
        <a:xfrm>
          <a:off x="12611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15257</xdr:rowOff>
    </xdr:from>
    <xdr:ext cx="405111" cy="259045"/>
    <xdr:sp macro="" textlink="">
      <xdr:nvSpPr>
        <xdr:cNvPr id="798" name="n_1mainValue【公民館】&#10;有形固定資産減価償却率">
          <a:extLst>
            <a:ext uri="{FF2B5EF4-FFF2-40B4-BE49-F238E27FC236}">
              <a16:creationId xmlns:a16="http://schemas.microsoft.com/office/drawing/2014/main" id="{53B3C2A1-6586-4148-8A3D-16E77F9E5B26}"/>
            </a:ext>
          </a:extLst>
        </xdr:cNvPr>
        <xdr:cNvSpPr txBox="1"/>
      </xdr:nvSpPr>
      <xdr:spPr>
        <a:xfrm>
          <a:off x="152660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9541</xdr:rowOff>
    </xdr:from>
    <xdr:ext cx="405111" cy="259045"/>
    <xdr:sp macro="" textlink="">
      <xdr:nvSpPr>
        <xdr:cNvPr id="799" name="n_2mainValue【公民館】&#10;有形固定資産減価償却率">
          <a:extLst>
            <a:ext uri="{FF2B5EF4-FFF2-40B4-BE49-F238E27FC236}">
              <a16:creationId xmlns:a16="http://schemas.microsoft.com/office/drawing/2014/main" id="{125C97A0-0549-4D0C-ABED-60073D885AA0}"/>
            </a:ext>
          </a:extLst>
        </xdr:cNvPr>
        <xdr:cNvSpPr txBox="1"/>
      </xdr:nvSpPr>
      <xdr:spPr>
        <a:xfrm>
          <a:off x="14389744" y="1869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3827</xdr:rowOff>
    </xdr:from>
    <xdr:ext cx="405111" cy="259045"/>
    <xdr:sp macro="" textlink="">
      <xdr:nvSpPr>
        <xdr:cNvPr id="800" name="n_3mainValue【公民館】&#10;有形固定資産減価償却率">
          <a:extLst>
            <a:ext uri="{FF2B5EF4-FFF2-40B4-BE49-F238E27FC236}">
              <a16:creationId xmlns:a16="http://schemas.microsoft.com/office/drawing/2014/main" id="{4623E018-557C-4147-B0FF-49FBEB385BDB}"/>
            </a:ext>
          </a:extLst>
        </xdr:cNvPr>
        <xdr:cNvSpPr txBox="1"/>
      </xdr:nvSpPr>
      <xdr:spPr>
        <a:xfrm>
          <a:off x="13500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144797</xdr:rowOff>
    </xdr:from>
    <xdr:ext cx="405111" cy="259045"/>
    <xdr:sp macro="" textlink="">
      <xdr:nvSpPr>
        <xdr:cNvPr id="801" name="n_4mainValue【公民館】&#10;有形固定資産減価償却率">
          <a:extLst>
            <a:ext uri="{FF2B5EF4-FFF2-40B4-BE49-F238E27FC236}">
              <a16:creationId xmlns:a16="http://schemas.microsoft.com/office/drawing/2014/main" id="{865F68CC-64F9-4CB1-8C89-44F482716294}"/>
            </a:ext>
          </a:extLst>
        </xdr:cNvPr>
        <xdr:cNvSpPr txBox="1"/>
      </xdr:nvSpPr>
      <xdr:spPr>
        <a:xfrm>
          <a:off x="12611744"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31B420EE-23D9-4A56-8600-07B62D7CC38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F6210D27-CC7E-4774-A478-FECDAA16A02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38774724-B7F9-4354-AD69-017E7222F6A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78B64F2F-6533-44DF-A469-FB740C32BD6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598588B1-7E30-46A1-A45A-5DAA7AE3FFC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CA199B69-0C45-4B32-9ED5-2E74E03A3B1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8D8F1220-91ED-429B-B592-F26868C7347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F55CAEE9-38E2-4537-8F3D-DF5C95315EA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FD938A52-EE32-464B-A05D-7CE0F44EA16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18D63ACF-0207-4345-BB4C-C3445CBB5BE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29EEF082-FBD0-4EF7-AA8C-22A4282810C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DAB92D4A-D093-48AB-8058-DD870E7F1F0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AA97AA3C-15CB-4CC9-A287-97CBD83C96F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93AB82FC-2E4F-421B-833E-EE8B4D70A6A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76BBB5FF-CEDA-443A-9E30-131E667E086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310A184F-CB82-4D4A-8373-EE054207B0B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37CBA2F0-F0AE-489C-AC0B-E96DAD08F42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95D36646-C9E9-4B8E-BFFE-975A18BC17B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9DD8945D-7117-4339-BF02-AE4146F4785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B578C607-F95C-433D-9ABC-A0754E2D9DA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F6C267C9-98ED-42AA-BF5D-53C11341D38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3760886F-0D45-46B3-8AE9-0755E1E04C5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7C005BE0-0414-485D-9222-185A000B11C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36805F94-C6F3-4A15-AA8C-6B1A9F0610B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公民館】&#10;一人当たり面積グラフ枠">
          <a:extLst>
            <a:ext uri="{FF2B5EF4-FFF2-40B4-BE49-F238E27FC236}">
              <a16:creationId xmlns:a16="http://schemas.microsoft.com/office/drawing/2014/main" id="{D608EAD5-4A37-44E1-9E73-744729240AC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827" name="直線コネクタ 826">
          <a:extLst>
            <a:ext uri="{FF2B5EF4-FFF2-40B4-BE49-F238E27FC236}">
              <a16:creationId xmlns:a16="http://schemas.microsoft.com/office/drawing/2014/main" id="{EF0FBBED-80E5-4CB4-9AC6-05CAB239C7DD}"/>
            </a:ext>
          </a:extLst>
        </xdr:cNvPr>
        <xdr:cNvCxnSpPr/>
      </xdr:nvCxnSpPr>
      <xdr:spPr>
        <a:xfrm flipV="1">
          <a:off x="22160864" y="17109077"/>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828" name="【公民館】&#10;一人当たり面積最小値テキスト">
          <a:extLst>
            <a:ext uri="{FF2B5EF4-FFF2-40B4-BE49-F238E27FC236}">
              <a16:creationId xmlns:a16="http://schemas.microsoft.com/office/drawing/2014/main" id="{1B9725B3-F71B-4565-AD76-23D0C52113DF}"/>
            </a:ext>
          </a:extLst>
        </xdr:cNvPr>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829" name="直線コネクタ 828">
          <a:extLst>
            <a:ext uri="{FF2B5EF4-FFF2-40B4-BE49-F238E27FC236}">
              <a16:creationId xmlns:a16="http://schemas.microsoft.com/office/drawing/2014/main" id="{BCBD5C97-1568-4F3A-A417-F31B71D0BA30}"/>
            </a:ext>
          </a:extLst>
        </xdr:cNvPr>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830" name="【公民館】&#10;一人当たり面積最大値テキスト">
          <a:extLst>
            <a:ext uri="{FF2B5EF4-FFF2-40B4-BE49-F238E27FC236}">
              <a16:creationId xmlns:a16="http://schemas.microsoft.com/office/drawing/2014/main" id="{34F06CC5-32E3-4EF9-973D-2EBB38279E73}"/>
            </a:ext>
          </a:extLst>
        </xdr:cNvPr>
        <xdr:cNvSpPr txBox="1"/>
      </xdr:nvSpPr>
      <xdr:spPr>
        <a:xfrm>
          <a:off x="22199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831" name="直線コネクタ 830">
          <a:extLst>
            <a:ext uri="{FF2B5EF4-FFF2-40B4-BE49-F238E27FC236}">
              <a16:creationId xmlns:a16="http://schemas.microsoft.com/office/drawing/2014/main" id="{269C5B5D-7BC3-4B82-82BA-9F486C896CB9}"/>
            </a:ext>
          </a:extLst>
        </xdr:cNvPr>
        <xdr:cNvCxnSpPr/>
      </xdr:nvCxnSpPr>
      <xdr:spPr>
        <a:xfrm>
          <a:off x="22072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158222</xdr:rowOff>
    </xdr:from>
    <xdr:ext cx="469744" cy="259045"/>
    <xdr:sp macro="" textlink="">
      <xdr:nvSpPr>
        <xdr:cNvPr id="832" name="【公民館】&#10;一人当たり面積平均値テキスト">
          <a:extLst>
            <a:ext uri="{FF2B5EF4-FFF2-40B4-BE49-F238E27FC236}">
              <a16:creationId xmlns:a16="http://schemas.microsoft.com/office/drawing/2014/main" id="{6D50B568-CFC3-4B36-9B3F-3822E3A8DDA3}"/>
            </a:ext>
          </a:extLst>
        </xdr:cNvPr>
        <xdr:cNvSpPr txBox="1"/>
      </xdr:nvSpPr>
      <xdr:spPr>
        <a:xfrm>
          <a:off x="22199600" y="18160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833" name="フローチャート: 判断 832">
          <a:extLst>
            <a:ext uri="{FF2B5EF4-FFF2-40B4-BE49-F238E27FC236}">
              <a16:creationId xmlns:a16="http://schemas.microsoft.com/office/drawing/2014/main" id="{13B137BC-095C-4C34-98EE-FB5C5DA9C3E1}"/>
            </a:ext>
          </a:extLst>
        </xdr:cNvPr>
        <xdr:cNvSpPr/>
      </xdr:nvSpPr>
      <xdr:spPr>
        <a:xfrm>
          <a:off x="221107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834" name="フローチャート: 判断 833">
          <a:extLst>
            <a:ext uri="{FF2B5EF4-FFF2-40B4-BE49-F238E27FC236}">
              <a16:creationId xmlns:a16="http://schemas.microsoft.com/office/drawing/2014/main" id="{06C8AC4A-3BC3-4262-9DFA-865E51D27ED4}"/>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835" name="フローチャート: 判断 834">
          <a:extLst>
            <a:ext uri="{FF2B5EF4-FFF2-40B4-BE49-F238E27FC236}">
              <a16:creationId xmlns:a16="http://schemas.microsoft.com/office/drawing/2014/main" id="{7B796953-882B-4F03-AF4A-98D7DCA1CAE4}"/>
            </a:ext>
          </a:extLst>
        </xdr:cNvPr>
        <xdr:cNvSpPr/>
      </xdr:nvSpPr>
      <xdr:spPr>
        <a:xfrm>
          <a:off x="20383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836" name="フローチャート: 判断 835">
          <a:extLst>
            <a:ext uri="{FF2B5EF4-FFF2-40B4-BE49-F238E27FC236}">
              <a16:creationId xmlns:a16="http://schemas.microsoft.com/office/drawing/2014/main" id="{D09114DC-8237-444A-9374-528CBE4CC37B}"/>
            </a:ext>
          </a:extLst>
        </xdr:cNvPr>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37" name="フローチャート: 判断 836">
          <a:extLst>
            <a:ext uri="{FF2B5EF4-FFF2-40B4-BE49-F238E27FC236}">
              <a16:creationId xmlns:a16="http://schemas.microsoft.com/office/drawing/2014/main" id="{D3040F4A-0329-4324-AC26-6D1F733B9CE2}"/>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5C488043-1E12-477C-80B5-4774E596EEA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8ED431A8-16F6-430D-9218-7B775F1BC8B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5553AB2A-1FC5-40CF-AD6C-0A1D6199D84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475B1DB2-351E-41CE-A408-BBF8C55F2DE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D3AD1CA6-8652-4641-BD85-55FBF668548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48261</xdr:rowOff>
    </xdr:from>
    <xdr:to>
      <xdr:col>116</xdr:col>
      <xdr:colOff>114300</xdr:colOff>
      <xdr:row>108</xdr:row>
      <xdr:rowOff>149861</xdr:rowOff>
    </xdr:to>
    <xdr:sp macro="" textlink="">
      <xdr:nvSpPr>
        <xdr:cNvPr id="843" name="楕円 842">
          <a:extLst>
            <a:ext uri="{FF2B5EF4-FFF2-40B4-BE49-F238E27FC236}">
              <a16:creationId xmlns:a16="http://schemas.microsoft.com/office/drawing/2014/main" id="{4ED2E127-CA1E-4F9F-8A58-2BF8757CF309}"/>
            </a:ext>
          </a:extLst>
        </xdr:cNvPr>
        <xdr:cNvSpPr/>
      </xdr:nvSpPr>
      <xdr:spPr>
        <a:xfrm>
          <a:off x="221107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134638</xdr:rowOff>
    </xdr:from>
    <xdr:ext cx="469744" cy="259045"/>
    <xdr:sp macro="" textlink="">
      <xdr:nvSpPr>
        <xdr:cNvPr id="844" name="【公民館】&#10;一人当たり面積該当値テキスト">
          <a:extLst>
            <a:ext uri="{FF2B5EF4-FFF2-40B4-BE49-F238E27FC236}">
              <a16:creationId xmlns:a16="http://schemas.microsoft.com/office/drawing/2014/main" id="{9A1280E5-3938-4581-A17D-05AE28C0E6A7}"/>
            </a:ext>
          </a:extLst>
        </xdr:cNvPr>
        <xdr:cNvSpPr txBox="1"/>
      </xdr:nvSpPr>
      <xdr:spPr>
        <a:xfrm>
          <a:off x="22199600"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48261</xdr:rowOff>
    </xdr:from>
    <xdr:to>
      <xdr:col>112</xdr:col>
      <xdr:colOff>38100</xdr:colOff>
      <xdr:row>108</xdr:row>
      <xdr:rowOff>149861</xdr:rowOff>
    </xdr:to>
    <xdr:sp macro="" textlink="">
      <xdr:nvSpPr>
        <xdr:cNvPr id="845" name="楕円 844">
          <a:extLst>
            <a:ext uri="{FF2B5EF4-FFF2-40B4-BE49-F238E27FC236}">
              <a16:creationId xmlns:a16="http://schemas.microsoft.com/office/drawing/2014/main" id="{F680ACEC-4006-4C4E-BF56-087444DEBB27}"/>
            </a:ext>
          </a:extLst>
        </xdr:cNvPr>
        <xdr:cNvSpPr/>
      </xdr:nvSpPr>
      <xdr:spPr>
        <a:xfrm>
          <a:off x="21272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99061</xdr:rowOff>
    </xdr:from>
    <xdr:to>
      <xdr:col>116</xdr:col>
      <xdr:colOff>63500</xdr:colOff>
      <xdr:row>108</xdr:row>
      <xdr:rowOff>99061</xdr:rowOff>
    </xdr:to>
    <xdr:cxnSp macro="">
      <xdr:nvCxnSpPr>
        <xdr:cNvPr id="846" name="直線コネクタ 845">
          <a:extLst>
            <a:ext uri="{FF2B5EF4-FFF2-40B4-BE49-F238E27FC236}">
              <a16:creationId xmlns:a16="http://schemas.microsoft.com/office/drawing/2014/main" id="{44A70C63-DF35-49AB-81F6-1ED796D4D78C}"/>
            </a:ext>
          </a:extLst>
        </xdr:cNvPr>
        <xdr:cNvCxnSpPr/>
      </xdr:nvCxnSpPr>
      <xdr:spPr>
        <a:xfrm>
          <a:off x="21323300" y="18615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49349</xdr:rowOff>
    </xdr:from>
    <xdr:to>
      <xdr:col>107</xdr:col>
      <xdr:colOff>101600</xdr:colOff>
      <xdr:row>108</xdr:row>
      <xdr:rowOff>150949</xdr:rowOff>
    </xdr:to>
    <xdr:sp macro="" textlink="">
      <xdr:nvSpPr>
        <xdr:cNvPr id="847" name="楕円 846">
          <a:extLst>
            <a:ext uri="{FF2B5EF4-FFF2-40B4-BE49-F238E27FC236}">
              <a16:creationId xmlns:a16="http://schemas.microsoft.com/office/drawing/2014/main" id="{5EDEF224-1752-4F57-95F4-BDDE260B8D61}"/>
            </a:ext>
          </a:extLst>
        </xdr:cNvPr>
        <xdr:cNvSpPr/>
      </xdr:nvSpPr>
      <xdr:spPr>
        <a:xfrm>
          <a:off x="20383500" y="185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99061</xdr:rowOff>
    </xdr:from>
    <xdr:to>
      <xdr:col>111</xdr:col>
      <xdr:colOff>177800</xdr:colOff>
      <xdr:row>108</xdr:row>
      <xdr:rowOff>100149</xdr:rowOff>
    </xdr:to>
    <xdr:cxnSp macro="">
      <xdr:nvCxnSpPr>
        <xdr:cNvPr id="848" name="直線コネクタ 847">
          <a:extLst>
            <a:ext uri="{FF2B5EF4-FFF2-40B4-BE49-F238E27FC236}">
              <a16:creationId xmlns:a16="http://schemas.microsoft.com/office/drawing/2014/main" id="{FB814D0A-7035-4064-A241-1AB4D9013C9D}"/>
            </a:ext>
          </a:extLst>
        </xdr:cNvPr>
        <xdr:cNvCxnSpPr/>
      </xdr:nvCxnSpPr>
      <xdr:spPr>
        <a:xfrm flipV="1">
          <a:off x="20434300" y="18615661"/>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49349</xdr:rowOff>
    </xdr:from>
    <xdr:to>
      <xdr:col>102</xdr:col>
      <xdr:colOff>165100</xdr:colOff>
      <xdr:row>108</xdr:row>
      <xdr:rowOff>150949</xdr:rowOff>
    </xdr:to>
    <xdr:sp macro="" textlink="">
      <xdr:nvSpPr>
        <xdr:cNvPr id="849" name="楕円 848">
          <a:extLst>
            <a:ext uri="{FF2B5EF4-FFF2-40B4-BE49-F238E27FC236}">
              <a16:creationId xmlns:a16="http://schemas.microsoft.com/office/drawing/2014/main" id="{951BF2F0-B706-4B00-8975-863B794BB5A5}"/>
            </a:ext>
          </a:extLst>
        </xdr:cNvPr>
        <xdr:cNvSpPr/>
      </xdr:nvSpPr>
      <xdr:spPr>
        <a:xfrm>
          <a:off x="19494500" y="185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100149</xdr:rowOff>
    </xdr:from>
    <xdr:to>
      <xdr:col>107</xdr:col>
      <xdr:colOff>50800</xdr:colOff>
      <xdr:row>108</xdr:row>
      <xdr:rowOff>100149</xdr:rowOff>
    </xdr:to>
    <xdr:cxnSp macro="">
      <xdr:nvCxnSpPr>
        <xdr:cNvPr id="850" name="直線コネクタ 849">
          <a:extLst>
            <a:ext uri="{FF2B5EF4-FFF2-40B4-BE49-F238E27FC236}">
              <a16:creationId xmlns:a16="http://schemas.microsoft.com/office/drawing/2014/main" id="{5956FBF3-EE07-4ECF-AA82-4E9C62610652}"/>
            </a:ext>
          </a:extLst>
        </xdr:cNvPr>
        <xdr:cNvCxnSpPr/>
      </xdr:nvCxnSpPr>
      <xdr:spPr>
        <a:xfrm>
          <a:off x="19545300" y="186167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49349</xdr:rowOff>
    </xdr:from>
    <xdr:to>
      <xdr:col>98</xdr:col>
      <xdr:colOff>38100</xdr:colOff>
      <xdr:row>108</xdr:row>
      <xdr:rowOff>150949</xdr:rowOff>
    </xdr:to>
    <xdr:sp macro="" textlink="">
      <xdr:nvSpPr>
        <xdr:cNvPr id="851" name="楕円 850">
          <a:extLst>
            <a:ext uri="{FF2B5EF4-FFF2-40B4-BE49-F238E27FC236}">
              <a16:creationId xmlns:a16="http://schemas.microsoft.com/office/drawing/2014/main" id="{2B2A2636-870E-4C3D-BB3B-C3C3C37BC970}"/>
            </a:ext>
          </a:extLst>
        </xdr:cNvPr>
        <xdr:cNvSpPr/>
      </xdr:nvSpPr>
      <xdr:spPr>
        <a:xfrm>
          <a:off x="18605500" y="185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100149</xdr:rowOff>
    </xdr:from>
    <xdr:to>
      <xdr:col>102</xdr:col>
      <xdr:colOff>114300</xdr:colOff>
      <xdr:row>108</xdr:row>
      <xdr:rowOff>100149</xdr:rowOff>
    </xdr:to>
    <xdr:cxnSp macro="">
      <xdr:nvCxnSpPr>
        <xdr:cNvPr id="852" name="直線コネクタ 851">
          <a:extLst>
            <a:ext uri="{FF2B5EF4-FFF2-40B4-BE49-F238E27FC236}">
              <a16:creationId xmlns:a16="http://schemas.microsoft.com/office/drawing/2014/main" id="{5A77AF9D-D33B-47F0-948D-5D4B64F97D5E}"/>
            </a:ext>
          </a:extLst>
        </xdr:cNvPr>
        <xdr:cNvCxnSpPr/>
      </xdr:nvCxnSpPr>
      <xdr:spPr>
        <a:xfrm>
          <a:off x="18656300" y="186167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853" name="n_1aveValue【公民館】&#10;一人当たり面積">
          <a:extLst>
            <a:ext uri="{FF2B5EF4-FFF2-40B4-BE49-F238E27FC236}">
              <a16:creationId xmlns:a16="http://schemas.microsoft.com/office/drawing/2014/main" id="{C054CCD8-F9D3-4300-8B60-641FB09EE3E4}"/>
            </a:ext>
          </a:extLst>
        </xdr:cNvPr>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120122</xdr:rowOff>
    </xdr:from>
    <xdr:ext cx="469744" cy="259045"/>
    <xdr:sp macro="" textlink="">
      <xdr:nvSpPr>
        <xdr:cNvPr id="854" name="n_2aveValue【公民館】&#10;一人当たり面積">
          <a:extLst>
            <a:ext uri="{FF2B5EF4-FFF2-40B4-BE49-F238E27FC236}">
              <a16:creationId xmlns:a16="http://schemas.microsoft.com/office/drawing/2014/main" id="{16FC38A2-E2C6-4029-84F9-8D57C8D08F18}"/>
            </a:ext>
          </a:extLst>
        </xdr:cNvPr>
        <xdr:cNvSpPr txBox="1"/>
      </xdr:nvSpPr>
      <xdr:spPr>
        <a:xfrm>
          <a:off x="20199427"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141895</xdr:rowOff>
    </xdr:from>
    <xdr:ext cx="469744" cy="259045"/>
    <xdr:sp macro="" textlink="">
      <xdr:nvSpPr>
        <xdr:cNvPr id="855" name="n_3aveValue【公民館】&#10;一人当たり面積">
          <a:extLst>
            <a:ext uri="{FF2B5EF4-FFF2-40B4-BE49-F238E27FC236}">
              <a16:creationId xmlns:a16="http://schemas.microsoft.com/office/drawing/2014/main" id="{D198CC2E-857C-4F4F-8920-1F019694AE63}"/>
            </a:ext>
          </a:extLst>
        </xdr:cNvPr>
        <xdr:cNvSpPr txBox="1"/>
      </xdr:nvSpPr>
      <xdr:spPr>
        <a:xfrm>
          <a:off x="19310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856" name="n_4aveValue【公民館】&#10;一人当たり面積">
          <a:extLst>
            <a:ext uri="{FF2B5EF4-FFF2-40B4-BE49-F238E27FC236}">
              <a16:creationId xmlns:a16="http://schemas.microsoft.com/office/drawing/2014/main" id="{3702B557-D176-4C28-953A-43E49A602150}"/>
            </a:ext>
          </a:extLst>
        </xdr:cNvPr>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140988</xdr:rowOff>
    </xdr:from>
    <xdr:ext cx="469744" cy="259045"/>
    <xdr:sp macro="" textlink="">
      <xdr:nvSpPr>
        <xdr:cNvPr id="857" name="n_1mainValue【公民館】&#10;一人当たり面積">
          <a:extLst>
            <a:ext uri="{FF2B5EF4-FFF2-40B4-BE49-F238E27FC236}">
              <a16:creationId xmlns:a16="http://schemas.microsoft.com/office/drawing/2014/main" id="{E86F3202-E5C1-4BA3-AE9F-07F0BDB4FFAF}"/>
            </a:ext>
          </a:extLst>
        </xdr:cNvPr>
        <xdr:cNvSpPr txBox="1"/>
      </xdr:nvSpPr>
      <xdr:spPr>
        <a:xfrm>
          <a:off x="210757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142076</xdr:rowOff>
    </xdr:from>
    <xdr:ext cx="469744" cy="259045"/>
    <xdr:sp macro="" textlink="">
      <xdr:nvSpPr>
        <xdr:cNvPr id="858" name="n_2mainValue【公民館】&#10;一人当たり面積">
          <a:extLst>
            <a:ext uri="{FF2B5EF4-FFF2-40B4-BE49-F238E27FC236}">
              <a16:creationId xmlns:a16="http://schemas.microsoft.com/office/drawing/2014/main" id="{B08310CF-F797-40BD-AE2D-D073A2A998F3}"/>
            </a:ext>
          </a:extLst>
        </xdr:cNvPr>
        <xdr:cNvSpPr txBox="1"/>
      </xdr:nvSpPr>
      <xdr:spPr>
        <a:xfrm>
          <a:off x="20199427"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142076</xdr:rowOff>
    </xdr:from>
    <xdr:ext cx="469744" cy="259045"/>
    <xdr:sp macro="" textlink="">
      <xdr:nvSpPr>
        <xdr:cNvPr id="859" name="n_3mainValue【公民館】&#10;一人当たり面積">
          <a:extLst>
            <a:ext uri="{FF2B5EF4-FFF2-40B4-BE49-F238E27FC236}">
              <a16:creationId xmlns:a16="http://schemas.microsoft.com/office/drawing/2014/main" id="{9DCBDA6F-9A55-4333-B570-06A401CA1321}"/>
            </a:ext>
          </a:extLst>
        </xdr:cNvPr>
        <xdr:cNvSpPr txBox="1"/>
      </xdr:nvSpPr>
      <xdr:spPr>
        <a:xfrm>
          <a:off x="19310427"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142076</xdr:rowOff>
    </xdr:from>
    <xdr:ext cx="469744" cy="259045"/>
    <xdr:sp macro="" textlink="">
      <xdr:nvSpPr>
        <xdr:cNvPr id="860" name="n_4mainValue【公民館】&#10;一人当たり面積">
          <a:extLst>
            <a:ext uri="{FF2B5EF4-FFF2-40B4-BE49-F238E27FC236}">
              <a16:creationId xmlns:a16="http://schemas.microsoft.com/office/drawing/2014/main" id="{47ED0005-1330-4331-BB0A-199F775315AA}"/>
            </a:ext>
          </a:extLst>
        </xdr:cNvPr>
        <xdr:cNvSpPr txBox="1"/>
      </xdr:nvSpPr>
      <xdr:spPr>
        <a:xfrm>
          <a:off x="18421427"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A880994C-CBA7-4C24-9FFB-30C7A1C692F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6368269F-0860-404A-8105-CAF401339B0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2695BADE-1A3B-46C6-9825-35354FEB996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道路、認定こども園・幼稚園・保育所、橋りょう・トンネル、児童館、公民館である。類似団体よりも有形固定資産減価償却率が低い施設は学校施設、公営住宅である。令和５年度には健康・福祉関係の部局及び施設を集約化する公共施設が竣工したため、集約化の対象となっている施設に関しては、今後、解体や譲渡が想定されるので有形固定資産減価償却率の低下等が見込まれる。その他の施設についても、策定している公共施設の個別計画に基づいて計画的に老朽化対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2A08000-5FFC-4F3B-A3A6-7C376D6550E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654BA40-C2D7-4D2A-B3E6-CEE4A625A21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F43E97D-78CE-4B51-96DE-AD69C7B7D3D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1127BD4-F537-46DF-A342-35EAEEAF261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66BB08D-002A-4213-A9E9-A41269FAD76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5850A0-6F47-4024-B64A-9518525F482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4E9E696-BF6C-4A35-8107-128D380B9A7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486FDAF-039D-4C25-B9AC-153EE00054A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FEB6E50-BC2C-4AA6-948F-B0EB1C8175B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A422410-9096-4FF5-A30A-3DDAB8C437C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12,436
12,354
31.30
7,779,184
7,583,432
171,643
3,678,898
6,892,895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6532E3A-0FD6-4F92-89AD-1D5137E4887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4B6B17D-90FA-4F27-ABFB-C0C625CAC4F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99C985-5FF2-4C2F-9504-07027E891C4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CEDC6B-D1FD-4252-864D-41C01FA6C1D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0ECCA58-375A-4F47-B9F2-E6A9964D65D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F0F4227-4325-4251-AEB0-452E884AD58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B3B76D8-9BFE-427D-B96A-BEACF0CD10C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6B89072-40E1-4743-AC79-7E837B9A546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1B9917-5568-4CE7-9A77-4AAE4BF274C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52E4A1-B9E8-4763-9247-C15925D097D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D04BC5-83D7-4A9B-A868-F6AAF811E90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A89764F-9B66-4D40-A941-C248EF55CD2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328D2E8-F4F5-49EE-848D-AFC78C7B63F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D884416-2480-4636-A92F-2A61ECADBC0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5B80562-9A6F-4AE1-AF46-48E0818F168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3F9A4D9-6F06-4A80-8D37-8E2B77DF4A2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A165259-9989-4D73-909E-0D3A3170CF7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A8BCD83-D1E0-44B2-8572-BF7C9150FC6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47BAABF-3C31-4E39-8870-834C158E8FC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FEF1BA3-A6BB-4D20-B76F-F2D486A2796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1DEE0DD-BC40-4BC0-9F69-0197688F720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2BC845C-2079-4076-A386-259C076F207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91EE982-BF84-41CC-9951-837FF5A9931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EDCAD0B-19B6-451F-9929-69652592454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6D728D6-AB9F-4053-BEFE-799659893A8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8A7F01E-743B-4D71-9557-CA6FE4F105E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C7E2D31-B12E-441A-89BA-AC5211ED1CD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8100FA7-47BC-4789-83D0-C1407649105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3B0F996-4206-46CA-86A6-C44F6D031AD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2AB0393-6A06-42CD-AC20-D22532081DA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E5F4859-21B5-4788-A3FA-AEBA89B4AEE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CA1A908-0613-49B3-85F0-12AB8004F6C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6D78A1E-B301-46F9-87E0-67FA55CF442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378EF38-50FD-4D3D-98BC-058DFFD8E9F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0BDC2ED-E666-41A0-94D2-A15567B4BEC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5EF45DF-EF4E-4CD1-9D71-2B3B5BD2DCC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BF5D07D-8AE0-4C87-A7C2-DD462E6F8AA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83537E1-7EE4-41B5-B442-11745D9B29E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392C893-5EAE-4A0A-932A-42E3B177256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80CCE26-F241-4F6B-A771-02D0DAB15CD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82EBDA9-133A-4A5C-BADF-3A5FA3691BB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90904DA-DAA5-43E9-B82A-7FAC589627A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E5D9D06-8CF3-4D94-87C1-C4BDDCC660B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2578F46-2804-4268-BCDD-C07C86CFE03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C3FA264-A532-4538-B378-25127C67BA8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C66BEC4-197F-43FC-8606-EEEC6DB3D84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35DD5E14-8BB0-4700-BE01-87CF2987433E}"/>
            </a:ext>
          </a:extLst>
        </xdr:cNvPr>
        <xdr:cNvCxnSpPr/>
      </xdr:nvCxnSpPr>
      <xdr:spPr>
        <a:xfrm flipV="1">
          <a:off x="4634865" y="579609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95CD69B3-2665-4FDE-890F-7F4726298D76}"/>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A13DDEFE-9317-41BD-B5F0-1704EB20DC50}"/>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A6BAED44-A95A-481D-BF4D-B3B1D2F88DC9}"/>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2BFDA47E-F6FE-4377-9840-E8D52E4F0EBD}"/>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89099</xdr:rowOff>
    </xdr:from>
    <xdr:ext cx="405111" cy="259045"/>
    <xdr:sp macro="" textlink="">
      <xdr:nvSpPr>
        <xdr:cNvPr id="63" name="【図書館】&#10;有形固定資産減価償却率平均値テキスト">
          <a:extLst>
            <a:ext uri="{FF2B5EF4-FFF2-40B4-BE49-F238E27FC236}">
              <a16:creationId xmlns:a16="http://schemas.microsoft.com/office/drawing/2014/main" id="{4D11797E-4179-4EE6-9D79-82116E095173}"/>
            </a:ext>
          </a:extLst>
        </xdr:cNvPr>
        <xdr:cNvSpPr txBox="1"/>
      </xdr:nvSpPr>
      <xdr:spPr>
        <a:xfrm>
          <a:off x="4673600" y="626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9AD920D2-68E0-4DAB-8498-C6B6D611296F}"/>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FDE189FC-A0E3-4FE7-9052-3987A1B409D2}"/>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a:extLst>
            <a:ext uri="{FF2B5EF4-FFF2-40B4-BE49-F238E27FC236}">
              <a16:creationId xmlns:a16="http://schemas.microsoft.com/office/drawing/2014/main" id="{8B865D6D-1790-44FF-8B18-2A7E98A76619}"/>
            </a:ext>
          </a:extLst>
        </xdr:cNvPr>
        <xdr:cNvSpPr/>
      </xdr:nvSpPr>
      <xdr:spPr>
        <a:xfrm>
          <a:off x="2857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C0FF6B8F-C209-4FD4-BD95-459142BE8B3E}"/>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D731ED7F-6F58-45E9-88E7-6900DAD6F673}"/>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E78307F-B573-437C-8F17-F4C36517601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747512F-E6EB-474C-AE93-A4A488599C4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3835C58-1FA9-41DA-9AEE-53707C82D48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45383C1-B723-4BD2-9C38-3951DFA8CCD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DE5842D-DFE1-4E2A-AA09-B8C8516F87C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58057</xdr:rowOff>
    </xdr:from>
    <xdr:to>
      <xdr:col>24</xdr:col>
      <xdr:colOff>114300</xdr:colOff>
      <xdr:row>39</xdr:row>
      <xdr:rowOff>159657</xdr:rowOff>
    </xdr:to>
    <xdr:sp macro="" textlink="">
      <xdr:nvSpPr>
        <xdr:cNvPr id="74" name="楕円 73">
          <a:extLst>
            <a:ext uri="{FF2B5EF4-FFF2-40B4-BE49-F238E27FC236}">
              <a16:creationId xmlns:a16="http://schemas.microsoft.com/office/drawing/2014/main" id="{6541E902-EAAF-4DFC-A0D7-E6F761F12918}"/>
            </a:ext>
          </a:extLst>
        </xdr:cNvPr>
        <xdr:cNvSpPr/>
      </xdr:nvSpPr>
      <xdr:spPr>
        <a:xfrm>
          <a:off x="45847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36484</xdr:rowOff>
    </xdr:from>
    <xdr:ext cx="405111" cy="259045"/>
    <xdr:sp macro="" textlink="">
      <xdr:nvSpPr>
        <xdr:cNvPr id="75" name="【図書館】&#10;有形固定資産減価償却率該当値テキスト">
          <a:extLst>
            <a:ext uri="{FF2B5EF4-FFF2-40B4-BE49-F238E27FC236}">
              <a16:creationId xmlns:a16="http://schemas.microsoft.com/office/drawing/2014/main" id="{5F6BDF79-F4EE-4285-8729-8C6273025957}"/>
            </a:ext>
          </a:extLst>
        </xdr:cNvPr>
        <xdr:cNvSpPr txBox="1"/>
      </xdr:nvSpPr>
      <xdr:spPr>
        <a:xfrm>
          <a:off x="4673600"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18869</xdr:rowOff>
    </xdr:from>
    <xdr:to>
      <xdr:col>20</xdr:col>
      <xdr:colOff>38100</xdr:colOff>
      <xdr:row>39</xdr:row>
      <xdr:rowOff>120469</xdr:rowOff>
    </xdr:to>
    <xdr:sp macro="" textlink="">
      <xdr:nvSpPr>
        <xdr:cNvPr id="76" name="楕円 75">
          <a:extLst>
            <a:ext uri="{FF2B5EF4-FFF2-40B4-BE49-F238E27FC236}">
              <a16:creationId xmlns:a16="http://schemas.microsoft.com/office/drawing/2014/main" id="{9D36B5C0-7598-4BC8-A1C1-0F4C29678BCA}"/>
            </a:ext>
          </a:extLst>
        </xdr:cNvPr>
        <xdr:cNvSpPr/>
      </xdr:nvSpPr>
      <xdr:spPr>
        <a:xfrm>
          <a:off x="37465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69669</xdr:rowOff>
    </xdr:from>
    <xdr:to>
      <xdr:col>24</xdr:col>
      <xdr:colOff>63500</xdr:colOff>
      <xdr:row>39</xdr:row>
      <xdr:rowOff>108857</xdr:rowOff>
    </xdr:to>
    <xdr:cxnSp macro="">
      <xdr:nvCxnSpPr>
        <xdr:cNvPr id="77" name="直線コネクタ 76">
          <a:extLst>
            <a:ext uri="{FF2B5EF4-FFF2-40B4-BE49-F238E27FC236}">
              <a16:creationId xmlns:a16="http://schemas.microsoft.com/office/drawing/2014/main" id="{9E5A961B-59B3-4DCB-A88A-DC679035EB10}"/>
            </a:ext>
          </a:extLst>
        </xdr:cNvPr>
        <xdr:cNvCxnSpPr/>
      </xdr:nvCxnSpPr>
      <xdr:spPr>
        <a:xfrm>
          <a:off x="3797300" y="675621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151130</xdr:rowOff>
    </xdr:from>
    <xdr:to>
      <xdr:col>15</xdr:col>
      <xdr:colOff>101600</xdr:colOff>
      <xdr:row>39</xdr:row>
      <xdr:rowOff>81280</xdr:rowOff>
    </xdr:to>
    <xdr:sp macro="" textlink="">
      <xdr:nvSpPr>
        <xdr:cNvPr id="78" name="楕円 77">
          <a:extLst>
            <a:ext uri="{FF2B5EF4-FFF2-40B4-BE49-F238E27FC236}">
              <a16:creationId xmlns:a16="http://schemas.microsoft.com/office/drawing/2014/main" id="{D4D7A894-DDBD-40B8-B110-4A2275FFE3EE}"/>
            </a:ext>
          </a:extLst>
        </xdr:cNvPr>
        <xdr:cNvSpPr/>
      </xdr:nvSpPr>
      <xdr:spPr>
        <a:xfrm>
          <a:off x="2857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30480</xdr:rowOff>
    </xdr:from>
    <xdr:to>
      <xdr:col>19</xdr:col>
      <xdr:colOff>177800</xdr:colOff>
      <xdr:row>39</xdr:row>
      <xdr:rowOff>69669</xdr:rowOff>
    </xdr:to>
    <xdr:cxnSp macro="">
      <xdr:nvCxnSpPr>
        <xdr:cNvPr id="79" name="直線コネクタ 78">
          <a:extLst>
            <a:ext uri="{FF2B5EF4-FFF2-40B4-BE49-F238E27FC236}">
              <a16:creationId xmlns:a16="http://schemas.microsoft.com/office/drawing/2014/main" id="{66C56236-ADF0-445D-B222-EB749A434DD7}"/>
            </a:ext>
          </a:extLst>
        </xdr:cNvPr>
        <xdr:cNvCxnSpPr/>
      </xdr:nvCxnSpPr>
      <xdr:spPr>
        <a:xfrm>
          <a:off x="2908300" y="671703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108676</xdr:rowOff>
    </xdr:from>
    <xdr:to>
      <xdr:col>10</xdr:col>
      <xdr:colOff>165100</xdr:colOff>
      <xdr:row>39</xdr:row>
      <xdr:rowOff>38826</xdr:rowOff>
    </xdr:to>
    <xdr:sp macro="" textlink="">
      <xdr:nvSpPr>
        <xdr:cNvPr id="80" name="楕円 79">
          <a:extLst>
            <a:ext uri="{FF2B5EF4-FFF2-40B4-BE49-F238E27FC236}">
              <a16:creationId xmlns:a16="http://schemas.microsoft.com/office/drawing/2014/main" id="{00D78CF8-323E-4FEE-B140-C1AF6750564E}"/>
            </a:ext>
          </a:extLst>
        </xdr:cNvPr>
        <xdr:cNvSpPr/>
      </xdr:nvSpPr>
      <xdr:spPr>
        <a:xfrm>
          <a:off x="1968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159476</xdr:rowOff>
    </xdr:from>
    <xdr:to>
      <xdr:col>15</xdr:col>
      <xdr:colOff>50800</xdr:colOff>
      <xdr:row>39</xdr:row>
      <xdr:rowOff>30480</xdr:rowOff>
    </xdr:to>
    <xdr:cxnSp macro="">
      <xdr:nvCxnSpPr>
        <xdr:cNvPr id="81" name="直線コネクタ 80">
          <a:extLst>
            <a:ext uri="{FF2B5EF4-FFF2-40B4-BE49-F238E27FC236}">
              <a16:creationId xmlns:a16="http://schemas.microsoft.com/office/drawing/2014/main" id="{4C3623C3-8144-4FF2-BBBF-4DFE9A3F798C}"/>
            </a:ext>
          </a:extLst>
        </xdr:cNvPr>
        <xdr:cNvCxnSpPr/>
      </xdr:nvCxnSpPr>
      <xdr:spPr>
        <a:xfrm>
          <a:off x="2019300" y="667457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64588</xdr:rowOff>
    </xdr:from>
    <xdr:to>
      <xdr:col>6</xdr:col>
      <xdr:colOff>38100</xdr:colOff>
      <xdr:row>38</xdr:row>
      <xdr:rowOff>166188</xdr:rowOff>
    </xdr:to>
    <xdr:sp macro="" textlink="">
      <xdr:nvSpPr>
        <xdr:cNvPr id="82" name="楕円 81">
          <a:extLst>
            <a:ext uri="{FF2B5EF4-FFF2-40B4-BE49-F238E27FC236}">
              <a16:creationId xmlns:a16="http://schemas.microsoft.com/office/drawing/2014/main" id="{354163D7-C5DA-4EBD-B5A3-7C44461DC2D1}"/>
            </a:ext>
          </a:extLst>
        </xdr:cNvPr>
        <xdr:cNvSpPr/>
      </xdr:nvSpPr>
      <xdr:spPr>
        <a:xfrm>
          <a:off x="1079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115388</xdr:rowOff>
    </xdr:from>
    <xdr:to>
      <xdr:col>10</xdr:col>
      <xdr:colOff>114300</xdr:colOff>
      <xdr:row>38</xdr:row>
      <xdr:rowOff>159476</xdr:rowOff>
    </xdr:to>
    <xdr:cxnSp macro="">
      <xdr:nvCxnSpPr>
        <xdr:cNvPr id="83" name="直線コネクタ 82">
          <a:extLst>
            <a:ext uri="{FF2B5EF4-FFF2-40B4-BE49-F238E27FC236}">
              <a16:creationId xmlns:a16="http://schemas.microsoft.com/office/drawing/2014/main" id="{5554A648-6E79-45F9-A7CA-577A08B9C9DB}"/>
            </a:ext>
          </a:extLst>
        </xdr:cNvPr>
        <xdr:cNvCxnSpPr/>
      </xdr:nvCxnSpPr>
      <xdr:spPr>
        <a:xfrm>
          <a:off x="1130300" y="66304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a:extLst>
            <a:ext uri="{FF2B5EF4-FFF2-40B4-BE49-F238E27FC236}">
              <a16:creationId xmlns:a16="http://schemas.microsoft.com/office/drawing/2014/main" id="{8517F749-2347-4452-87EC-82D60A57687E}"/>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85" name="n_2aveValue【図書館】&#10;有形固定資産減価償却率">
          <a:extLst>
            <a:ext uri="{FF2B5EF4-FFF2-40B4-BE49-F238E27FC236}">
              <a16:creationId xmlns:a16="http://schemas.microsoft.com/office/drawing/2014/main" id="{129F70F0-7FAA-489F-954A-FE9941F76D10}"/>
            </a:ext>
          </a:extLst>
        </xdr:cNvPr>
        <xdr:cNvSpPr txBox="1"/>
      </xdr:nvSpPr>
      <xdr:spPr>
        <a:xfrm>
          <a:off x="2705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6" name="n_3aveValue【図書館】&#10;有形固定資産減価償却率">
          <a:extLst>
            <a:ext uri="{FF2B5EF4-FFF2-40B4-BE49-F238E27FC236}">
              <a16:creationId xmlns:a16="http://schemas.microsoft.com/office/drawing/2014/main" id="{532C0CE4-0EFF-4908-B9B4-AFFD3761EA21}"/>
            </a:ext>
          </a:extLst>
        </xdr:cNvPr>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ECAA368F-F998-4B33-880A-2CAB28023163}"/>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111596</xdr:rowOff>
    </xdr:from>
    <xdr:ext cx="405111" cy="259045"/>
    <xdr:sp macro="" textlink="">
      <xdr:nvSpPr>
        <xdr:cNvPr id="88" name="n_1mainValue【図書館】&#10;有形固定資産減価償却率">
          <a:extLst>
            <a:ext uri="{FF2B5EF4-FFF2-40B4-BE49-F238E27FC236}">
              <a16:creationId xmlns:a16="http://schemas.microsoft.com/office/drawing/2014/main" id="{EDC5AA67-0460-4F43-B703-24AA2DB09B1F}"/>
            </a:ext>
          </a:extLst>
        </xdr:cNvPr>
        <xdr:cNvSpPr txBox="1"/>
      </xdr:nvSpPr>
      <xdr:spPr>
        <a:xfrm>
          <a:off x="3582044"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72407</xdr:rowOff>
    </xdr:from>
    <xdr:ext cx="405111" cy="259045"/>
    <xdr:sp macro="" textlink="">
      <xdr:nvSpPr>
        <xdr:cNvPr id="89" name="n_2mainValue【図書館】&#10;有形固定資産減価償却率">
          <a:extLst>
            <a:ext uri="{FF2B5EF4-FFF2-40B4-BE49-F238E27FC236}">
              <a16:creationId xmlns:a16="http://schemas.microsoft.com/office/drawing/2014/main" id="{F4332CE1-7BF8-4403-AF91-AFE5D446C076}"/>
            </a:ext>
          </a:extLst>
        </xdr:cNvPr>
        <xdr:cNvSpPr txBox="1"/>
      </xdr:nvSpPr>
      <xdr:spPr>
        <a:xfrm>
          <a:off x="2705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29953</xdr:rowOff>
    </xdr:from>
    <xdr:ext cx="405111" cy="259045"/>
    <xdr:sp macro="" textlink="">
      <xdr:nvSpPr>
        <xdr:cNvPr id="90" name="n_3mainValue【図書館】&#10;有形固定資産減価償却率">
          <a:extLst>
            <a:ext uri="{FF2B5EF4-FFF2-40B4-BE49-F238E27FC236}">
              <a16:creationId xmlns:a16="http://schemas.microsoft.com/office/drawing/2014/main" id="{09631040-C0DC-412D-AF1F-F342240E3111}"/>
            </a:ext>
          </a:extLst>
        </xdr:cNvPr>
        <xdr:cNvSpPr txBox="1"/>
      </xdr:nvSpPr>
      <xdr:spPr>
        <a:xfrm>
          <a:off x="18167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157315</xdr:rowOff>
    </xdr:from>
    <xdr:ext cx="405111" cy="259045"/>
    <xdr:sp macro="" textlink="">
      <xdr:nvSpPr>
        <xdr:cNvPr id="91" name="n_4mainValue【図書館】&#10;有形固定資産減価償却率">
          <a:extLst>
            <a:ext uri="{FF2B5EF4-FFF2-40B4-BE49-F238E27FC236}">
              <a16:creationId xmlns:a16="http://schemas.microsoft.com/office/drawing/2014/main" id="{EDADFDDA-6F80-45E4-B20A-1C7889CFBDF9}"/>
            </a:ext>
          </a:extLst>
        </xdr:cNvPr>
        <xdr:cNvSpPr txBox="1"/>
      </xdr:nvSpPr>
      <xdr:spPr>
        <a:xfrm>
          <a:off x="927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042540E-3944-4FA7-9F3C-37D0E6726D6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DCD6D38-E41E-44E3-BB37-BFE72700475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E641579-927F-40E8-B39C-3AA35ABC2C9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BD9C547-6D0F-4C74-81C2-E39463A5442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4D44303-A887-42D3-8108-71D7CDA92F0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462797B-DB9B-4584-8253-76A8F07304F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27D6A45-ED16-4F37-8FF2-08275E18C10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2746E7A-4269-40FA-AE1F-107D4C08FA8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2EC077F-B2F8-404B-BC53-9A3CB0BF38C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BB4C27F-FFB2-421B-A0FD-BB4197A4403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345849A3-E89A-4FF3-950E-1D0133C4E75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7BE94F1-6897-4BEC-9AB8-E6835B2C3D0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A82E84B8-D38B-46F6-8E5E-27291C17214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6BD3215-E3FE-4560-9E21-5560C1DFA182}"/>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562BDA8E-AF79-4ED4-93FB-14B746D51D1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7FB0566-3E60-444D-9283-6874BC12184F}"/>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A127016-001C-4141-8E30-EC1B37FFA0E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702F4AA8-A9A4-436E-ABE7-311E119022A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A515BF7-C057-4CF8-8960-26E072E0979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7542B79-1EF8-4386-9084-1FF28BA5CAA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03C67C6-015E-4267-AC00-02067F2E303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B931C497-C396-4DAA-B47B-6D8BA1D32F6B}"/>
            </a:ext>
          </a:extLst>
        </xdr:cNvPr>
        <xdr:cNvCxnSpPr/>
      </xdr:nvCxnSpPr>
      <xdr:spPr>
        <a:xfrm flipV="1">
          <a:off x="10476865" y="58826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B88D3670-F469-4F5E-AEB0-13C656D59AF9}"/>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24CB044B-63F3-46F5-BA87-B2522CEF953A}"/>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E7920B6D-199B-4A43-9409-860499131AA7}"/>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0F51B42C-F4CF-47CE-AA31-FB5C52D37A33}"/>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18" name="【図書館】&#10;一人当たり面積平均値テキスト">
          <a:extLst>
            <a:ext uri="{FF2B5EF4-FFF2-40B4-BE49-F238E27FC236}">
              <a16:creationId xmlns:a16="http://schemas.microsoft.com/office/drawing/2014/main" id="{AA23E56B-87B7-4C87-8131-BA7CFF4B925A}"/>
            </a:ext>
          </a:extLst>
        </xdr:cNvPr>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AEACEA0A-6572-4E1F-9487-1AEE887EC26D}"/>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a:extLst>
            <a:ext uri="{FF2B5EF4-FFF2-40B4-BE49-F238E27FC236}">
              <a16:creationId xmlns:a16="http://schemas.microsoft.com/office/drawing/2014/main" id="{597F415F-B235-47A8-8A37-43068D2A7AD8}"/>
            </a:ext>
          </a:extLst>
        </xdr:cNvPr>
        <xdr:cNvSpPr/>
      </xdr:nvSpPr>
      <xdr:spPr>
        <a:xfrm>
          <a:off x="9588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a:extLst>
            <a:ext uri="{FF2B5EF4-FFF2-40B4-BE49-F238E27FC236}">
              <a16:creationId xmlns:a16="http://schemas.microsoft.com/office/drawing/2014/main" id="{03EA75D0-D5FB-476B-8015-AA452410079B}"/>
            </a:ext>
          </a:extLst>
        </xdr:cNvPr>
        <xdr:cNvSpPr/>
      </xdr:nvSpPr>
      <xdr:spPr>
        <a:xfrm>
          <a:off x="8699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a:extLst>
            <a:ext uri="{FF2B5EF4-FFF2-40B4-BE49-F238E27FC236}">
              <a16:creationId xmlns:a16="http://schemas.microsoft.com/office/drawing/2014/main" id="{DEBCFC8D-BA4E-4C46-A991-72EB907307A9}"/>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xdr:rowOff>
    </xdr:from>
    <xdr:to>
      <xdr:col>36</xdr:col>
      <xdr:colOff>165100</xdr:colOff>
      <xdr:row>38</xdr:row>
      <xdr:rowOff>117856</xdr:rowOff>
    </xdr:to>
    <xdr:sp macro="" textlink="">
      <xdr:nvSpPr>
        <xdr:cNvPr id="123" name="フローチャート: 判断 122">
          <a:extLst>
            <a:ext uri="{FF2B5EF4-FFF2-40B4-BE49-F238E27FC236}">
              <a16:creationId xmlns:a16="http://schemas.microsoft.com/office/drawing/2014/main" id="{5E829F86-68A7-4E89-9D76-BFE7D66B2797}"/>
            </a:ext>
          </a:extLst>
        </xdr:cNvPr>
        <xdr:cNvSpPr/>
      </xdr:nvSpPr>
      <xdr:spPr>
        <a:xfrm>
          <a:off x="6921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043865D-2586-48BB-B992-23FEC718110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38E2249-3AB7-42E4-9FC9-BA01969B3E2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E86B5C5-19AB-4792-B109-2CCA0CD6CD4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7F35C12-5BE7-4838-8A8F-8BF383765FE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D5C938E-E779-450F-AF35-DA84947A8DF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xdr:rowOff>
    </xdr:from>
    <xdr:to>
      <xdr:col>55</xdr:col>
      <xdr:colOff>50800</xdr:colOff>
      <xdr:row>38</xdr:row>
      <xdr:rowOff>117856</xdr:rowOff>
    </xdr:to>
    <xdr:sp macro="" textlink="">
      <xdr:nvSpPr>
        <xdr:cNvPr id="129" name="楕円 128">
          <a:extLst>
            <a:ext uri="{FF2B5EF4-FFF2-40B4-BE49-F238E27FC236}">
              <a16:creationId xmlns:a16="http://schemas.microsoft.com/office/drawing/2014/main" id="{891D816D-C0CF-4E45-8E80-1614D28F4E03}"/>
            </a:ext>
          </a:extLst>
        </xdr:cNvPr>
        <xdr:cNvSpPr/>
      </xdr:nvSpPr>
      <xdr:spPr>
        <a:xfrm>
          <a:off x="10426700" y="65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39133</xdr:rowOff>
    </xdr:from>
    <xdr:ext cx="469744" cy="259045"/>
    <xdr:sp macro="" textlink="">
      <xdr:nvSpPr>
        <xdr:cNvPr id="130" name="【図書館】&#10;一人当たり面積該当値テキスト">
          <a:extLst>
            <a:ext uri="{FF2B5EF4-FFF2-40B4-BE49-F238E27FC236}">
              <a16:creationId xmlns:a16="http://schemas.microsoft.com/office/drawing/2014/main" id="{29FC7532-D730-447C-9BA5-35EB1A5DFEB2}"/>
            </a:ext>
          </a:extLst>
        </xdr:cNvPr>
        <xdr:cNvSpPr txBox="1"/>
      </xdr:nvSpPr>
      <xdr:spPr>
        <a:xfrm>
          <a:off x="10515600"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20828</xdr:rowOff>
    </xdr:from>
    <xdr:to>
      <xdr:col>50</xdr:col>
      <xdr:colOff>165100</xdr:colOff>
      <xdr:row>38</xdr:row>
      <xdr:rowOff>122428</xdr:rowOff>
    </xdr:to>
    <xdr:sp macro="" textlink="">
      <xdr:nvSpPr>
        <xdr:cNvPr id="131" name="楕円 130">
          <a:extLst>
            <a:ext uri="{FF2B5EF4-FFF2-40B4-BE49-F238E27FC236}">
              <a16:creationId xmlns:a16="http://schemas.microsoft.com/office/drawing/2014/main" id="{029F9091-9769-4F45-A994-CB0AD090C300}"/>
            </a:ext>
          </a:extLst>
        </xdr:cNvPr>
        <xdr:cNvSpPr/>
      </xdr:nvSpPr>
      <xdr:spPr>
        <a:xfrm>
          <a:off x="9588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67056</xdr:rowOff>
    </xdr:from>
    <xdr:to>
      <xdr:col>55</xdr:col>
      <xdr:colOff>0</xdr:colOff>
      <xdr:row>38</xdr:row>
      <xdr:rowOff>71628</xdr:rowOff>
    </xdr:to>
    <xdr:cxnSp macro="">
      <xdr:nvCxnSpPr>
        <xdr:cNvPr id="132" name="直線コネクタ 131">
          <a:extLst>
            <a:ext uri="{FF2B5EF4-FFF2-40B4-BE49-F238E27FC236}">
              <a16:creationId xmlns:a16="http://schemas.microsoft.com/office/drawing/2014/main" id="{02C48355-FFA3-4447-A531-1CC995895549}"/>
            </a:ext>
          </a:extLst>
        </xdr:cNvPr>
        <xdr:cNvCxnSpPr/>
      </xdr:nvCxnSpPr>
      <xdr:spPr>
        <a:xfrm flipV="1">
          <a:off x="9639300" y="65821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3" name="楕円 132">
          <a:extLst>
            <a:ext uri="{FF2B5EF4-FFF2-40B4-BE49-F238E27FC236}">
              <a16:creationId xmlns:a16="http://schemas.microsoft.com/office/drawing/2014/main" id="{44CD2CEA-4705-4568-95A6-D286C20EF786}"/>
            </a:ext>
          </a:extLst>
        </xdr:cNvPr>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71628</xdr:rowOff>
    </xdr:from>
    <xdr:to>
      <xdr:col>50</xdr:col>
      <xdr:colOff>114300</xdr:colOff>
      <xdr:row>38</xdr:row>
      <xdr:rowOff>76200</xdr:rowOff>
    </xdr:to>
    <xdr:cxnSp macro="">
      <xdr:nvCxnSpPr>
        <xdr:cNvPr id="134" name="直線コネクタ 133">
          <a:extLst>
            <a:ext uri="{FF2B5EF4-FFF2-40B4-BE49-F238E27FC236}">
              <a16:creationId xmlns:a16="http://schemas.microsoft.com/office/drawing/2014/main" id="{A59FC145-D0EE-4560-9558-26B2CA64D0C9}"/>
            </a:ext>
          </a:extLst>
        </xdr:cNvPr>
        <xdr:cNvCxnSpPr/>
      </xdr:nvCxnSpPr>
      <xdr:spPr>
        <a:xfrm flipV="1">
          <a:off x="8750300" y="65867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29972</xdr:rowOff>
    </xdr:from>
    <xdr:to>
      <xdr:col>41</xdr:col>
      <xdr:colOff>101600</xdr:colOff>
      <xdr:row>38</xdr:row>
      <xdr:rowOff>131572</xdr:rowOff>
    </xdr:to>
    <xdr:sp macro="" textlink="">
      <xdr:nvSpPr>
        <xdr:cNvPr id="135" name="楕円 134">
          <a:extLst>
            <a:ext uri="{FF2B5EF4-FFF2-40B4-BE49-F238E27FC236}">
              <a16:creationId xmlns:a16="http://schemas.microsoft.com/office/drawing/2014/main" id="{CE0817B3-20E7-42DD-BA92-F42813C39D38}"/>
            </a:ext>
          </a:extLst>
        </xdr:cNvPr>
        <xdr:cNvSpPr/>
      </xdr:nvSpPr>
      <xdr:spPr>
        <a:xfrm>
          <a:off x="7810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80772</xdr:rowOff>
    </xdr:to>
    <xdr:cxnSp macro="">
      <xdr:nvCxnSpPr>
        <xdr:cNvPr id="136" name="直線コネクタ 135">
          <a:extLst>
            <a:ext uri="{FF2B5EF4-FFF2-40B4-BE49-F238E27FC236}">
              <a16:creationId xmlns:a16="http://schemas.microsoft.com/office/drawing/2014/main" id="{1448AAD5-572E-48BE-BA03-4CED90958D2A}"/>
            </a:ext>
          </a:extLst>
        </xdr:cNvPr>
        <xdr:cNvCxnSpPr/>
      </xdr:nvCxnSpPr>
      <xdr:spPr>
        <a:xfrm flipV="1">
          <a:off x="7861300" y="6591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37" name="楕円 136">
          <a:extLst>
            <a:ext uri="{FF2B5EF4-FFF2-40B4-BE49-F238E27FC236}">
              <a16:creationId xmlns:a16="http://schemas.microsoft.com/office/drawing/2014/main" id="{037291AB-870C-4ED1-A3FA-EC19C9C2604C}"/>
            </a:ext>
          </a:extLst>
        </xdr:cNvPr>
        <xdr:cNvSpPr/>
      </xdr:nvSpPr>
      <xdr:spPr>
        <a:xfrm>
          <a:off x="692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76200</xdr:rowOff>
    </xdr:from>
    <xdr:to>
      <xdr:col>41</xdr:col>
      <xdr:colOff>50800</xdr:colOff>
      <xdr:row>38</xdr:row>
      <xdr:rowOff>80772</xdr:rowOff>
    </xdr:to>
    <xdr:cxnSp macro="">
      <xdr:nvCxnSpPr>
        <xdr:cNvPr id="138" name="直線コネクタ 137">
          <a:extLst>
            <a:ext uri="{FF2B5EF4-FFF2-40B4-BE49-F238E27FC236}">
              <a16:creationId xmlns:a16="http://schemas.microsoft.com/office/drawing/2014/main" id="{779734B2-C378-460B-A466-69C1DD395CAA}"/>
            </a:ext>
          </a:extLst>
        </xdr:cNvPr>
        <xdr:cNvCxnSpPr/>
      </xdr:nvCxnSpPr>
      <xdr:spPr>
        <a:xfrm>
          <a:off x="6972300" y="6591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24401</xdr:rowOff>
    </xdr:from>
    <xdr:ext cx="469744" cy="259045"/>
    <xdr:sp macro="" textlink="">
      <xdr:nvSpPr>
        <xdr:cNvPr id="139" name="n_1aveValue【図書館】&#10;一人当たり面積">
          <a:extLst>
            <a:ext uri="{FF2B5EF4-FFF2-40B4-BE49-F238E27FC236}">
              <a16:creationId xmlns:a16="http://schemas.microsoft.com/office/drawing/2014/main" id="{35ADD5EE-092E-4AED-848A-50C0EBF8009C}"/>
            </a:ext>
          </a:extLst>
        </xdr:cNvPr>
        <xdr:cNvSpPr txBox="1"/>
      </xdr:nvSpPr>
      <xdr:spPr>
        <a:xfrm>
          <a:off x="93917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42689</xdr:rowOff>
    </xdr:from>
    <xdr:ext cx="469744" cy="259045"/>
    <xdr:sp macro="" textlink="">
      <xdr:nvSpPr>
        <xdr:cNvPr id="140" name="n_2aveValue【図書館】&#10;一人当たり面積">
          <a:extLst>
            <a:ext uri="{FF2B5EF4-FFF2-40B4-BE49-F238E27FC236}">
              <a16:creationId xmlns:a16="http://schemas.microsoft.com/office/drawing/2014/main" id="{3748AB94-807A-4CD8-A03C-19823AC12247}"/>
            </a:ext>
          </a:extLst>
        </xdr:cNvPr>
        <xdr:cNvSpPr txBox="1"/>
      </xdr:nvSpPr>
      <xdr:spPr>
        <a:xfrm>
          <a:off x="8515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56405</xdr:rowOff>
    </xdr:from>
    <xdr:ext cx="469744" cy="259045"/>
    <xdr:sp macro="" textlink="">
      <xdr:nvSpPr>
        <xdr:cNvPr id="141" name="n_3aveValue【図書館】&#10;一人当たり面積">
          <a:extLst>
            <a:ext uri="{FF2B5EF4-FFF2-40B4-BE49-F238E27FC236}">
              <a16:creationId xmlns:a16="http://schemas.microsoft.com/office/drawing/2014/main" id="{83EC3669-4371-4114-8D94-973252574083}"/>
            </a:ext>
          </a:extLst>
        </xdr:cNvPr>
        <xdr:cNvSpPr txBox="1"/>
      </xdr:nvSpPr>
      <xdr:spPr>
        <a:xfrm>
          <a:off x="7626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134383</xdr:rowOff>
    </xdr:from>
    <xdr:ext cx="469744" cy="259045"/>
    <xdr:sp macro="" textlink="">
      <xdr:nvSpPr>
        <xdr:cNvPr id="142" name="n_4aveValue【図書館】&#10;一人当たり面積">
          <a:extLst>
            <a:ext uri="{FF2B5EF4-FFF2-40B4-BE49-F238E27FC236}">
              <a16:creationId xmlns:a16="http://schemas.microsoft.com/office/drawing/2014/main" id="{359D8235-4EB7-4890-B68E-E97B9C0D8FDD}"/>
            </a:ext>
          </a:extLst>
        </xdr:cNvPr>
        <xdr:cNvSpPr txBox="1"/>
      </xdr:nvSpPr>
      <xdr:spPr>
        <a:xfrm>
          <a:off x="6737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138955</xdr:rowOff>
    </xdr:from>
    <xdr:ext cx="469744" cy="259045"/>
    <xdr:sp macro="" textlink="">
      <xdr:nvSpPr>
        <xdr:cNvPr id="143" name="n_1mainValue【図書館】&#10;一人当たり面積">
          <a:extLst>
            <a:ext uri="{FF2B5EF4-FFF2-40B4-BE49-F238E27FC236}">
              <a16:creationId xmlns:a16="http://schemas.microsoft.com/office/drawing/2014/main" id="{4F158372-391B-43AD-A8D5-7C76CB24350B}"/>
            </a:ext>
          </a:extLst>
        </xdr:cNvPr>
        <xdr:cNvSpPr txBox="1"/>
      </xdr:nvSpPr>
      <xdr:spPr>
        <a:xfrm>
          <a:off x="93917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4" name="n_2mainValue【図書館】&#10;一人当たり面積">
          <a:extLst>
            <a:ext uri="{FF2B5EF4-FFF2-40B4-BE49-F238E27FC236}">
              <a16:creationId xmlns:a16="http://schemas.microsoft.com/office/drawing/2014/main" id="{03CF8BED-C6BC-42A4-BD04-8BAE044189B8}"/>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148099</xdr:rowOff>
    </xdr:from>
    <xdr:ext cx="469744" cy="259045"/>
    <xdr:sp macro="" textlink="">
      <xdr:nvSpPr>
        <xdr:cNvPr id="145" name="n_3mainValue【図書館】&#10;一人当たり面積">
          <a:extLst>
            <a:ext uri="{FF2B5EF4-FFF2-40B4-BE49-F238E27FC236}">
              <a16:creationId xmlns:a16="http://schemas.microsoft.com/office/drawing/2014/main" id="{6D468D43-5ED7-42E7-9F1A-8539596E5A9D}"/>
            </a:ext>
          </a:extLst>
        </xdr:cNvPr>
        <xdr:cNvSpPr txBox="1"/>
      </xdr:nvSpPr>
      <xdr:spPr>
        <a:xfrm>
          <a:off x="7626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6" name="n_4mainValue【図書館】&#10;一人当たり面積">
          <a:extLst>
            <a:ext uri="{FF2B5EF4-FFF2-40B4-BE49-F238E27FC236}">
              <a16:creationId xmlns:a16="http://schemas.microsoft.com/office/drawing/2014/main" id="{D74D97B2-DC47-46A3-A46F-E6385B331AC2}"/>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F5C9B96-74D4-4570-9333-1D55FA3480B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A4F631D-D5FF-4F64-BDF3-D8005977FA7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8C9C154-2860-45A9-8280-F55D4A44A48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93C4BDE-9526-4CA6-A803-51580F6C657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357903C-4070-487C-BA6B-3E571612628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BDA8214-2F5F-4BC1-A8B0-C75342579D0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02EA14D-1772-4778-99F4-3543D3FBA40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F3B7614-FC88-4B46-8029-1F75E794693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63AEB42-61FC-4D2A-A600-01941175D9C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632B641-4BD0-4922-9E51-8D8C8190583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992F5E55-9F15-4227-A852-35B0FD01770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5B34C30-F42F-4347-B7EF-8F2DB2143B7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72420678-367D-45A3-A558-11BABDAC184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FB3AC2A-8DDF-4570-ADFC-E9D2D2E6046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489E9F1-BC5D-4712-8C02-7ADCBDCF435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493F609-6B5F-4DE1-B039-54BA009EE61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26F3CCD-99EA-4A03-BE82-5E5967666A4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7799E29-D987-481E-B68D-C8781EF6312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3F64F19-E051-4198-9631-5C64E700111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AF44E84-008E-4425-AC8E-C4DC0AA9FD5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F1A57F4B-3EBD-40F0-8605-A54AD1EBA17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E96C0BCE-5907-4338-90FB-CF6270225F8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BAB46401-863D-446C-96D1-A8281228391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17744FC7-3AA8-4EFC-ACE3-339312F27CB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D0F5A52-83D5-45FE-B379-0000E9C9BC28}"/>
            </a:ext>
          </a:extLst>
        </xdr:cNvPr>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F29BEE49-B798-477C-A04B-C83F4818527B}"/>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8E2692DD-019F-43BD-9CAB-818D0094FD9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035C6A8-387D-4769-AA51-2646B2EC41FA}"/>
            </a:ext>
          </a:extLst>
        </xdr:cNvPr>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a:extLst>
            <a:ext uri="{FF2B5EF4-FFF2-40B4-BE49-F238E27FC236}">
              <a16:creationId xmlns:a16="http://schemas.microsoft.com/office/drawing/2014/main" id="{32447B73-A4D0-4362-A010-69479C3AA338}"/>
            </a:ext>
          </a:extLst>
        </xdr:cNvPr>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142892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1B0218E-4A29-4C81-AEDA-F93760FE7D82}"/>
            </a:ext>
          </a:extLst>
        </xdr:cNvPr>
        <xdr:cNvSpPr txBox="1"/>
      </xdr:nvSpPr>
      <xdr:spPr>
        <a:xfrm>
          <a:off x="4673600" y="10429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a:extLst>
            <a:ext uri="{FF2B5EF4-FFF2-40B4-BE49-F238E27FC236}">
              <a16:creationId xmlns:a16="http://schemas.microsoft.com/office/drawing/2014/main" id="{5475A39D-FC5B-4A40-BFA8-8DC3CAFEEA10}"/>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a:extLst>
            <a:ext uri="{FF2B5EF4-FFF2-40B4-BE49-F238E27FC236}">
              <a16:creationId xmlns:a16="http://schemas.microsoft.com/office/drawing/2014/main" id="{D1596831-48F8-4F2D-AE98-6CAE74A246A8}"/>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a:extLst>
            <a:ext uri="{FF2B5EF4-FFF2-40B4-BE49-F238E27FC236}">
              <a16:creationId xmlns:a16="http://schemas.microsoft.com/office/drawing/2014/main" id="{70048B38-20DE-4ACE-A4E6-790BBCAE0C14}"/>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80" name="フローチャート: 判断 179">
          <a:extLst>
            <a:ext uri="{FF2B5EF4-FFF2-40B4-BE49-F238E27FC236}">
              <a16:creationId xmlns:a16="http://schemas.microsoft.com/office/drawing/2014/main" id="{D78A2037-D6F9-4B3E-9115-B79B7A184A57}"/>
            </a:ext>
          </a:extLst>
        </xdr:cNvPr>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a:extLst>
            <a:ext uri="{FF2B5EF4-FFF2-40B4-BE49-F238E27FC236}">
              <a16:creationId xmlns:a16="http://schemas.microsoft.com/office/drawing/2014/main" id="{B2E952CD-5580-46CC-BE2C-67C4689E6E64}"/>
            </a:ext>
          </a:extLst>
        </xdr:cNvPr>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70A4393-7323-4634-9449-D1EFFB38228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4572282-F6DE-4F12-A147-10BA0F34827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AE8E79F-D55F-407A-A8D6-F0E38E895B8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05522E1-3A44-44BF-AB3D-14FEF734753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122E8B3-75DE-429A-B4F5-49D05A15966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187" name="楕円 186">
          <a:extLst>
            <a:ext uri="{FF2B5EF4-FFF2-40B4-BE49-F238E27FC236}">
              <a16:creationId xmlns:a16="http://schemas.microsoft.com/office/drawing/2014/main" id="{A7B4635D-C441-408F-9C56-5A56A973F219}"/>
            </a:ext>
          </a:extLst>
        </xdr:cNvPr>
        <xdr:cNvSpPr/>
      </xdr:nvSpPr>
      <xdr:spPr>
        <a:xfrm>
          <a:off x="4584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93997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60DDBC3-3B6A-4627-8872-FE00BBDB5ABC}"/>
            </a:ext>
          </a:extLst>
        </xdr:cNvPr>
        <xdr:cNvSpPr txBox="1"/>
      </xdr:nvSpPr>
      <xdr:spPr>
        <a:xfrm>
          <a:off x="4673600"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29210</xdr:rowOff>
    </xdr:from>
    <xdr:to>
      <xdr:col>20</xdr:col>
      <xdr:colOff>38100</xdr:colOff>
      <xdr:row>60</xdr:row>
      <xdr:rowOff>130810</xdr:rowOff>
    </xdr:to>
    <xdr:sp macro="" textlink="">
      <xdr:nvSpPr>
        <xdr:cNvPr id="189" name="楕円 188">
          <a:extLst>
            <a:ext uri="{FF2B5EF4-FFF2-40B4-BE49-F238E27FC236}">
              <a16:creationId xmlns:a16="http://schemas.microsoft.com/office/drawing/2014/main" id="{149C23BF-B88A-46F3-A261-E20691DC0561}"/>
            </a:ext>
          </a:extLst>
        </xdr:cNvPr>
        <xdr:cNvSpPr/>
      </xdr:nvSpPr>
      <xdr:spPr>
        <a:xfrm>
          <a:off x="3746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80010</xdr:rowOff>
    </xdr:from>
    <xdr:to>
      <xdr:col>24</xdr:col>
      <xdr:colOff>63500</xdr:colOff>
      <xdr:row>60</xdr:row>
      <xdr:rowOff>121920</xdr:rowOff>
    </xdr:to>
    <xdr:cxnSp macro="">
      <xdr:nvCxnSpPr>
        <xdr:cNvPr id="190" name="直線コネクタ 189">
          <a:extLst>
            <a:ext uri="{FF2B5EF4-FFF2-40B4-BE49-F238E27FC236}">
              <a16:creationId xmlns:a16="http://schemas.microsoft.com/office/drawing/2014/main" id="{C94626A4-58F5-4C52-92E0-49C06A877376}"/>
            </a:ext>
          </a:extLst>
        </xdr:cNvPr>
        <xdr:cNvCxnSpPr/>
      </xdr:nvCxnSpPr>
      <xdr:spPr>
        <a:xfrm>
          <a:off x="3797300" y="103670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160655</xdr:rowOff>
    </xdr:from>
    <xdr:to>
      <xdr:col>15</xdr:col>
      <xdr:colOff>101600</xdr:colOff>
      <xdr:row>60</xdr:row>
      <xdr:rowOff>90805</xdr:rowOff>
    </xdr:to>
    <xdr:sp macro="" textlink="">
      <xdr:nvSpPr>
        <xdr:cNvPr id="191" name="楕円 190">
          <a:extLst>
            <a:ext uri="{FF2B5EF4-FFF2-40B4-BE49-F238E27FC236}">
              <a16:creationId xmlns:a16="http://schemas.microsoft.com/office/drawing/2014/main" id="{19C3857E-4736-4066-8A14-531A4F9D718F}"/>
            </a:ext>
          </a:extLst>
        </xdr:cNvPr>
        <xdr:cNvSpPr/>
      </xdr:nvSpPr>
      <xdr:spPr>
        <a:xfrm>
          <a:off x="2857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40005</xdr:rowOff>
    </xdr:from>
    <xdr:to>
      <xdr:col>19</xdr:col>
      <xdr:colOff>177800</xdr:colOff>
      <xdr:row>60</xdr:row>
      <xdr:rowOff>80010</xdr:rowOff>
    </xdr:to>
    <xdr:cxnSp macro="">
      <xdr:nvCxnSpPr>
        <xdr:cNvPr id="192" name="直線コネクタ 191">
          <a:extLst>
            <a:ext uri="{FF2B5EF4-FFF2-40B4-BE49-F238E27FC236}">
              <a16:creationId xmlns:a16="http://schemas.microsoft.com/office/drawing/2014/main" id="{6E8697DD-CAFA-4487-8D05-5FBB28B13281}"/>
            </a:ext>
          </a:extLst>
        </xdr:cNvPr>
        <xdr:cNvCxnSpPr/>
      </xdr:nvCxnSpPr>
      <xdr:spPr>
        <a:xfrm>
          <a:off x="2908300" y="103270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130175</xdr:rowOff>
    </xdr:from>
    <xdr:to>
      <xdr:col>10</xdr:col>
      <xdr:colOff>165100</xdr:colOff>
      <xdr:row>60</xdr:row>
      <xdr:rowOff>60325</xdr:rowOff>
    </xdr:to>
    <xdr:sp macro="" textlink="">
      <xdr:nvSpPr>
        <xdr:cNvPr id="193" name="楕円 192">
          <a:extLst>
            <a:ext uri="{FF2B5EF4-FFF2-40B4-BE49-F238E27FC236}">
              <a16:creationId xmlns:a16="http://schemas.microsoft.com/office/drawing/2014/main" id="{CB8DBEA1-35BF-4E42-88C0-92EAB8E450D9}"/>
            </a:ext>
          </a:extLst>
        </xdr:cNvPr>
        <xdr:cNvSpPr/>
      </xdr:nvSpPr>
      <xdr:spPr>
        <a:xfrm>
          <a:off x="1968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9525</xdr:rowOff>
    </xdr:from>
    <xdr:to>
      <xdr:col>15</xdr:col>
      <xdr:colOff>50800</xdr:colOff>
      <xdr:row>60</xdr:row>
      <xdr:rowOff>40005</xdr:rowOff>
    </xdr:to>
    <xdr:cxnSp macro="">
      <xdr:nvCxnSpPr>
        <xdr:cNvPr id="194" name="直線コネクタ 193">
          <a:extLst>
            <a:ext uri="{FF2B5EF4-FFF2-40B4-BE49-F238E27FC236}">
              <a16:creationId xmlns:a16="http://schemas.microsoft.com/office/drawing/2014/main" id="{C509B829-B91E-496F-8EB8-796DEF997EBB}"/>
            </a:ext>
          </a:extLst>
        </xdr:cNvPr>
        <xdr:cNvCxnSpPr/>
      </xdr:nvCxnSpPr>
      <xdr:spPr>
        <a:xfrm>
          <a:off x="2019300" y="102965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93980</xdr:rowOff>
    </xdr:from>
    <xdr:to>
      <xdr:col>6</xdr:col>
      <xdr:colOff>38100</xdr:colOff>
      <xdr:row>60</xdr:row>
      <xdr:rowOff>24130</xdr:rowOff>
    </xdr:to>
    <xdr:sp macro="" textlink="">
      <xdr:nvSpPr>
        <xdr:cNvPr id="195" name="楕円 194">
          <a:extLst>
            <a:ext uri="{FF2B5EF4-FFF2-40B4-BE49-F238E27FC236}">
              <a16:creationId xmlns:a16="http://schemas.microsoft.com/office/drawing/2014/main" id="{E689555C-BC9F-4A90-8543-708B90D81495}"/>
            </a:ext>
          </a:extLst>
        </xdr:cNvPr>
        <xdr:cNvSpPr/>
      </xdr:nvSpPr>
      <xdr:spPr>
        <a:xfrm>
          <a:off x="1079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144780</xdr:rowOff>
    </xdr:from>
    <xdr:to>
      <xdr:col>10</xdr:col>
      <xdr:colOff>114300</xdr:colOff>
      <xdr:row>60</xdr:row>
      <xdr:rowOff>9525</xdr:rowOff>
    </xdr:to>
    <xdr:cxnSp macro="">
      <xdr:nvCxnSpPr>
        <xdr:cNvPr id="196" name="直線コネクタ 195">
          <a:extLst>
            <a:ext uri="{FF2B5EF4-FFF2-40B4-BE49-F238E27FC236}">
              <a16:creationId xmlns:a16="http://schemas.microsoft.com/office/drawing/2014/main" id="{6B7B8261-FC5D-4B7B-B2CF-BE691376CFB1}"/>
            </a:ext>
          </a:extLst>
        </xdr:cNvPr>
        <xdr:cNvCxnSpPr/>
      </xdr:nvCxnSpPr>
      <xdr:spPr>
        <a:xfrm>
          <a:off x="1130300" y="102603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95267</xdr:rowOff>
    </xdr:from>
    <xdr:ext cx="405111" cy="259045"/>
    <xdr:sp macro="" textlink="">
      <xdr:nvSpPr>
        <xdr:cNvPr id="197" name="n_1aveValue【体育館・プール】&#10;有形固定資産減価償却率">
          <a:extLst>
            <a:ext uri="{FF2B5EF4-FFF2-40B4-BE49-F238E27FC236}">
              <a16:creationId xmlns:a16="http://schemas.microsoft.com/office/drawing/2014/main" id="{6E93E70D-7AB9-452F-AC29-1C33416E6BD1}"/>
            </a:ext>
          </a:extLst>
        </xdr:cNvPr>
        <xdr:cNvSpPr txBox="1"/>
      </xdr:nvSpPr>
      <xdr:spPr>
        <a:xfrm>
          <a:off x="3582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8" name="n_2aveValue【体育館・プール】&#10;有形固定資産減価償却率">
          <a:extLst>
            <a:ext uri="{FF2B5EF4-FFF2-40B4-BE49-F238E27FC236}">
              <a16:creationId xmlns:a16="http://schemas.microsoft.com/office/drawing/2014/main" id="{2FBA407D-2E17-477A-B2A3-B5F22C2A1154}"/>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36212</xdr:rowOff>
    </xdr:from>
    <xdr:ext cx="405111" cy="259045"/>
    <xdr:sp macro="" textlink="">
      <xdr:nvSpPr>
        <xdr:cNvPr id="199" name="n_3aveValue【体育館・プール】&#10;有形固定資産減価償却率">
          <a:extLst>
            <a:ext uri="{FF2B5EF4-FFF2-40B4-BE49-F238E27FC236}">
              <a16:creationId xmlns:a16="http://schemas.microsoft.com/office/drawing/2014/main" id="{35711C89-3286-43A4-B74D-9496DE88E989}"/>
            </a:ext>
          </a:extLst>
        </xdr:cNvPr>
        <xdr:cNvSpPr txBox="1"/>
      </xdr:nvSpPr>
      <xdr:spPr>
        <a:xfrm>
          <a:off x="1816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114317</xdr:rowOff>
    </xdr:from>
    <xdr:ext cx="405111" cy="259045"/>
    <xdr:sp macro="" textlink="">
      <xdr:nvSpPr>
        <xdr:cNvPr id="200" name="n_4aveValue【体育館・プール】&#10;有形固定資産減価償却率">
          <a:extLst>
            <a:ext uri="{FF2B5EF4-FFF2-40B4-BE49-F238E27FC236}">
              <a16:creationId xmlns:a16="http://schemas.microsoft.com/office/drawing/2014/main" id="{3921D702-1C77-4E31-A1C9-B3CCAFCB610C}"/>
            </a:ext>
          </a:extLst>
        </xdr:cNvPr>
        <xdr:cNvSpPr txBox="1"/>
      </xdr:nvSpPr>
      <xdr:spPr>
        <a:xfrm>
          <a:off x="927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147337</xdr:rowOff>
    </xdr:from>
    <xdr:ext cx="405111" cy="259045"/>
    <xdr:sp macro="" textlink="">
      <xdr:nvSpPr>
        <xdr:cNvPr id="201" name="n_1mainValue【体育館・プール】&#10;有形固定資産減価償却率">
          <a:extLst>
            <a:ext uri="{FF2B5EF4-FFF2-40B4-BE49-F238E27FC236}">
              <a16:creationId xmlns:a16="http://schemas.microsoft.com/office/drawing/2014/main" id="{66BB85E1-D281-41EE-96CC-78E6907AD9A0}"/>
            </a:ext>
          </a:extLst>
        </xdr:cNvPr>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107332</xdr:rowOff>
    </xdr:from>
    <xdr:ext cx="405111" cy="259045"/>
    <xdr:sp macro="" textlink="">
      <xdr:nvSpPr>
        <xdr:cNvPr id="202" name="n_2mainValue【体育館・プール】&#10;有形固定資産減価償却率">
          <a:extLst>
            <a:ext uri="{FF2B5EF4-FFF2-40B4-BE49-F238E27FC236}">
              <a16:creationId xmlns:a16="http://schemas.microsoft.com/office/drawing/2014/main" id="{F449FE13-F73C-4132-B855-139F9784E313}"/>
            </a:ext>
          </a:extLst>
        </xdr:cNvPr>
        <xdr:cNvSpPr txBox="1"/>
      </xdr:nvSpPr>
      <xdr:spPr>
        <a:xfrm>
          <a:off x="2705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76852</xdr:rowOff>
    </xdr:from>
    <xdr:ext cx="405111" cy="259045"/>
    <xdr:sp macro="" textlink="">
      <xdr:nvSpPr>
        <xdr:cNvPr id="203" name="n_3mainValue【体育館・プール】&#10;有形固定資産減価償却率">
          <a:extLst>
            <a:ext uri="{FF2B5EF4-FFF2-40B4-BE49-F238E27FC236}">
              <a16:creationId xmlns:a16="http://schemas.microsoft.com/office/drawing/2014/main" id="{2103B7F8-8D5B-41B1-A4B0-2DDFCE2ED488}"/>
            </a:ext>
          </a:extLst>
        </xdr:cNvPr>
        <xdr:cNvSpPr txBox="1"/>
      </xdr:nvSpPr>
      <xdr:spPr>
        <a:xfrm>
          <a:off x="1816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40657</xdr:rowOff>
    </xdr:from>
    <xdr:ext cx="405111" cy="259045"/>
    <xdr:sp macro="" textlink="">
      <xdr:nvSpPr>
        <xdr:cNvPr id="204" name="n_4mainValue【体育館・プール】&#10;有形固定資産減価償却率">
          <a:extLst>
            <a:ext uri="{FF2B5EF4-FFF2-40B4-BE49-F238E27FC236}">
              <a16:creationId xmlns:a16="http://schemas.microsoft.com/office/drawing/2014/main" id="{D86FEA17-2980-4ED4-85A5-C23852D01347}"/>
            </a:ext>
          </a:extLst>
        </xdr:cNvPr>
        <xdr:cNvSpPr txBox="1"/>
      </xdr:nvSpPr>
      <xdr:spPr>
        <a:xfrm>
          <a:off x="927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E372FB1-27F3-4F01-B994-8699A1FAF1B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7D3726E-15F1-4415-8DB5-6076BDB44F7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A85930F-1592-4BD0-8BBA-F31F6BC5180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E230A8E-BBCD-4E59-9013-D93D1F937A9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D5D7988-9332-489A-9330-8ACB05D97F8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D2DBEF8-1F15-4705-9D32-0ECDEDDB565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965A556-1215-45AE-92E7-1F8D311FEC1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19524F4-4D24-49DE-9E83-92B9B3AF036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F689DCB-B857-4E68-8AAB-6EC32C40F28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06DCC07-68FE-4F36-8EA5-6CD95151D16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C97AC67-CD7C-40AC-8931-98DBFFFFFDD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3644CB38-F614-4B07-B4C3-94B8354C4DB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C1D11D4-85AD-427D-BD88-0FC98B66775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630D8EE-A3E9-4380-9D54-BB7F269B20F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8D0C25A-5211-4C51-9CDA-E5C74A7ADA2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E6D1BD2E-9505-40D2-AB36-8952E96339A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C4F1E2F-184D-41FC-9E22-5EFA8C8ACDA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C6C32FB4-C235-4A98-A6EB-D3D5B64C3DB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130A99C-6068-4C36-BCC0-98B09E5E5C5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4F40FD9F-2CB5-4E2F-B04C-5118B7007B8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E40988E-A365-4B21-B68D-6A56B8A04AB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482460F5-D5BE-4851-AFB4-A797C22326D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5BAA92C-65E1-4095-95A6-9A26CDED735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a:extLst>
            <a:ext uri="{FF2B5EF4-FFF2-40B4-BE49-F238E27FC236}">
              <a16:creationId xmlns:a16="http://schemas.microsoft.com/office/drawing/2014/main" id="{BF525BA8-9E3B-4AFB-88CA-E9233FD5511D}"/>
            </a:ext>
          </a:extLst>
        </xdr:cNvPr>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a:extLst>
            <a:ext uri="{FF2B5EF4-FFF2-40B4-BE49-F238E27FC236}">
              <a16:creationId xmlns:a16="http://schemas.microsoft.com/office/drawing/2014/main" id="{F2B99E55-F6E9-4CC0-8C6E-98BE9BB9817E}"/>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a:extLst>
            <a:ext uri="{FF2B5EF4-FFF2-40B4-BE49-F238E27FC236}">
              <a16:creationId xmlns:a16="http://schemas.microsoft.com/office/drawing/2014/main" id="{36885908-9CAA-412D-A51B-1AFA7DF86B6B}"/>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a:extLst>
            <a:ext uri="{FF2B5EF4-FFF2-40B4-BE49-F238E27FC236}">
              <a16:creationId xmlns:a16="http://schemas.microsoft.com/office/drawing/2014/main" id="{0E36D243-BB08-42DE-AA7E-B75CE2A70FBC}"/>
            </a:ext>
          </a:extLst>
        </xdr:cNvPr>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a:extLst>
            <a:ext uri="{FF2B5EF4-FFF2-40B4-BE49-F238E27FC236}">
              <a16:creationId xmlns:a16="http://schemas.microsoft.com/office/drawing/2014/main" id="{C2F1AA0D-FA24-48D0-8F84-8B333DC5A75B}"/>
            </a:ext>
          </a:extLst>
        </xdr:cNvPr>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57167</xdr:rowOff>
    </xdr:from>
    <xdr:ext cx="469744" cy="259045"/>
    <xdr:sp macro="" textlink="">
      <xdr:nvSpPr>
        <xdr:cNvPr id="233" name="【体育館・プール】&#10;一人当たり面積平均値テキスト">
          <a:extLst>
            <a:ext uri="{FF2B5EF4-FFF2-40B4-BE49-F238E27FC236}">
              <a16:creationId xmlns:a16="http://schemas.microsoft.com/office/drawing/2014/main" id="{372D88EA-C0A4-4441-9D42-72555BD8C98E}"/>
            </a:ext>
          </a:extLst>
        </xdr:cNvPr>
        <xdr:cNvSpPr txBox="1"/>
      </xdr:nvSpPr>
      <xdr:spPr>
        <a:xfrm>
          <a:off x="10515600" y="10687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a:extLst>
            <a:ext uri="{FF2B5EF4-FFF2-40B4-BE49-F238E27FC236}">
              <a16:creationId xmlns:a16="http://schemas.microsoft.com/office/drawing/2014/main" id="{0E2D20FF-0468-4E9B-8537-25F6958FD523}"/>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a:extLst>
            <a:ext uri="{FF2B5EF4-FFF2-40B4-BE49-F238E27FC236}">
              <a16:creationId xmlns:a16="http://schemas.microsoft.com/office/drawing/2014/main" id="{96F5B70D-604E-4EBB-8A23-82F4A0F8F32C}"/>
            </a:ext>
          </a:extLst>
        </xdr:cNvPr>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a:extLst>
            <a:ext uri="{FF2B5EF4-FFF2-40B4-BE49-F238E27FC236}">
              <a16:creationId xmlns:a16="http://schemas.microsoft.com/office/drawing/2014/main" id="{BC0BFB9F-1DC9-4FDA-B9D9-4C873C14B16C}"/>
            </a:ext>
          </a:extLst>
        </xdr:cNvPr>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37" name="フローチャート: 判断 236">
          <a:extLst>
            <a:ext uri="{FF2B5EF4-FFF2-40B4-BE49-F238E27FC236}">
              <a16:creationId xmlns:a16="http://schemas.microsoft.com/office/drawing/2014/main" id="{86DA07F0-A753-4C89-B6F3-780E551CA527}"/>
            </a:ext>
          </a:extLst>
        </xdr:cNvPr>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238" name="フローチャート: 判断 237">
          <a:extLst>
            <a:ext uri="{FF2B5EF4-FFF2-40B4-BE49-F238E27FC236}">
              <a16:creationId xmlns:a16="http://schemas.microsoft.com/office/drawing/2014/main" id="{A20DDDBC-2C0C-447F-A2E6-26E0C568588C}"/>
            </a:ext>
          </a:extLst>
        </xdr:cNvPr>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62D1C65-0E59-4428-B189-844BB98C003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8D7B852-3DA4-4C93-9347-22D07E6838B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60922D5-ED6C-4CDD-8341-90C2BBE99E8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45DA2CA-D7DA-49A2-BC37-4F233EE43BE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593CA18-ED82-49A8-989E-14A2289B9CC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8636</xdr:rowOff>
    </xdr:from>
    <xdr:to>
      <xdr:col>55</xdr:col>
      <xdr:colOff>50800</xdr:colOff>
      <xdr:row>62</xdr:row>
      <xdr:rowOff>110236</xdr:rowOff>
    </xdr:to>
    <xdr:sp macro="" textlink="">
      <xdr:nvSpPr>
        <xdr:cNvPr id="244" name="楕円 243">
          <a:extLst>
            <a:ext uri="{FF2B5EF4-FFF2-40B4-BE49-F238E27FC236}">
              <a16:creationId xmlns:a16="http://schemas.microsoft.com/office/drawing/2014/main" id="{6E699E80-5B03-43A3-94B3-22818D6E52F6}"/>
            </a:ext>
          </a:extLst>
        </xdr:cNvPr>
        <xdr:cNvSpPr/>
      </xdr:nvSpPr>
      <xdr:spPr>
        <a:xfrm>
          <a:off x="104267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31513</xdr:rowOff>
    </xdr:from>
    <xdr:ext cx="469744" cy="259045"/>
    <xdr:sp macro="" textlink="">
      <xdr:nvSpPr>
        <xdr:cNvPr id="245" name="【体育館・プール】&#10;一人当たり面積該当値テキスト">
          <a:extLst>
            <a:ext uri="{FF2B5EF4-FFF2-40B4-BE49-F238E27FC236}">
              <a16:creationId xmlns:a16="http://schemas.microsoft.com/office/drawing/2014/main" id="{46149D30-A3DB-426C-B527-D332C6A6938D}"/>
            </a:ext>
          </a:extLst>
        </xdr:cNvPr>
        <xdr:cNvSpPr txBox="1"/>
      </xdr:nvSpPr>
      <xdr:spPr>
        <a:xfrm>
          <a:off x="10515600" y="1048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11684</xdr:rowOff>
    </xdr:from>
    <xdr:to>
      <xdr:col>50</xdr:col>
      <xdr:colOff>165100</xdr:colOff>
      <xdr:row>62</xdr:row>
      <xdr:rowOff>113284</xdr:rowOff>
    </xdr:to>
    <xdr:sp macro="" textlink="">
      <xdr:nvSpPr>
        <xdr:cNvPr id="246" name="楕円 245">
          <a:extLst>
            <a:ext uri="{FF2B5EF4-FFF2-40B4-BE49-F238E27FC236}">
              <a16:creationId xmlns:a16="http://schemas.microsoft.com/office/drawing/2014/main" id="{0000A2B2-EF69-4FFC-9DEE-C40713FA668B}"/>
            </a:ext>
          </a:extLst>
        </xdr:cNvPr>
        <xdr:cNvSpPr/>
      </xdr:nvSpPr>
      <xdr:spPr>
        <a:xfrm>
          <a:off x="9588500" y="1064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59436</xdr:rowOff>
    </xdr:from>
    <xdr:to>
      <xdr:col>55</xdr:col>
      <xdr:colOff>0</xdr:colOff>
      <xdr:row>62</xdr:row>
      <xdr:rowOff>62484</xdr:rowOff>
    </xdr:to>
    <xdr:cxnSp macro="">
      <xdr:nvCxnSpPr>
        <xdr:cNvPr id="247" name="直線コネクタ 246">
          <a:extLst>
            <a:ext uri="{FF2B5EF4-FFF2-40B4-BE49-F238E27FC236}">
              <a16:creationId xmlns:a16="http://schemas.microsoft.com/office/drawing/2014/main" id="{F3C82FB8-4B11-46C4-A607-C1F9EC73B63C}"/>
            </a:ext>
          </a:extLst>
        </xdr:cNvPr>
        <xdr:cNvCxnSpPr/>
      </xdr:nvCxnSpPr>
      <xdr:spPr>
        <a:xfrm flipV="1">
          <a:off x="9639300" y="1068933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48" name="楕円 247">
          <a:extLst>
            <a:ext uri="{FF2B5EF4-FFF2-40B4-BE49-F238E27FC236}">
              <a16:creationId xmlns:a16="http://schemas.microsoft.com/office/drawing/2014/main" id="{1109F9E7-F4E4-40EA-AC69-1096C577D458}"/>
            </a:ext>
          </a:extLst>
        </xdr:cNvPr>
        <xdr:cNvSpPr/>
      </xdr:nvSpPr>
      <xdr:spPr>
        <a:xfrm>
          <a:off x="8699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62484</xdr:rowOff>
    </xdr:from>
    <xdr:to>
      <xdr:col>50</xdr:col>
      <xdr:colOff>114300</xdr:colOff>
      <xdr:row>62</xdr:row>
      <xdr:rowOff>64770</xdr:rowOff>
    </xdr:to>
    <xdr:cxnSp macro="">
      <xdr:nvCxnSpPr>
        <xdr:cNvPr id="249" name="直線コネクタ 248">
          <a:extLst>
            <a:ext uri="{FF2B5EF4-FFF2-40B4-BE49-F238E27FC236}">
              <a16:creationId xmlns:a16="http://schemas.microsoft.com/office/drawing/2014/main" id="{B683AD52-3E35-4A65-B603-62950F6F94C8}"/>
            </a:ext>
          </a:extLst>
        </xdr:cNvPr>
        <xdr:cNvCxnSpPr/>
      </xdr:nvCxnSpPr>
      <xdr:spPr>
        <a:xfrm flipV="1">
          <a:off x="8750300" y="106923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15494</xdr:rowOff>
    </xdr:from>
    <xdr:to>
      <xdr:col>41</xdr:col>
      <xdr:colOff>101600</xdr:colOff>
      <xdr:row>62</xdr:row>
      <xdr:rowOff>117094</xdr:rowOff>
    </xdr:to>
    <xdr:sp macro="" textlink="">
      <xdr:nvSpPr>
        <xdr:cNvPr id="250" name="楕円 249">
          <a:extLst>
            <a:ext uri="{FF2B5EF4-FFF2-40B4-BE49-F238E27FC236}">
              <a16:creationId xmlns:a16="http://schemas.microsoft.com/office/drawing/2014/main" id="{EFDAC60A-9E79-4FCA-8D7B-3BD4EA7A8136}"/>
            </a:ext>
          </a:extLst>
        </xdr:cNvPr>
        <xdr:cNvSpPr/>
      </xdr:nvSpPr>
      <xdr:spPr>
        <a:xfrm>
          <a:off x="7810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64770</xdr:rowOff>
    </xdr:from>
    <xdr:to>
      <xdr:col>45</xdr:col>
      <xdr:colOff>177800</xdr:colOff>
      <xdr:row>62</xdr:row>
      <xdr:rowOff>66294</xdr:rowOff>
    </xdr:to>
    <xdr:cxnSp macro="">
      <xdr:nvCxnSpPr>
        <xdr:cNvPr id="251" name="直線コネクタ 250">
          <a:extLst>
            <a:ext uri="{FF2B5EF4-FFF2-40B4-BE49-F238E27FC236}">
              <a16:creationId xmlns:a16="http://schemas.microsoft.com/office/drawing/2014/main" id="{427527C3-4C77-4567-AEC3-D8ED8A1C7530}"/>
            </a:ext>
          </a:extLst>
        </xdr:cNvPr>
        <xdr:cNvCxnSpPr/>
      </xdr:nvCxnSpPr>
      <xdr:spPr>
        <a:xfrm flipV="1">
          <a:off x="7861300" y="1069467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13970</xdr:rowOff>
    </xdr:from>
    <xdr:to>
      <xdr:col>36</xdr:col>
      <xdr:colOff>165100</xdr:colOff>
      <xdr:row>62</xdr:row>
      <xdr:rowOff>115570</xdr:rowOff>
    </xdr:to>
    <xdr:sp macro="" textlink="">
      <xdr:nvSpPr>
        <xdr:cNvPr id="252" name="楕円 251">
          <a:extLst>
            <a:ext uri="{FF2B5EF4-FFF2-40B4-BE49-F238E27FC236}">
              <a16:creationId xmlns:a16="http://schemas.microsoft.com/office/drawing/2014/main" id="{E7CAC31A-1846-4E0C-B287-211603EF9CDD}"/>
            </a:ext>
          </a:extLst>
        </xdr:cNvPr>
        <xdr:cNvSpPr/>
      </xdr:nvSpPr>
      <xdr:spPr>
        <a:xfrm>
          <a:off x="6921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64770</xdr:rowOff>
    </xdr:from>
    <xdr:to>
      <xdr:col>41</xdr:col>
      <xdr:colOff>50800</xdr:colOff>
      <xdr:row>62</xdr:row>
      <xdr:rowOff>66294</xdr:rowOff>
    </xdr:to>
    <xdr:cxnSp macro="">
      <xdr:nvCxnSpPr>
        <xdr:cNvPr id="253" name="直線コネクタ 252">
          <a:extLst>
            <a:ext uri="{FF2B5EF4-FFF2-40B4-BE49-F238E27FC236}">
              <a16:creationId xmlns:a16="http://schemas.microsoft.com/office/drawing/2014/main" id="{0AF222FC-CDCD-4D8E-8F79-29476ADA64BE}"/>
            </a:ext>
          </a:extLst>
        </xdr:cNvPr>
        <xdr:cNvCxnSpPr/>
      </xdr:nvCxnSpPr>
      <xdr:spPr>
        <a:xfrm>
          <a:off x="6972300" y="1069467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153941</xdr:rowOff>
    </xdr:from>
    <xdr:ext cx="469744" cy="259045"/>
    <xdr:sp macro="" textlink="">
      <xdr:nvSpPr>
        <xdr:cNvPr id="254" name="n_1aveValue【体育館・プール】&#10;一人当たり面積">
          <a:extLst>
            <a:ext uri="{FF2B5EF4-FFF2-40B4-BE49-F238E27FC236}">
              <a16:creationId xmlns:a16="http://schemas.microsoft.com/office/drawing/2014/main" id="{A1161C65-342D-4DE6-B149-BD4FEEDD2021}"/>
            </a:ext>
          </a:extLst>
        </xdr:cNvPr>
        <xdr:cNvSpPr txBox="1"/>
      </xdr:nvSpPr>
      <xdr:spPr>
        <a:xfrm>
          <a:off x="93917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162323</xdr:rowOff>
    </xdr:from>
    <xdr:ext cx="469744" cy="259045"/>
    <xdr:sp macro="" textlink="">
      <xdr:nvSpPr>
        <xdr:cNvPr id="255" name="n_2aveValue【体育館・プール】&#10;一人当たり面積">
          <a:extLst>
            <a:ext uri="{FF2B5EF4-FFF2-40B4-BE49-F238E27FC236}">
              <a16:creationId xmlns:a16="http://schemas.microsoft.com/office/drawing/2014/main" id="{FA573B7A-E8EF-474A-B169-A8844BADB129}"/>
            </a:ext>
          </a:extLst>
        </xdr:cNvPr>
        <xdr:cNvSpPr txBox="1"/>
      </xdr:nvSpPr>
      <xdr:spPr>
        <a:xfrm>
          <a:off x="8515427" y="1079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150893</xdr:rowOff>
    </xdr:from>
    <xdr:ext cx="469744" cy="259045"/>
    <xdr:sp macro="" textlink="">
      <xdr:nvSpPr>
        <xdr:cNvPr id="256" name="n_3aveValue【体育館・プール】&#10;一人当たり面積">
          <a:extLst>
            <a:ext uri="{FF2B5EF4-FFF2-40B4-BE49-F238E27FC236}">
              <a16:creationId xmlns:a16="http://schemas.microsoft.com/office/drawing/2014/main" id="{84DF4126-1BE2-49F3-891B-DA9A77048243}"/>
            </a:ext>
          </a:extLst>
        </xdr:cNvPr>
        <xdr:cNvSpPr txBox="1"/>
      </xdr:nvSpPr>
      <xdr:spPr>
        <a:xfrm>
          <a:off x="7626427" y="107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130319</xdr:rowOff>
    </xdr:from>
    <xdr:ext cx="469744" cy="259045"/>
    <xdr:sp macro="" textlink="">
      <xdr:nvSpPr>
        <xdr:cNvPr id="257" name="n_4aveValue【体育館・プール】&#10;一人当たり面積">
          <a:extLst>
            <a:ext uri="{FF2B5EF4-FFF2-40B4-BE49-F238E27FC236}">
              <a16:creationId xmlns:a16="http://schemas.microsoft.com/office/drawing/2014/main" id="{02957156-230D-4250-ABF9-595A2F3143EA}"/>
            </a:ext>
          </a:extLst>
        </xdr:cNvPr>
        <xdr:cNvSpPr txBox="1"/>
      </xdr:nvSpPr>
      <xdr:spPr>
        <a:xfrm>
          <a:off x="673742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129811</xdr:rowOff>
    </xdr:from>
    <xdr:ext cx="469744" cy="259045"/>
    <xdr:sp macro="" textlink="">
      <xdr:nvSpPr>
        <xdr:cNvPr id="258" name="n_1mainValue【体育館・プール】&#10;一人当たり面積">
          <a:extLst>
            <a:ext uri="{FF2B5EF4-FFF2-40B4-BE49-F238E27FC236}">
              <a16:creationId xmlns:a16="http://schemas.microsoft.com/office/drawing/2014/main" id="{19A280BD-CCAA-44FD-A80D-A768A3A28031}"/>
            </a:ext>
          </a:extLst>
        </xdr:cNvPr>
        <xdr:cNvSpPr txBox="1"/>
      </xdr:nvSpPr>
      <xdr:spPr>
        <a:xfrm>
          <a:off x="9391727" y="1041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9" name="n_2mainValue【体育館・プール】&#10;一人当たり面積">
          <a:extLst>
            <a:ext uri="{FF2B5EF4-FFF2-40B4-BE49-F238E27FC236}">
              <a16:creationId xmlns:a16="http://schemas.microsoft.com/office/drawing/2014/main" id="{4F42A1F5-9D22-4DC3-B2B4-16EEA86C3E75}"/>
            </a:ext>
          </a:extLst>
        </xdr:cNvPr>
        <xdr:cNvSpPr txBox="1"/>
      </xdr:nvSpPr>
      <xdr:spPr>
        <a:xfrm>
          <a:off x="85154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133621</xdr:rowOff>
    </xdr:from>
    <xdr:ext cx="469744" cy="259045"/>
    <xdr:sp macro="" textlink="">
      <xdr:nvSpPr>
        <xdr:cNvPr id="260" name="n_3mainValue【体育館・プール】&#10;一人当たり面積">
          <a:extLst>
            <a:ext uri="{FF2B5EF4-FFF2-40B4-BE49-F238E27FC236}">
              <a16:creationId xmlns:a16="http://schemas.microsoft.com/office/drawing/2014/main" id="{4F793A9C-368F-4893-B77A-E0E76C55BEBA}"/>
            </a:ext>
          </a:extLst>
        </xdr:cNvPr>
        <xdr:cNvSpPr txBox="1"/>
      </xdr:nvSpPr>
      <xdr:spPr>
        <a:xfrm>
          <a:off x="7626427" y="104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132097</xdr:rowOff>
    </xdr:from>
    <xdr:ext cx="469744" cy="259045"/>
    <xdr:sp macro="" textlink="">
      <xdr:nvSpPr>
        <xdr:cNvPr id="261" name="n_4mainValue【体育館・プール】&#10;一人当たり面積">
          <a:extLst>
            <a:ext uri="{FF2B5EF4-FFF2-40B4-BE49-F238E27FC236}">
              <a16:creationId xmlns:a16="http://schemas.microsoft.com/office/drawing/2014/main" id="{14E87259-25BB-4FE3-8A64-6E731BF77559}"/>
            </a:ext>
          </a:extLst>
        </xdr:cNvPr>
        <xdr:cNvSpPr txBox="1"/>
      </xdr:nvSpPr>
      <xdr:spPr>
        <a:xfrm>
          <a:off x="67374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CEE4A27-9A54-4300-BA89-4DCBC57FC9B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FDECD98B-4B12-4835-AE31-981BACB2529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22B5DBC-938B-403E-B8CD-17C7F88F5A1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FB5F91B-8800-41AF-8F35-A49321D05E9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562AB6A-5CFB-4EE5-9CD5-8EFEC6313DA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CE28825-A29F-4DFE-B111-201189164FF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288D69B-642F-46AF-A154-A289A9AA427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C75E492-E079-4EF9-8CCA-66C3252545B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77B838B5-A9A9-4E03-9819-9D28813B6AC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67413AC0-B8ED-437F-A554-08C08DADCD6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45F7084B-D629-4A98-B3FC-C4566604AED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16E4F2B4-6115-402E-9A1F-3B11A55B7A8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41268D92-3FF7-4B46-9C52-C0FDB741D39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ED9FE70A-4302-48C8-ADFA-21DBFE0835E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CAA55B1E-5C03-4F79-96B5-161C43B8760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654669E7-54EF-41C2-AF76-8F7143243A3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D766E668-52DC-44D1-AAA9-E801BF5FBA4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E0B932E7-615D-4C73-A9D9-5FBA2E6EE99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CD6D45EC-1851-4071-8444-6B576FE5CE1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324FCD2D-D5C9-406C-A66F-22493A3C6CD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1CFFF6F-C01A-4420-960E-0EBC1A3705D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B3D5361E-2178-4774-9D3E-1D5E72BDBE0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16813EFC-C4F9-4372-A6A3-FFB7A0BC081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429CE815-2AB0-435F-9218-2C842C45527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889BCC64-9CC4-4737-AB68-5366EDDDA98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B49EE360-51DB-4AD7-B205-0CCC2B0489F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9F0BF2BC-C33A-46A0-B5D4-F39A5830708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CBDE4DF0-66A5-4FFA-B8BC-9777DEC45FE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75E79C11-D0E1-4373-A700-30FA658EB6E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0E649932-8D7B-4B9E-B1B4-2E5CD3EE262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78C3EDEC-CC18-4295-BBE3-B6CF29849C5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045D3875-599A-410A-B5D7-C56C208FEFC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A34641CE-5345-4C19-A9EA-EDEBCF2BE7B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B349D24F-3355-41A0-974A-017646D18D9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714C7A36-EA5F-4495-8677-48044E60591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03F4CA39-28BC-4E13-A6FC-54D573B0657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A89071AE-CEEA-43D8-BF81-914DDE53A71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57375F97-E1A5-4BB8-80F5-1FF02C83E96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A343C7B0-3912-488D-914D-EA384EE97BD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EABAFD87-828A-4064-82AD-0F2C2580609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302" name="直線コネクタ 301">
          <a:extLst>
            <a:ext uri="{FF2B5EF4-FFF2-40B4-BE49-F238E27FC236}">
              <a16:creationId xmlns:a16="http://schemas.microsoft.com/office/drawing/2014/main" id="{3F37C4EA-8433-490C-AC9A-111900166FEB}"/>
            </a:ext>
          </a:extLst>
        </xdr:cNvPr>
        <xdr:cNvCxnSpPr/>
      </xdr:nvCxnSpPr>
      <xdr:spPr>
        <a:xfrm flipV="1">
          <a:off x="4634865" y="17335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3" name="【市民会館】&#10;有形固定資産減価償却率最小値テキスト">
          <a:extLst>
            <a:ext uri="{FF2B5EF4-FFF2-40B4-BE49-F238E27FC236}">
              <a16:creationId xmlns:a16="http://schemas.microsoft.com/office/drawing/2014/main" id="{5486306C-C164-4148-807C-60AAE42B7A1D}"/>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4" name="直線コネクタ 303">
          <a:extLst>
            <a:ext uri="{FF2B5EF4-FFF2-40B4-BE49-F238E27FC236}">
              <a16:creationId xmlns:a16="http://schemas.microsoft.com/office/drawing/2014/main" id="{D52CC7E7-F5C2-4DDC-9BBF-578A33FBB875}"/>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14478368-19D4-4D9E-93D7-50F9C2E6AF54}"/>
            </a:ext>
          </a:extLst>
        </xdr:cNvPr>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306" name="直線コネクタ 305">
          <a:extLst>
            <a:ext uri="{FF2B5EF4-FFF2-40B4-BE49-F238E27FC236}">
              <a16:creationId xmlns:a16="http://schemas.microsoft.com/office/drawing/2014/main" id="{3DD7C32B-F962-45D7-8987-74E565EEEB23}"/>
            </a:ext>
          </a:extLst>
        </xdr:cNvPr>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73041</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F39AF14B-FED6-4FCF-870D-9CFC38A1D90C}"/>
            </a:ext>
          </a:extLst>
        </xdr:cNvPr>
        <xdr:cNvSpPr txBox="1"/>
      </xdr:nvSpPr>
      <xdr:spPr>
        <a:xfrm>
          <a:off x="4673600" y="1773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308" name="フローチャート: 判断 307">
          <a:extLst>
            <a:ext uri="{FF2B5EF4-FFF2-40B4-BE49-F238E27FC236}">
              <a16:creationId xmlns:a16="http://schemas.microsoft.com/office/drawing/2014/main" id="{58281B52-2795-41DA-94EA-A4D84B486E15}"/>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309" name="フローチャート: 判断 308">
          <a:extLst>
            <a:ext uri="{FF2B5EF4-FFF2-40B4-BE49-F238E27FC236}">
              <a16:creationId xmlns:a16="http://schemas.microsoft.com/office/drawing/2014/main" id="{B110F022-8333-4B83-86C0-9D6B66184955}"/>
            </a:ext>
          </a:extLst>
        </xdr:cNvPr>
        <xdr:cNvSpPr/>
      </xdr:nvSpPr>
      <xdr:spPr>
        <a:xfrm>
          <a:off x="3746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310" name="フローチャート: 判断 309">
          <a:extLst>
            <a:ext uri="{FF2B5EF4-FFF2-40B4-BE49-F238E27FC236}">
              <a16:creationId xmlns:a16="http://schemas.microsoft.com/office/drawing/2014/main" id="{4072C525-DEEB-470E-800C-E34FF5C71FB5}"/>
            </a:ext>
          </a:extLst>
        </xdr:cNvPr>
        <xdr:cNvSpPr/>
      </xdr:nvSpPr>
      <xdr:spPr>
        <a:xfrm>
          <a:off x="2857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311" name="フローチャート: 判断 310">
          <a:extLst>
            <a:ext uri="{FF2B5EF4-FFF2-40B4-BE49-F238E27FC236}">
              <a16:creationId xmlns:a16="http://schemas.microsoft.com/office/drawing/2014/main" id="{AF82C347-0273-4027-95E6-DB48E9ECF300}"/>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149225</xdr:rowOff>
    </xdr:from>
    <xdr:to>
      <xdr:col>6</xdr:col>
      <xdr:colOff>38100</xdr:colOff>
      <xdr:row>104</xdr:row>
      <xdr:rowOff>79375</xdr:rowOff>
    </xdr:to>
    <xdr:sp macro="" textlink="">
      <xdr:nvSpPr>
        <xdr:cNvPr id="312" name="フローチャート: 判断 311">
          <a:extLst>
            <a:ext uri="{FF2B5EF4-FFF2-40B4-BE49-F238E27FC236}">
              <a16:creationId xmlns:a16="http://schemas.microsoft.com/office/drawing/2014/main" id="{58C8D3DE-ABB6-4A55-ADDA-D598E5743C7F}"/>
            </a:ext>
          </a:extLst>
        </xdr:cNvPr>
        <xdr:cNvSpPr/>
      </xdr:nvSpPr>
      <xdr:spPr>
        <a:xfrm>
          <a:off x="1079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6482694D-3092-4251-A79D-C745CC75E45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FB965BA8-52F2-486B-ACBF-D1D834940EB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4CE14D07-F8AB-485D-B99A-097748F1839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4206D620-3A5C-47BC-AF61-881F8171CA6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42499D29-2B7C-4838-8688-67211729329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74930</xdr:rowOff>
    </xdr:from>
    <xdr:to>
      <xdr:col>24</xdr:col>
      <xdr:colOff>114300</xdr:colOff>
      <xdr:row>105</xdr:row>
      <xdr:rowOff>5080</xdr:rowOff>
    </xdr:to>
    <xdr:sp macro="" textlink="">
      <xdr:nvSpPr>
        <xdr:cNvPr id="318" name="楕円 317">
          <a:extLst>
            <a:ext uri="{FF2B5EF4-FFF2-40B4-BE49-F238E27FC236}">
              <a16:creationId xmlns:a16="http://schemas.microsoft.com/office/drawing/2014/main" id="{1B0CC0E2-EE6F-4B61-9C35-E8E3E9C55D7F}"/>
            </a:ext>
          </a:extLst>
        </xdr:cNvPr>
        <xdr:cNvSpPr/>
      </xdr:nvSpPr>
      <xdr:spPr>
        <a:xfrm>
          <a:off x="45847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53357</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CDDE8CFD-316A-4D7E-BD47-373EA021FF63}"/>
            </a:ext>
          </a:extLst>
        </xdr:cNvPr>
        <xdr:cNvSpPr txBox="1"/>
      </xdr:nvSpPr>
      <xdr:spPr>
        <a:xfrm>
          <a:off x="4673600"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160655</xdr:rowOff>
    </xdr:from>
    <xdr:to>
      <xdr:col>20</xdr:col>
      <xdr:colOff>38100</xdr:colOff>
      <xdr:row>104</xdr:row>
      <xdr:rowOff>90805</xdr:rowOff>
    </xdr:to>
    <xdr:sp macro="" textlink="">
      <xdr:nvSpPr>
        <xdr:cNvPr id="320" name="楕円 319">
          <a:extLst>
            <a:ext uri="{FF2B5EF4-FFF2-40B4-BE49-F238E27FC236}">
              <a16:creationId xmlns:a16="http://schemas.microsoft.com/office/drawing/2014/main" id="{37060E3C-6C61-46C9-91E1-C0A7589726A8}"/>
            </a:ext>
          </a:extLst>
        </xdr:cNvPr>
        <xdr:cNvSpPr/>
      </xdr:nvSpPr>
      <xdr:spPr>
        <a:xfrm>
          <a:off x="3746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40005</xdr:rowOff>
    </xdr:from>
    <xdr:to>
      <xdr:col>24</xdr:col>
      <xdr:colOff>63500</xdr:colOff>
      <xdr:row>104</xdr:row>
      <xdr:rowOff>125730</xdr:rowOff>
    </xdr:to>
    <xdr:cxnSp macro="">
      <xdr:nvCxnSpPr>
        <xdr:cNvPr id="321" name="直線コネクタ 320">
          <a:extLst>
            <a:ext uri="{FF2B5EF4-FFF2-40B4-BE49-F238E27FC236}">
              <a16:creationId xmlns:a16="http://schemas.microsoft.com/office/drawing/2014/main" id="{2E74B870-8DF9-413B-8B27-E8E931863C4C}"/>
            </a:ext>
          </a:extLst>
        </xdr:cNvPr>
        <xdr:cNvCxnSpPr/>
      </xdr:nvCxnSpPr>
      <xdr:spPr>
        <a:xfrm>
          <a:off x="3797300" y="1787080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74930</xdr:rowOff>
    </xdr:from>
    <xdr:to>
      <xdr:col>15</xdr:col>
      <xdr:colOff>101600</xdr:colOff>
      <xdr:row>104</xdr:row>
      <xdr:rowOff>5080</xdr:rowOff>
    </xdr:to>
    <xdr:sp macro="" textlink="">
      <xdr:nvSpPr>
        <xdr:cNvPr id="322" name="楕円 321">
          <a:extLst>
            <a:ext uri="{FF2B5EF4-FFF2-40B4-BE49-F238E27FC236}">
              <a16:creationId xmlns:a16="http://schemas.microsoft.com/office/drawing/2014/main" id="{287D8D46-BE90-4A41-98BF-F6AB78871990}"/>
            </a:ext>
          </a:extLst>
        </xdr:cNvPr>
        <xdr:cNvSpPr/>
      </xdr:nvSpPr>
      <xdr:spPr>
        <a:xfrm>
          <a:off x="2857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125730</xdr:rowOff>
    </xdr:from>
    <xdr:to>
      <xdr:col>19</xdr:col>
      <xdr:colOff>177800</xdr:colOff>
      <xdr:row>104</xdr:row>
      <xdr:rowOff>40005</xdr:rowOff>
    </xdr:to>
    <xdr:cxnSp macro="">
      <xdr:nvCxnSpPr>
        <xdr:cNvPr id="323" name="直線コネクタ 322">
          <a:extLst>
            <a:ext uri="{FF2B5EF4-FFF2-40B4-BE49-F238E27FC236}">
              <a16:creationId xmlns:a16="http://schemas.microsoft.com/office/drawing/2014/main" id="{A0DA076C-FF75-4648-AE13-CC7F08AAC6AB}"/>
            </a:ext>
          </a:extLst>
        </xdr:cNvPr>
        <xdr:cNvCxnSpPr/>
      </xdr:nvCxnSpPr>
      <xdr:spPr>
        <a:xfrm>
          <a:off x="2908300" y="177850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166370</xdr:rowOff>
    </xdr:from>
    <xdr:to>
      <xdr:col>10</xdr:col>
      <xdr:colOff>165100</xdr:colOff>
      <xdr:row>103</xdr:row>
      <xdr:rowOff>96520</xdr:rowOff>
    </xdr:to>
    <xdr:sp macro="" textlink="">
      <xdr:nvSpPr>
        <xdr:cNvPr id="324" name="楕円 323">
          <a:extLst>
            <a:ext uri="{FF2B5EF4-FFF2-40B4-BE49-F238E27FC236}">
              <a16:creationId xmlns:a16="http://schemas.microsoft.com/office/drawing/2014/main" id="{23440AFB-3156-4C4B-8CCC-911D1F0628D1}"/>
            </a:ext>
          </a:extLst>
        </xdr:cNvPr>
        <xdr:cNvSpPr/>
      </xdr:nvSpPr>
      <xdr:spPr>
        <a:xfrm>
          <a:off x="1968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45720</xdr:rowOff>
    </xdr:from>
    <xdr:to>
      <xdr:col>15</xdr:col>
      <xdr:colOff>50800</xdr:colOff>
      <xdr:row>103</xdr:row>
      <xdr:rowOff>125730</xdr:rowOff>
    </xdr:to>
    <xdr:cxnSp macro="">
      <xdr:nvCxnSpPr>
        <xdr:cNvPr id="325" name="直線コネクタ 324">
          <a:extLst>
            <a:ext uri="{FF2B5EF4-FFF2-40B4-BE49-F238E27FC236}">
              <a16:creationId xmlns:a16="http://schemas.microsoft.com/office/drawing/2014/main" id="{A239B251-DF36-4A35-BCB1-92B9D4279E31}"/>
            </a:ext>
          </a:extLst>
        </xdr:cNvPr>
        <xdr:cNvCxnSpPr/>
      </xdr:nvCxnSpPr>
      <xdr:spPr>
        <a:xfrm>
          <a:off x="2019300" y="177050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80645</xdr:rowOff>
    </xdr:from>
    <xdr:to>
      <xdr:col>6</xdr:col>
      <xdr:colOff>38100</xdr:colOff>
      <xdr:row>103</xdr:row>
      <xdr:rowOff>10795</xdr:rowOff>
    </xdr:to>
    <xdr:sp macro="" textlink="">
      <xdr:nvSpPr>
        <xdr:cNvPr id="326" name="楕円 325">
          <a:extLst>
            <a:ext uri="{FF2B5EF4-FFF2-40B4-BE49-F238E27FC236}">
              <a16:creationId xmlns:a16="http://schemas.microsoft.com/office/drawing/2014/main" id="{3DFF2D0A-37FC-4BE5-AB8E-066C10BFCE18}"/>
            </a:ext>
          </a:extLst>
        </xdr:cNvPr>
        <xdr:cNvSpPr/>
      </xdr:nvSpPr>
      <xdr:spPr>
        <a:xfrm>
          <a:off x="10795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131445</xdr:rowOff>
    </xdr:from>
    <xdr:to>
      <xdr:col>10</xdr:col>
      <xdr:colOff>114300</xdr:colOff>
      <xdr:row>103</xdr:row>
      <xdr:rowOff>45720</xdr:rowOff>
    </xdr:to>
    <xdr:cxnSp macro="">
      <xdr:nvCxnSpPr>
        <xdr:cNvPr id="327" name="直線コネクタ 326">
          <a:extLst>
            <a:ext uri="{FF2B5EF4-FFF2-40B4-BE49-F238E27FC236}">
              <a16:creationId xmlns:a16="http://schemas.microsoft.com/office/drawing/2014/main" id="{B28F97BF-E078-4034-9A38-8D3194931E0E}"/>
            </a:ext>
          </a:extLst>
        </xdr:cNvPr>
        <xdr:cNvCxnSpPr/>
      </xdr:nvCxnSpPr>
      <xdr:spPr>
        <a:xfrm>
          <a:off x="1130300" y="176193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106697</xdr:rowOff>
    </xdr:from>
    <xdr:ext cx="405111" cy="259045"/>
    <xdr:sp macro="" textlink="">
      <xdr:nvSpPr>
        <xdr:cNvPr id="328" name="n_1aveValue【市民会館】&#10;有形固定資産減価償却率">
          <a:extLst>
            <a:ext uri="{FF2B5EF4-FFF2-40B4-BE49-F238E27FC236}">
              <a16:creationId xmlns:a16="http://schemas.microsoft.com/office/drawing/2014/main" id="{4BB2CFCC-7C68-4432-87C7-97DEB5904D7D}"/>
            </a:ext>
          </a:extLst>
        </xdr:cNvPr>
        <xdr:cNvSpPr txBox="1"/>
      </xdr:nvSpPr>
      <xdr:spPr>
        <a:xfrm>
          <a:off x="3582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70502</xdr:rowOff>
    </xdr:from>
    <xdr:ext cx="405111" cy="259045"/>
    <xdr:sp macro="" textlink="">
      <xdr:nvSpPr>
        <xdr:cNvPr id="329" name="n_2aveValue【市民会館】&#10;有形固定資産減価償却率">
          <a:extLst>
            <a:ext uri="{FF2B5EF4-FFF2-40B4-BE49-F238E27FC236}">
              <a16:creationId xmlns:a16="http://schemas.microsoft.com/office/drawing/2014/main" id="{E947DE5F-DEAE-4555-A180-FD13C3C9ACED}"/>
            </a:ext>
          </a:extLst>
        </xdr:cNvPr>
        <xdr:cNvSpPr txBox="1"/>
      </xdr:nvSpPr>
      <xdr:spPr>
        <a:xfrm>
          <a:off x="2705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330" name="n_3aveValue【市民会館】&#10;有形固定資産減価償却率">
          <a:extLst>
            <a:ext uri="{FF2B5EF4-FFF2-40B4-BE49-F238E27FC236}">
              <a16:creationId xmlns:a16="http://schemas.microsoft.com/office/drawing/2014/main" id="{0D136E48-44E2-4545-A679-7C1CC464D053}"/>
            </a:ext>
          </a:extLst>
        </xdr:cNvPr>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70502</xdr:rowOff>
    </xdr:from>
    <xdr:ext cx="405111" cy="259045"/>
    <xdr:sp macro="" textlink="">
      <xdr:nvSpPr>
        <xdr:cNvPr id="331" name="n_4aveValue【市民会館】&#10;有形固定資産減価償却率">
          <a:extLst>
            <a:ext uri="{FF2B5EF4-FFF2-40B4-BE49-F238E27FC236}">
              <a16:creationId xmlns:a16="http://schemas.microsoft.com/office/drawing/2014/main" id="{58EFACFB-4E52-476F-AFBD-F9494945F984}"/>
            </a:ext>
          </a:extLst>
        </xdr:cNvPr>
        <xdr:cNvSpPr txBox="1"/>
      </xdr:nvSpPr>
      <xdr:spPr>
        <a:xfrm>
          <a:off x="927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107332</xdr:rowOff>
    </xdr:from>
    <xdr:ext cx="405111" cy="259045"/>
    <xdr:sp macro="" textlink="">
      <xdr:nvSpPr>
        <xdr:cNvPr id="332" name="n_1mainValue【市民会館】&#10;有形固定資産減価償却率">
          <a:extLst>
            <a:ext uri="{FF2B5EF4-FFF2-40B4-BE49-F238E27FC236}">
              <a16:creationId xmlns:a16="http://schemas.microsoft.com/office/drawing/2014/main" id="{D0C23E98-8433-4F71-91A7-DF9C47590813}"/>
            </a:ext>
          </a:extLst>
        </xdr:cNvPr>
        <xdr:cNvSpPr txBox="1"/>
      </xdr:nvSpPr>
      <xdr:spPr>
        <a:xfrm>
          <a:off x="3582044" y="1759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21607</xdr:rowOff>
    </xdr:from>
    <xdr:ext cx="405111" cy="259045"/>
    <xdr:sp macro="" textlink="">
      <xdr:nvSpPr>
        <xdr:cNvPr id="333" name="n_2mainValue【市民会館】&#10;有形固定資産減価償却率">
          <a:extLst>
            <a:ext uri="{FF2B5EF4-FFF2-40B4-BE49-F238E27FC236}">
              <a16:creationId xmlns:a16="http://schemas.microsoft.com/office/drawing/2014/main" id="{F351B131-3D1A-4922-914C-689513513C03}"/>
            </a:ext>
          </a:extLst>
        </xdr:cNvPr>
        <xdr:cNvSpPr txBox="1"/>
      </xdr:nvSpPr>
      <xdr:spPr>
        <a:xfrm>
          <a:off x="27057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113047</xdr:rowOff>
    </xdr:from>
    <xdr:ext cx="405111" cy="259045"/>
    <xdr:sp macro="" textlink="">
      <xdr:nvSpPr>
        <xdr:cNvPr id="334" name="n_3mainValue【市民会館】&#10;有形固定資産減価償却率">
          <a:extLst>
            <a:ext uri="{FF2B5EF4-FFF2-40B4-BE49-F238E27FC236}">
              <a16:creationId xmlns:a16="http://schemas.microsoft.com/office/drawing/2014/main" id="{321A02CC-B36F-40A1-B91A-ED24402228ED}"/>
            </a:ext>
          </a:extLst>
        </xdr:cNvPr>
        <xdr:cNvSpPr txBox="1"/>
      </xdr:nvSpPr>
      <xdr:spPr>
        <a:xfrm>
          <a:off x="1816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27322</xdr:rowOff>
    </xdr:from>
    <xdr:ext cx="405111" cy="259045"/>
    <xdr:sp macro="" textlink="">
      <xdr:nvSpPr>
        <xdr:cNvPr id="335" name="n_4mainValue【市民会館】&#10;有形固定資産減価償却率">
          <a:extLst>
            <a:ext uri="{FF2B5EF4-FFF2-40B4-BE49-F238E27FC236}">
              <a16:creationId xmlns:a16="http://schemas.microsoft.com/office/drawing/2014/main" id="{A8274A81-D9D8-4F39-883D-58F03FDBA7BE}"/>
            </a:ext>
          </a:extLst>
        </xdr:cNvPr>
        <xdr:cNvSpPr txBox="1"/>
      </xdr:nvSpPr>
      <xdr:spPr>
        <a:xfrm>
          <a:off x="927744"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97A3C59A-7325-4637-8336-81723E4A391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C6D2A195-DD6E-40F8-A445-1D56649B02C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3A31F733-812F-4902-8914-B9D613595D1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570F519B-2F4A-4BAE-A621-94DD1AB2D87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339FAA7C-1EFB-4DEC-A50D-EBFFA757F70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5A034829-5751-4495-9D74-85581E2F167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A3EB4AB0-4509-4B92-A82B-098691C8EE5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160C8981-00B2-4F8F-A76A-6F0A28B3077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6DCF3B1D-4889-4398-9104-0DE43185496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C2179375-667C-407D-B373-A06089ECEEF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36E970EC-ACDC-4934-93AA-22DF701224C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FDF69EDA-4648-495B-980C-9E83F1C61FC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2395F6CC-434E-403E-BAB9-D6DFC2229C7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8667F5B4-F33F-4B81-945E-280FF70216C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3B5E8E07-1189-4D0C-8F50-221DAB5FCCC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7F3BFEB9-1C29-4A60-9171-02772521878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3E2E5DDD-308F-43B2-AA8E-DD513378DA6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B56282BE-D11D-47A6-9B96-EBF77999479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89389620-4033-49EF-B148-DAB14A3E7D1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D9FDEF69-5E91-4636-8C74-B5D04CD373F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9D8C37CD-DAA6-4FF5-A1D3-627D1B05019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1F6FEE49-3E8D-43C6-9484-0DB9AC5B1B3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4D4DC0B9-36F6-40E7-82D2-6A5848CE7A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146686</xdr:rowOff>
    </xdr:from>
    <xdr:to>
      <xdr:col>54</xdr:col>
      <xdr:colOff>189865</xdr:colOff>
      <xdr:row>108</xdr:row>
      <xdr:rowOff>110489</xdr:rowOff>
    </xdr:to>
    <xdr:cxnSp macro="">
      <xdr:nvCxnSpPr>
        <xdr:cNvPr id="359" name="直線コネクタ 358">
          <a:extLst>
            <a:ext uri="{FF2B5EF4-FFF2-40B4-BE49-F238E27FC236}">
              <a16:creationId xmlns:a16="http://schemas.microsoft.com/office/drawing/2014/main" id="{06550DBB-557A-4F00-9E6B-E4569B2C6F9E}"/>
            </a:ext>
          </a:extLst>
        </xdr:cNvPr>
        <xdr:cNvCxnSpPr/>
      </xdr:nvCxnSpPr>
      <xdr:spPr>
        <a:xfrm flipV="1">
          <a:off x="10476865" y="17291686"/>
          <a:ext cx="0" cy="133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360" name="【市民会館】&#10;一人当たり面積最小値テキスト">
          <a:extLst>
            <a:ext uri="{FF2B5EF4-FFF2-40B4-BE49-F238E27FC236}">
              <a16:creationId xmlns:a16="http://schemas.microsoft.com/office/drawing/2014/main" id="{9F8C4BE9-1AB1-4624-B79A-B1228FB7B3C1}"/>
            </a:ext>
          </a:extLst>
        </xdr:cNvPr>
        <xdr:cNvSpPr txBox="1"/>
      </xdr:nvSpPr>
      <xdr:spPr>
        <a:xfrm>
          <a:off x="10515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361" name="直線コネクタ 360">
          <a:extLst>
            <a:ext uri="{FF2B5EF4-FFF2-40B4-BE49-F238E27FC236}">
              <a16:creationId xmlns:a16="http://schemas.microsoft.com/office/drawing/2014/main" id="{5C99C563-F943-42AC-89BC-8341B6A89CAB}"/>
            </a:ext>
          </a:extLst>
        </xdr:cNvPr>
        <xdr:cNvCxnSpPr/>
      </xdr:nvCxnSpPr>
      <xdr:spPr>
        <a:xfrm>
          <a:off x="10388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93363</xdr:rowOff>
    </xdr:from>
    <xdr:ext cx="469744" cy="259045"/>
    <xdr:sp macro="" textlink="">
      <xdr:nvSpPr>
        <xdr:cNvPr id="362" name="【市民会館】&#10;一人当たり面積最大値テキスト">
          <a:extLst>
            <a:ext uri="{FF2B5EF4-FFF2-40B4-BE49-F238E27FC236}">
              <a16:creationId xmlns:a16="http://schemas.microsoft.com/office/drawing/2014/main" id="{82935D13-1F4A-4914-8EBD-D0D4E51C65F4}"/>
            </a:ext>
          </a:extLst>
        </xdr:cNvPr>
        <xdr:cNvSpPr txBox="1"/>
      </xdr:nvSpPr>
      <xdr:spPr>
        <a:xfrm>
          <a:off x="10515600" y="1706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146686</xdr:rowOff>
    </xdr:from>
    <xdr:to>
      <xdr:col>55</xdr:col>
      <xdr:colOff>88900</xdr:colOff>
      <xdr:row>100</xdr:row>
      <xdr:rowOff>146686</xdr:rowOff>
    </xdr:to>
    <xdr:cxnSp macro="">
      <xdr:nvCxnSpPr>
        <xdr:cNvPr id="363" name="直線コネクタ 362">
          <a:extLst>
            <a:ext uri="{FF2B5EF4-FFF2-40B4-BE49-F238E27FC236}">
              <a16:creationId xmlns:a16="http://schemas.microsoft.com/office/drawing/2014/main" id="{71CF88B7-3E99-44B2-B90D-385D5202EF2A}"/>
            </a:ext>
          </a:extLst>
        </xdr:cNvPr>
        <xdr:cNvCxnSpPr/>
      </xdr:nvCxnSpPr>
      <xdr:spPr>
        <a:xfrm>
          <a:off x="10388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156863</xdr:rowOff>
    </xdr:from>
    <xdr:ext cx="469744" cy="259045"/>
    <xdr:sp macro="" textlink="">
      <xdr:nvSpPr>
        <xdr:cNvPr id="364" name="【市民会館】&#10;一人当たり面積平均値テキスト">
          <a:extLst>
            <a:ext uri="{FF2B5EF4-FFF2-40B4-BE49-F238E27FC236}">
              <a16:creationId xmlns:a16="http://schemas.microsoft.com/office/drawing/2014/main" id="{EC7CAAA6-40B1-4F40-86C5-1E6FC7998009}"/>
            </a:ext>
          </a:extLst>
        </xdr:cNvPr>
        <xdr:cNvSpPr txBox="1"/>
      </xdr:nvSpPr>
      <xdr:spPr>
        <a:xfrm>
          <a:off x="10515600" y="17987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365" name="フローチャート: 判断 364">
          <a:extLst>
            <a:ext uri="{FF2B5EF4-FFF2-40B4-BE49-F238E27FC236}">
              <a16:creationId xmlns:a16="http://schemas.microsoft.com/office/drawing/2014/main" id="{E5133DDE-11C8-427D-AB60-F622DE54AE4B}"/>
            </a:ext>
          </a:extLst>
        </xdr:cNvPr>
        <xdr:cNvSpPr/>
      </xdr:nvSpPr>
      <xdr:spPr>
        <a:xfrm>
          <a:off x="10426700" y="1813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366" name="フローチャート: 判断 365">
          <a:extLst>
            <a:ext uri="{FF2B5EF4-FFF2-40B4-BE49-F238E27FC236}">
              <a16:creationId xmlns:a16="http://schemas.microsoft.com/office/drawing/2014/main" id="{A4B2DF20-164D-42F6-9641-6203BD12F95F}"/>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367" name="フローチャート: 判断 366">
          <a:extLst>
            <a:ext uri="{FF2B5EF4-FFF2-40B4-BE49-F238E27FC236}">
              <a16:creationId xmlns:a16="http://schemas.microsoft.com/office/drawing/2014/main" id="{30EFA0CD-5CD3-4389-A610-4AEC3FCB6B8A}"/>
            </a:ext>
          </a:extLst>
        </xdr:cNvPr>
        <xdr:cNvSpPr/>
      </xdr:nvSpPr>
      <xdr:spPr>
        <a:xfrm>
          <a:off x="8699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368" name="フローチャート: 判断 367">
          <a:extLst>
            <a:ext uri="{FF2B5EF4-FFF2-40B4-BE49-F238E27FC236}">
              <a16:creationId xmlns:a16="http://schemas.microsoft.com/office/drawing/2014/main" id="{6A9C22EA-BF49-4F13-854B-07E15367517D}"/>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369" name="フローチャート: 判断 368">
          <a:extLst>
            <a:ext uri="{FF2B5EF4-FFF2-40B4-BE49-F238E27FC236}">
              <a16:creationId xmlns:a16="http://schemas.microsoft.com/office/drawing/2014/main" id="{52088714-491E-4BF1-B653-CD7CE3FF0F1E}"/>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FD67DDF8-8B20-41C6-BBF9-50AFC4FDEA7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33BBD480-B328-4530-B92F-1722ACAFC68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ED0D9D23-F32D-4749-9690-3CA72F8B260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CD60AA9-3E4F-4A87-A717-4283CDF9785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64D3F227-BB67-4740-8E42-191C4E5D086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17780</xdr:rowOff>
    </xdr:from>
    <xdr:to>
      <xdr:col>55</xdr:col>
      <xdr:colOff>50800</xdr:colOff>
      <xdr:row>108</xdr:row>
      <xdr:rowOff>119380</xdr:rowOff>
    </xdr:to>
    <xdr:sp macro="" textlink="">
      <xdr:nvSpPr>
        <xdr:cNvPr id="375" name="楕円 374">
          <a:extLst>
            <a:ext uri="{FF2B5EF4-FFF2-40B4-BE49-F238E27FC236}">
              <a16:creationId xmlns:a16="http://schemas.microsoft.com/office/drawing/2014/main" id="{8919EC46-A2C1-4045-8AFC-BB1C659EFD21}"/>
            </a:ext>
          </a:extLst>
        </xdr:cNvPr>
        <xdr:cNvSpPr/>
      </xdr:nvSpPr>
      <xdr:spPr>
        <a:xfrm>
          <a:off x="10426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104157</xdr:rowOff>
    </xdr:from>
    <xdr:ext cx="469744" cy="259045"/>
    <xdr:sp macro="" textlink="">
      <xdr:nvSpPr>
        <xdr:cNvPr id="376" name="【市民会館】&#10;一人当たり面積該当値テキスト">
          <a:extLst>
            <a:ext uri="{FF2B5EF4-FFF2-40B4-BE49-F238E27FC236}">
              <a16:creationId xmlns:a16="http://schemas.microsoft.com/office/drawing/2014/main" id="{319547D2-8D5E-4238-8393-5B4F89EE342E}"/>
            </a:ext>
          </a:extLst>
        </xdr:cNvPr>
        <xdr:cNvSpPr txBox="1"/>
      </xdr:nvSpPr>
      <xdr:spPr>
        <a:xfrm>
          <a:off x="10515600"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17780</xdr:rowOff>
    </xdr:from>
    <xdr:to>
      <xdr:col>50</xdr:col>
      <xdr:colOff>165100</xdr:colOff>
      <xdr:row>108</xdr:row>
      <xdr:rowOff>119380</xdr:rowOff>
    </xdr:to>
    <xdr:sp macro="" textlink="">
      <xdr:nvSpPr>
        <xdr:cNvPr id="377" name="楕円 376">
          <a:extLst>
            <a:ext uri="{FF2B5EF4-FFF2-40B4-BE49-F238E27FC236}">
              <a16:creationId xmlns:a16="http://schemas.microsoft.com/office/drawing/2014/main" id="{BCA7825B-C0D5-4404-A11F-1C90086866A1}"/>
            </a:ext>
          </a:extLst>
        </xdr:cNvPr>
        <xdr:cNvSpPr/>
      </xdr:nvSpPr>
      <xdr:spPr>
        <a:xfrm>
          <a:off x="9588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68580</xdr:rowOff>
    </xdr:from>
    <xdr:to>
      <xdr:col>55</xdr:col>
      <xdr:colOff>0</xdr:colOff>
      <xdr:row>108</xdr:row>
      <xdr:rowOff>68580</xdr:rowOff>
    </xdr:to>
    <xdr:cxnSp macro="">
      <xdr:nvCxnSpPr>
        <xdr:cNvPr id="378" name="直線コネクタ 377">
          <a:extLst>
            <a:ext uri="{FF2B5EF4-FFF2-40B4-BE49-F238E27FC236}">
              <a16:creationId xmlns:a16="http://schemas.microsoft.com/office/drawing/2014/main" id="{F8DE2198-DF12-4E5A-A17E-224B00D38776}"/>
            </a:ext>
          </a:extLst>
        </xdr:cNvPr>
        <xdr:cNvCxnSpPr/>
      </xdr:nvCxnSpPr>
      <xdr:spPr>
        <a:xfrm>
          <a:off x="9639300" y="1858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17780</xdr:rowOff>
    </xdr:from>
    <xdr:to>
      <xdr:col>46</xdr:col>
      <xdr:colOff>38100</xdr:colOff>
      <xdr:row>108</xdr:row>
      <xdr:rowOff>119380</xdr:rowOff>
    </xdr:to>
    <xdr:sp macro="" textlink="">
      <xdr:nvSpPr>
        <xdr:cNvPr id="379" name="楕円 378">
          <a:extLst>
            <a:ext uri="{FF2B5EF4-FFF2-40B4-BE49-F238E27FC236}">
              <a16:creationId xmlns:a16="http://schemas.microsoft.com/office/drawing/2014/main" id="{D7B79EBE-E409-4E8A-AB51-B4A96F52BB82}"/>
            </a:ext>
          </a:extLst>
        </xdr:cNvPr>
        <xdr:cNvSpPr/>
      </xdr:nvSpPr>
      <xdr:spPr>
        <a:xfrm>
          <a:off x="8699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68580</xdr:rowOff>
    </xdr:from>
    <xdr:to>
      <xdr:col>50</xdr:col>
      <xdr:colOff>114300</xdr:colOff>
      <xdr:row>108</xdr:row>
      <xdr:rowOff>68580</xdr:rowOff>
    </xdr:to>
    <xdr:cxnSp macro="">
      <xdr:nvCxnSpPr>
        <xdr:cNvPr id="380" name="直線コネクタ 379">
          <a:extLst>
            <a:ext uri="{FF2B5EF4-FFF2-40B4-BE49-F238E27FC236}">
              <a16:creationId xmlns:a16="http://schemas.microsoft.com/office/drawing/2014/main" id="{DD61AB95-8AFF-4BB0-8E6B-1E1AD630FB9B}"/>
            </a:ext>
          </a:extLst>
        </xdr:cNvPr>
        <xdr:cNvCxnSpPr/>
      </xdr:nvCxnSpPr>
      <xdr:spPr>
        <a:xfrm>
          <a:off x="8750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17780</xdr:rowOff>
    </xdr:from>
    <xdr:to>
      <xdr:col>41</xdr:col>
      <xdr:colOff>101600</xdr:colOff>
      <xdr:row>108</xdr:row>
      <xdr:rowOff>119380</xdr:rowOff>
    </xdr:to>
    <xdr:sp macro="" textlink="">
      <xdr:nvSpPr>
        <xdr:cNvPr id="381" name="楕円 380">
          <a:extLst>
            <a:ext uri="{FF2B5EF4-FFF2-40B4-BE49-F238E27FC236}">
              <a16:creationId xmlns:a16="http://schemas.microsoft.com/office/drawing/2014/main" id="{C14005CB-307C-4D9D-B003-C5D143A24264}"/>
            </a:ext>
          </a:extLst>
        </xdr:cNvPr>
        <xdr:cNvSpPr/>
      </xdr:nvSpPr>
      <xdr:spPr>
        <a:xfrm>
          <a:off x="7810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68580</xdr:rowOff>
    </xdr:from>
    <xdr:to>
      <xdr:col>45</xdr:col>
      <xdr:colOff>177800</xdr:colOff>
      <xdr:row>108</xdr:row>
      <xdr:rowOff>68580</xdr:rowOff>
    </xdr:to>
    <xdr:cxnSp macro="">
      <xdr:nvCxnSpPr>
        <xdr:cNvPr id="382" name="直線コネクタ 381">
          <a:extLst>
            <a:ext uri="{FF2B5EF4-FFF2-40B4-BE49-F238E27FC236}">
              <a16:creationId xmlns:a16="http://schemas.microsoft.com/office/drawing/2014/main" id="{7C4CE284-D1EC-4354-8E62-EAAD74687483}"/>
            </a:ext>
          </a:extLst>
        </xdr:cNvPr>
        <xdr:cNvCxnSpPr/>
      </xdr:nvCxnSpPr>
      <xdr:spPr>
        <a:xfrm>
          <a:off x="7861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17780</xdr:rowOff>
    </xdr:from>
    <xdr:to>
      <xdr:col>36</xdr:col>
      <xdr:colOff>165100</xdr:colOff>
      <xdr:row>108</xdr:row>
      <xdr:rowOff>119380</xdr:rowOff>
    </xdr:to>
    <xdr:sp macro="" textlink="">
      <xdr:nvSpPr>
        <xdr:cNvPr id="383" name="楕円 382">
          <a:extLst>
            <a:ext uri="{FF2B5EF4-FFF2-40B4-BE49-F238E27FC236}">
              <a16:creationId xmlns:a16="http://schemas.microsoft.com/office/drawing/2014/main" id="{3A0FAF48-D8C0-4E98-8BB6-BF0BAE0DA8D9}"/>
            </a:ext>
          </a:extLst>
        </xdr:cNvPr>
        <xdr:cNvSpPr/>
      </xdr:nvSpPr>
      <xdr:spPr>
        <a:xfrm>
          <a:off x="6921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68580</xdr:rowOff>
    </xdr:from>
    <xdr:to>
      <xdr:col>41</xdr:col>
      <xdr:colOff>50800</xdr:colOff>
      <xdr:row>108</xdr:row>
      <xdr:rowOff>68580</xdr:rowOff>
    </xdr:to>
    <xdr:cxnSp macro="">
      <xdr:nvCxnSpPr>
        <xdr:cNvPr id="384" name="直線コネクタ 383">
          <a:extLst>
            <a:ext uri="{FF2B5EF4-FFF2-40B4-BE49-F238E27FC236}">
              <a16:creationId xmlns:a16="http://schemas.microsoft.com/office/drawing/2014/main" id="{667E84AD-DEFC-474F-BE5F-3C1CD53FFE2F}"/>
            </a:ext>
          </a:extLst>
        </xdr:cNvPr>
        <xdr:cNvCxnSpPr/>
      </xdr:nvCxnSpPr>
      <xdr:spPr>
        <a:xfrm>
          <a:off x="6972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385" name="n_1aveValue【市民会館】&#10;一人当たり面積">
          <a:extLst>
            <a:ext uri="{FF2B5EF4-FFF2-40B4-BE49-F238E27FC236}">
              <a16:creationId xmlns:a16="http://schemas.microsoft.com/office/drawing/2014/main" id="{23D9A49A-0D1A-49C8-9C2B-B4836F3B8C7F}"/>
            </a:ext>
          </a:extLst>
        </xdr:cNvPr>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95902</xdr:rowOff>
    </xdr:from>
    <xdr:ext cx="469744" cy="259045"/>
    <xdr:sp macro="" textlink="">
      <xdr:nvSpPr>
        <xdr:cNvPr id="386" name="n_2aveValue【市民会館】&#10;一人当たり面積">
          <a:extLst>
            <a:ext uri="{FF2B5EF4-FFF2-40B4-BE49-F238E27FC236}">
              <a16:creationId xmlns:a16="http://schemas.microsoft.com/office/drawing/2014/main" id="{AF673869-C9C1-43DC-BB63-0467D2B3B861}"/>
            </a:ext>
          </a:extLst>
        </xdr:cNvPr>
        <xdr:cNvSpPr txBox="1"/>
      </xdr:nvSpPr>
      <xdr:spPr>
        <a:xfrm>
          <a:off x="8515427" y="1792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387" name="n_3aveValue【市民会館】&#10;一人当たり面積">
          <a:extLst>
            <a:ext uri="{FF2B5EF4-FFF2-40B4-BE49-F238E27FC236}">
              <a16:creationId xmlns:a16="http://schemas.microsoft.com/office/drawing/2014/main" id="{1C1DE3B8-E912-46D0-87F4-9610C0E77C7F}"/>
            </a:ext>
          </a:extLst>
        </xdr:cNvPr>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388" name="n_4aveValue【市民会館】&#10;一人当たり面積">
          <a:extLst>
            <a:ext uri="{FF2B5EF4-FFF2-40B4-BE49-F238E27FC236}">
              <a16:creationId xmlns:a16="http://schemas.microsoft.com/office/drawing/2014/main" id="{4A0FA100-D211-4FA0-9EE2-073F83D4B818}"/>
            </a:ext>
          </a:extLst>
        </xdr:cNvPr>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110507</xdr:rowOff>
    </xdr:from>
    <xdr:ext cx="469744" cy="259045"/>
    <xdr:sp macro="" textlink="">
      <xdr:nvSpPr>
        <xdr:cNvPr id="389" name="n_1mainValue【市民会館】&#10;一人当たり面積">
          <a:extLst>
            <a:ext uri="{FF2B5EF4-FFF2-40B4-BE49-F238E27FC236}">
              <a16:creationId xmlns:a16="http://schemas.microsoft.com/office/drawing/2014/main" id="{C26DFB77-0961-4AC7-8A9B-64B08CC6FB95}"/>
            </a:ext>
          </a:extLst>
        </xdr:cNvPr>
        <xdr:cNvSpPr txBox="1"/>
      </xdr:nvSpPr>
      <xdr:spPr>
        <a:xfrm>
          <a:off x="93917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110507</xdr:rowOff>
    </xdr:from>
    <xdr:ext cx="469744" cy="259045"/>
    <xdr:sp macro="" textlink="">
      <xdr:nvSpPr>
        <xdr:cNvPr id="390" name="n_2mainValue【市民会館】&#10;一人当たり面積">
          <a:extLst>
            <a:ext uri="{FF2B5EF4-FFF2-40B4-BE49-F238E27FC236}">
              <a16:creationId xmlns:a16="http://schemas.microsoft.com/office/drawing/2014/main" id="{B502A78D-BFCE-4369-93F4-6AAB3D26EE75}"/>
            </a:ext>
          </a:extLst>
        </xdr:cNvPr>
        <xdr:cNvSpPr txBox="1"/>
      </xdr:nvSpPr>
      <xdr:spPr>
        <a:xfrm>
          <a:off x="8515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110507</xdr:rowOff>
    </xdr:from>
    <xdr:ext cx="469744" cy="259045"/>
    <xdr:sp macro="" textlink="">
      <xdr:nvSpPr>
        <xdr:cNvPr id="391" name="n_3mainValue【市民会館】&#10;一人当たり面積">
          <a:extLst>
            <a:ext uri="{FF2B5EF4-FFF2-40B4-BE49-F238E27FC236}">
              <a16:creationId xmlns:a16="http://schemas.microsoft.com/office/drawing/2014/main" id="{EE8660C6-6472-42F2-8431-2336E59B4BCC}"/>
            </a:ext>
          </a:extLst>
        </xdr:cNvPr>
        <xdr:cNvSpPr txBox="1"/>
      </xdr:nvSpPr>
      <xdr:spPr>
        <a:xfrm>
          <a:off x="7626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110507</xdr:rowOff>
    </xdr:from>
    <xdr:ext cx="469744" cy="259045"/>
    <xdr:sp macro="" textlink="">
      <xdr:nvSpPr>
        <xdr:cNvPr id="392" name="n_4mainValue【市民会館】&#10;一人当たり面積">
          <a:extLst>
            <a:ext uri="{FF2B5EF4-FFF2-40B4-BE49-F238E27FC236}">
              <a16:creationId xmlns:a16="http://schemas.microsoft.com/office/drawing/2014/main" id="{6D5BCD25-6F47-4FA6-A92C-2027F80AEE42}"/>
            </a:ext>
          </a:extLst>
        </xdr:cNvPr>
        <xdr:cNvSpPr txBox="1"/>
      </xdr:nvSpPr>
      <xdr:spPr>
        <a:xfrm>
          <a:off x="6737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164881C3-8033-439E-BB46-0D92EC586E5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246691E-1191-4DE1-9895-E4713E5DBD6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6E2A1E9B-9C11-47F0-8EFB-923D3C44E7A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9E210842-9479-460C-80CA-EEE222845B4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B57808F-3937-4A10-98AA-FA539FC6BA8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2468B113-083C-4927-A528-8043C55A5C0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89438F38-7C6E-42FA-A909-F25525BF061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8B46D14C-CB30-46B2-AEAE-6C782C9D015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7F999772-A669-492F-A0E5-14E8C8A80C2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E43641CA-7102-409E-A75C-0E6FFD09720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FC0CE996-1B1B-4302-B3ED-A8D6C1852C2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80631DF5-1728-4F59-81F3-D1A3DBD340A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04AA0E3F-4FCE-45C0-981C-708A6C5CAFB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C3A5ECDF-6601-4004-BE5D-A2C1702E914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AE45C8EA-2B98-443C-8660-1D27C948242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2E594B37-56ED-430A-9B36-72857230243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B9BA9ECD-6BBE-4E39-A88A-50A152FA2AA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87460683-30F9-478D-9465-097CF10A945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D225E417-0AA8-461F-A94A-40C29F6139C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118DEADB-4920-4092-BCD8-06B56D763F4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93C1BB16-5413-46F8-900F-C2C525B63A9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37FE4741-D7D3-41BD-9893-FD871257C21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BE15DF8E-8753-4575-98E6-81D84967F5B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EF768022-DFEF-4BCF-86C9-C430C1DF3A9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417" name="直線コネクタ 416">
          <a:extLst>
            <a:ext uri="{FF2B5EF4-FFF2-40B4-BE49-F238E27FC236}">
              <a16:creationId xmlns:a16="http://schemas.microsoft.com/office/drawing/2014/main" id="{D147CA38-E8CA-411C-9FA9-D01D58BEF315}"/>
            </a:ext>
          </a:extLst>
        </xdr:cNvPr>
        <xdr:cNvCxnSpPr/>
      </xdr:nvCxnSpPr>
      <xdr:spPr>
        <a:xfrm flipV="1">
          <a:off x="16318864" y="58140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18" name="【一般廃棄物処理施設】&#10;有形固定資産減価償却率最小値テキスト">
          <a:extLst>
            <a:ext uri="{FF2B5EF4-FFF2-40B4-BE49-F238E27FC236}">
              <a16:creationId xmlns:a16="http://schemas.microsoft.com/office/drawing/2014/main" id="{8515F95B-2489-459B-AB9A-0B62EBF623B9}"/>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19" name="直線コネクタ 418">
          <a:extLst>
            <a:ext uri="{FF2B5EF4-FFF2-40B4-BE49-F238E27FC236}">
              <a16:creationId xmlns:a16="http://schemas.microsoft.com/office/drawing/2014/main" id="{9CF8217B-3E9E-490A-9540-9A4F6D3A0077}"/>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420" name="【一般廃棄物処理施設】&#10;有形固定資産減価償却率最大値テキスト">
          <a:extLst>
            <a:ext uri="{FF2B5EF4-FFF2-40B4-BE49-F238E27FC236}">
              <a16:creationId xmlns:a16="http://schemas.microsoft.com/office/drawing/2014/main" id="{7097BBF1-CA76-4191-8382-01CEFCE93F65}"/>
            </a:ext>
          </a:extLst>
        </xdr:cNvPr>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421" name="直線コネクタ 420">
          <a:extLst>
            <a:ext uri="{FF2B5EF4-FFF2-40B4-BE49-F238E27FC236}">
              <a16:creationId xmlns:a16="http://schemas.microsoft.com/office/drawing/2014/main" id="{3E32B9E8-E3FF-4FF5-A257-25481AB187FE}"/>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4AF8F565-0999-4AAC-8BCA-08F1F27A8DB9}"/>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423" name="フローチャート: 判断 422">
          <a:extLst>
            <a:ext uri="{FF2B5EF4-FFF2-40B4-BE49-F238E27FC236}">
              <a16:creationId xmlns:a16="http://schemas.microsoft.com/office/drawing/2014/main" id="{B56B01F1-FDDF-499F-90EC-2EF98E622F01}"/>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424" name="フローチャート: 判断 423">
          <a:extLst>
            <a:ext uri="{FF2B5EF4-FFF2-40B4-BE49-F238E27FC236}">
              <a16:creationId xmlns:a16="http://schemas.microsoft.com/office/drawing/2014/main" id="{49541755-7DA5-470C-9D1D-C060ED3D8937}"/>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425" name="フローチャート: 判断 424">
          <a:extLst>
            <a:ext uri="{FF2B5EF4-FFF2-40B4-BE49-F238E27FC236}">
              <a16:creationId xmlns:a16="http://schemas.microsoft.com/office/drawing/2014/main" id="{E73599DA-E10F-4EBC-8F30-0A9854772DF3}"/>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426" name="フローチャート: 判断 425">
          <a:extLst>
            <a:ext uri="{FF2B5EF4-FFF2-40B4-BE49-F238E27FC236}">
              <a16:creationId xmlns:a16="http://schemas.microsoft.com/office/drawing/2014/main" id="{4FC5C955-B0CE-4594-B0C3-A205D258B8BC}"/>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427" name="フローチャート: 判断 426">
          <a:extLst>
            <a:ext uri="{FF2B5EF4-FFF2-40B4-BE49-F238E27FC236}">
              <a16:creationId xmlns:a16="http://schemas.microsoft.com/office/drawing/2014/main" id="{6F24445E-62D6-4734-8A4A-7B0FC6B767B8}"/>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C7522E7B-AF6D-429B-9341-41FBA08F5C5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AA2DE19-0E38-49F0-BD16-7AAE6421794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8D59F6C-62CC-43A3-91B4-2526E5EF389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AC5F9A2-C190-436E-BEF8-29F34603596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E692927-D66E-4B0D-BB41-E25ACA1A0F5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153035</xdr:rowOff>
    </xdr:from>
    <xdr:to>
      <xdr:col>85</xdr:col>
      <xdr:colOff>177800</xdr:colOff>
      <xdr:row>35</xdr:row>
      <xdr:rowOff>83185</xdr:rowOff>
    </xdr:to>
    <xdr:sp macro="" textlink="">
      <xdr:nvSpPr>
        <xdr:cNvPr id="433" name="楕円 432">
          <a:extLst>
            <a:ext uri="{FF2B5EF4-FFF2-40B4-BE49-F238E27FC236}">
              <a16:creationId xmlns:a16="http://schemas.microsoft.com/office/drawing/2014/main" id="{F1A2C3A8-2746-47BD-B66F-C0814B161ACA}"/>
            </a:ext>
          </a:extLst>
        </xdr:cNvPr>
        <xdr:cNvSpPr/>
      </xdr:nvSpPr>
      <xdr:spPr>
        <a:xfrm>
          <a:off x="16268700" y="59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4462</xdr:rowOff>
    </xdr:from>
    <xdr:ext cx="405111" cy="259045"/>
    <xdr:sp macro="" textlink="">
      <xdr:nvSpPr>
        <xdr:cNvPr id="434" name="【一般廃棄物処理施設】&#10;有形固定資産減価償却率該当値テキスト">
          <a:extLst>
            <a:ext uri="{FF2B5EF4-FFF2-40B4-BE49-F238E27FC236}">
              <a16:creationId xmlns:a16="http://schemas.microsoft.com/office/drawing/2014/main" id="{8E0A2F3A-524C-43B0-A67A-5685D1043D10}"/>
            </a:ext>
          </a:extLst>
        </xdr:cNvPr>
        <xdr:cNvSpPr txBox="1"/>
      </xdr:nvSpPr>
      <xdr:spPr>
        <a:xfrm>
          <a:off x="16357600"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17780</xdr:rowOff>
    </xdr:from>
    <xdr:to>
      <xdr:col>81</xdr:col>
      <xdr:colOff>101600</xdr:colOff>
      <xdr:row>35</xdr:row>
      <xdr:rowOff>119380</xdr:rowOff>
    </xdr:to>
    <xdr:sp macro="" textlink="">
      <xdr:nvSpPr>
        <xdr:cNvPr id="435" name="楕円 434">
          <a:extLst>
            <a:ext uri="{FF2B5EF4-FFF2-40B4-BE49-F238E27FC236}">
              <a16:creationId xmlns:a16="http://schemas.microsoft.com/office/drawing/2014/main" id="{C5B4E110-A0AD-4F91-A6B5-8F7FE04AA673}"/>
            </a:ext>
          </a:extLst>
        </xdr:cNvPr>
        <xdr:cNvSpPr/>
      </xdr:nvSpPr>
      <xdr:spPr>
        <a:xfrm>
          <a:off x="15430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32385</xdr:rowOff>
    </xdr:from>
    <xdr:to>
      <xdr:col>85</xdr:col>
      <xdr:colOff>127000</xdr:colOff>
      <xdr:row>35</xdr:row>
      <xdr:rowOff>68580</xdr:rowOff>
    </xdr:to>
    <xdr:cxnSp macro="">
      <xdr:nvCxnSpPr>
        <xdr:cNvPr id="436" name="直線コネクタ 435">
          <a:extLst>
            <a:ext uri="{FF2B5EF4-FFF2-40B4-BE49-F238E27FC236}">
              <a16:creationId xmlns:a16="http://schemas.microsoft.com/office/drawing/2014/main" id="{91F4A97E-5C8E-4B58-9C75-2D838687461A}"/>
            </a:ext>
          </a:extLst>
        </xdr:cNvPr>
        <xdr:cNvCxnSpPr/>
      </xdr:nvCxnSpPr>
      <xdr:spPr>
        <a:xfrm flipV="1">
          <a:off x="15481300" y="60331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137795</xdr:rowOff>
    </xdr:from>
    <xdr:to>
      <xdr:col>76</xdr:col>
      <xdr:colOff>165100</xdr:colOff>
      <xdr:row>35</xdr:row>
      <xdr:rowOff>67945</xdr:rowOff>
    </xdr:to>
    <xdr:sp macro="" textlink="">
      <xdr:nvSpPr>
        <xdr:cNvPr id="437" name="楕円 436">
          <a:extLst>
            <a:ext uri="{FF2B5EF4-FFF2-40B4-BE49-F238E27FC236}">
              <a16:creationId xmlns:a16="http://schemas.microsoft.com/office/drawing/2014/main" id="{95654E21-3506-4028-966F-7BFDA4CB7887}"/>
            </a:ext>
          </a:extLst>
        </xdr:cNvPr>
        <xdr:cNvSpPr/>
      </xdr:nvSpPr>
      <xdr:spPr>
        <a:xfrm>
          <a:off x="14541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17145</xdr:rowOff>
    </xdr:from>
    <xdr:to>
      <xdr:col>81</xdr:col>
      <xdr:colOff>50800</xdr:colOff>
      <xdr:row>35</xdr:row>
      <xdr:rowOff>68580</xdr:rowOff>
    </xdr:to>
    <xdr:cxnSp macro="">
      <xdr:nvCxnSpPr>
        <xdr:cNvPr id="438" name="直線コネクタ 437">
          <a:extLst>
            <a:ext uri="{FF2B5EF4-FFF2-40B4-BE49-F238E27FC236}">
              <a16:creationId xmlns:a16="http://schemas.microsoft.com/office/drawing/2014/main" id="{AC2CC816-685E-44D3-8BE1-36A4CFF8F684}"/>
            </a:ext>
          </a:extLst>
        </xdr:cNvPr>
        <xdr:cNvCxnSpPr/>
      </xdr:nvCxnSpPr>
      <xdr:spPr>
        <a:xfrm>
          <a:off x="14592300" y="60178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113030</xdr:rowOff>
    </xdr:from>
    <xdr:to>
      <xdr:col>72</xdr:col>
      <xdr:colOff>38100</xdr:colOff>
      <xdr:row>35</xdr:row>
      <xdr:rowOff>43180</xdr:rowOff>
    </xdr:to>
    <xdr:sp macro="" textlink="">
      <xdr:nvSpPr>
        <xdr:cNvPr id="439" name="楕円 438">
          <a:extLst>
            <a:ext uri="{FF2B5EF4-FFF2-40B4-BE49-F238E27FC236}">
              <a16:creationId xmlns:a16="http://schemas.microsoft.com/office/drawing/2014/main" id="{D277D889-05EA-4891-B74B-FD0498F23C40}"/>
            </a:ext>
          </a:extLst>
        </xdr:cNvPr>
        <xdr:cNvSpPr/>
      </xdr:nvSpPr>
      <xdr:spPr>
        <a:xfrm>
          <a:off x="13652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163830</xdr:rowOff>
    </xdr:from>
    <xdr:to>
      <xdr:col>76</xdr:col>
      <xdr:colOff>114300</xdr:colOff>
      <xdr:row>35</xdr:row>
      <xdr:rowOff>17145</xdr:rowOff>
    </xdr:to>
    <xdr:cxnSp macro="">
      <xdr:nvCxnSpPr>
        <xdr:cNvPr id="440" name="直線コネクタ 439">
          <a:extLst>
            <a:ext uri="{FF2B5EF4-FFF2-40B4-BE49-F238E27FC236}">
              <a16:creationId xmlns:a16="http://schemas.microsoft.com/office/drawing/2014/main" id="{95427B60-0D8A-440B-AC00-751F3265CA69}"/>
            </a:ext>
          </a:extLst>
        </xdr:cNvPr>
        <xdr:cNvCxnSpPr/>
      </xdr:nvCxnSpPr>
      <xdr:spPr>
        <a:xfrm>
          <a:off x="13703300" y="59931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8255</xdr:rowOff>
    </xdr:from>
    <xdr:to>
      <xdr:col>67</xdr:col>
      <xdr:colOff>101600</xdr:colOff>
      <xdr:row>35</xdr:row>
      <xdr:rowOff>109855</xdr:rowOff>
    </xdr:to>
    <xdr:sp macro="" textlink="">
      <xdr:nvSpPr>
        <xdr:cNvPr id="441" name="楕円 440">
          <a:extLst>
            <a:ext uri="{FF2B5EF4-FFF2-40B4-BE49-F238E27FC236}">
              <a16:creationId xmlns:a16="http://schemas.microsoft.com/office/drawing/2014/main" id="{E367C9D1-4A2E-4981-90F4-6E45BC32948F}"/>
            </a:ext>
          </a:extLst>
        </xdr:cNvPr>
        <xdr:cNvSpPr/>
      </xdr:nvSpPr>
      <xdr:spPr>
        <a:xfrm>
          <a:off x="12763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163830</xdr:rowOff>
    </xdr:from>
    <xdr:to>
      <xdr:col>71</xdr:col>
      <xdr:colOff>177800</xdr:colOff>
      <xdr:row>35</xdr:row>
      <xdr:rowOff>59055</xdr:rowOff>
    </xdr:to>
    <xdr:cxnSp macro="">
      <xdr:nvCxnSpPr>
        <xdr:cNvPr id="442" name="直線コネクタ 441">
          <a:extLst>
            <a:ext uri="{FF2B5EF4-FFF2-40B4-BE49-F238E27FC236}">
              <a16:creationId xmlns:a16="http://schemas.microsoft.com/office/drawing/2014/main" id="{7363E97C-EAE2-4092-B2E4-C77462FE133F}"/>
            </a:ext>
          </a:extLst>
        </xdr:cNvPr>
        <xdr:cNvCxnSpPr/>
      </xdr:nvCxnSpPr>
      <xdr:spPr>
        <a:xfrm flipV="1">
          <a:off x="12814300" y="599313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9542</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29C1F396-7BAF-4185-A586-093774A2D136}"/>
            </a:ext>
          </a:extLst>
        </xdr:cNvPr>
        <xdr:cNvSpPr txBox="1"/>
      </xdr:nvSpPr>
      <xdr:spPr>
        <a:xfrm>
          <a:off x="15266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34CF6652-47E2-4777-8544-99E6F1133036}"/>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D7272AEE-2853-47C2-AF40-547443E83CD9}"/>
            </a:ext>
          </a:extLst>
        </xdr:cNvPr>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72407</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D10EC26B-108D-4E2B-9A45-292B79F48EFF}"/>
            </a:ext>
          </a:extLst>
        </xdr:cNvPr>
        <xdr:cNvSpPr txBox="1"/>
      </xdr:nvSpPr>
      <xdr:spPr>
        <a:xfrm>
          <a:off x="12611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135907</xdr:rowOff>
    </xdr:from>
    <xdr:ext cx="405111" cy="259045"/>
    <xdr:sp macro="" textlink="">
      <xdr:nvSpPr>
        <xdr:cNvPr id="447" name="n_1mainValue【一般廃棄物処理施設】&#10;有形固定資産減価償却率">
          <a:extLst>
            <a:ext uri="{FF2B5EF4-FFF2-40B4-BE49-F238E27FC236}">
              <a16:creationId xmlns:a16="http://schemas.microsoft.com/office/drawing/2014/main" id="{78DE74D5-A953-4866-98A1-21E622712EE8}"/>
            </a:ext>
          </a:extLst>
        </xdr:cNvPr>
        <xdr:cNvSpPr txBox="1"/>
      </xdr:nvSpPr>
      <xdr:spPr>
        <a:xfrm>
          <a:off x="152660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84472</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2AF84745-A9A9-4779-B063-E84F41D5E6C7}"/>
            </a:ext>
          </a:extLst>
        </xdr:cNvPr>
        <xdr:cNvSpPr txBox="1"/>
      </xdr:nvSpPr>
      <xdr:spPr>
        <a:xfrm>
          <a:off x="1438974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59707</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D1618D64-3FC5-4803-9DDA-B0264F400612}"/>
            </a:ext>
          </a:extLst>
        </xdr:cNvPr>
        <xdr:cNvSpPr txBox="1"/>
      </xdr:nvSpPr>
      <xdr:spPr>
        <a:xfrm>
          <a:off x="135007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126382</xdr:rowOff>
    </xdr:from>
    <xdr:ext cx="405111" cy="259045"/>
    <xdr:sp macro="" textlink="">
      <xdr:nvSpPr>
        <xdr:cNvPr id="450" name="n_4mainValue【一般廃棄物処理施設】&#10;有形固定資産減価償却率">
          <a:extLst>
            <a:ext uri="{FF2B5EF4-FFF2-40B4-BE49-F238E27FC236}">
              <a16:creationId xmlns:a16="http://schemas.microsoft.com/office/drawing/2014/main" id="{3C8D4885-2FC9-454D-A771-314DE0831F89}"/>
            </a:ext>
          </a:extLst>
        </xdr:cNvPr>
        <xdr:cNvSpPr txBox="1"/>
      </xdr:nvSpPr>
      <xdr:spPr>
        <a:xfrm>
          <a:off x="1261174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7A75A68A-D3CD-41C7-B837-A21CDD67584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37680572-01C1-4C87-AC5E-C02BF1439A0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58A30A2B-ABAD-4F40-93FC-586333B2A1D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7878C5D0-9F72-4B56-A50F-8C1EA429B0E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A6D0726B-ADE1-4B9E-9AE9-F149A53F593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557998BD-D324-4B67-A8B7-C2E8991778C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40428285-5E53-453A-9AEA-783925F8679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D3FE86CD-620B-42FC-8D76-E3A6B48FEAA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2B7FA45A-E083-46C6-910F-261A0D3AB37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E79455FD-05B4-47E3-AEC4-EA5AFC9C503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C942B8EC-0B20-4080-ADF4-8840F533501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a:extLst>
            <a:ext uri="{FF2B5EF4-FFF2-40B4-BE49-F238E27FC236}">
              <a16:creationId xmlns:a16="http://schemas.microsoft.com/office/drawing/2014/main" id="{61FF809A-E6AE-427E-B9B6-1E3659C7C6E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220735DB-C137-4C36-9636-31F9C20020E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a:extLst>
            <a:ext uri="{FF2B5EF4-FFF2-40B4-BE49-F238E27FC236}">
              <a16:creationId xmlns:a16="http://schemas.microsoft.com/office/drawing/2014/main" id="{F8B340DF-B8B6-460A-858F-A6C78891FFA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FD7D09D9-3ED9-44EA-AD6B-FA1A800F3D0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a16="http://schemas.microsoft.com/office/drawing/2014/main" id="{56AA0149-2CE5-4951-8953-69907D90BF6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A106F23C-50E2-4943-B5D8-925DC8282DD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8" name="テキスト ボックス 467">
          <a:extLst>
            <a:ext uri="{FF2B5EF4-FFF2-40B4-BE49-F238E27FC236}">
              <a16:creationId xmlns:a16="http://schemas.microsoft.com/office/drawing/2014/main" id="{B1B29697-ED2B-4FCE-8DCB-708C49DDF762}"/>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7E89CFEE-7F50-4FC6-9E50-9A0CF0BDBF1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0" name="テキスト ボックス 469">
          <a:extLst>
            <a:ext uri="{FF2B5EF4-FFF2-40B4-BE49-F238E27FC236}">
              <a16:creationId xmlns:a16="http://schemas.microsoft.com/office/drawing/2014/main" id="{310D560C-4C1E-40A9-A1A7-4D855AF2EE6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67C91F26-1DA0-477B-B328-4186E000FB9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14EDDDA0-E5FD-4A17-8F15-8FBE1C7732C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EA04204C-06DD-477B-A324-ED4353D2032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474" name="直線コネクタ 473">
          <a:extLst>
            <a:ext uri="{FF2B5EF4-FFF2-40B4-BE49-F238E27FC236}">
              <a16:creationId xmlns:a16="http://schemas.microsoft.com/office/drawing/2014/main" id="{A3264A1F-B4A5-408A-B6B3-983DBC4C4EF7}"/>
            </a:ext>
          </a:extLst>
        </xdr:cNvPr>
        <xdr:cNvCxnSpPr/>
      </xdr:nvCxnSpPr>
      <xdr:spPr>
        <a:xfrm flipV="1">
          <a:off x="22160864" y="5926763"/>
          <a:ext cx="0" cy="118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475" name="【一般廃棄物処理施設】&#10;一人当たり有形固定資産（償却資産）額最小値テキスト">
          <a:extLst>
            <a:ext uri="{FF2B5EF4-FFF2-40B4-BE49-F238E27FC236}">
              <a16:creationId xmlns:a16="http://schemas.microsoft.com/office/drawing/2014/main" id="{1C88847E-C4A6-40D2-A718-CEEEC86911B2}"/>
            </a:ext>
          </a:extLst>
        </xdr:cNvPr>
        <xdr:cNvSpPr txBox="1"/>
      </xdr:nvSpPr>
      <xdr:spPr>
        <a:xfrm>
          <a:off x="22199600" y="711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476" name="直線コネクタ 475">
          <a:extLst>
            <a:ext uri="{FF2B5EF4-FFF2-40B4-BE49-F238E27FC236}">
              <a16:creationId xmlns:a16="http://schemas.microsoft.com/office/drawing/2014/main" id="{82125D95-B4BF-43A9-B3C7-835EE9424282}"/>
            </a:ext>
          </a:extLst>
        </xdr:cNvPr>
        <xdr:cNvCxnSpPr/>
      </xdr:nvCxnSpPr>
      <xdr:spPr>
        <a:xfrm>
          <a:off x="22072600" y="711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3193650C-850D-4E46-9E22-C03B8260BFDB}"/>
            </a:ext>
          </a:extLst>
        </xdr:cNvPr>
        <xdr:cNvSpPr txBox="1"/>
      </xdr:nvSpPr>
      <xdr:spPr>
        <a:xfrm>
          <a:off x="22199600" y="570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478" name="直線コネクタ 477">
          <a:extLst>
            <a:ext uri="{FF2B5EF4-FFF2-40B4-BE49-F238E27FC236}">
              <a16:creationId xmlns:a16="http://schemas.microsoft.com/office/drawing/2014/main" id="{8A58FA56-2D8E-4363-B3AA-51C06082410C}"/>
            </a:ext>
          </a:extLst>
        </xdr:cNvPr>
        <xdr:cNvCxnSpPr/>
      </xdr:nvCxnSpPr>
      <xdr:spPr>
        <a:xfrm>
          <a:off x="22072600" y="5926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96162</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16D31B6F-101C-4699-B4B3-3CF27D9B5CE9}"/>
            </a:ext>
          </a:extLst>
        </xdr:cNvPr>
        <xdr:cNvSpPr txBox="1"/>
      </xdr:nvSpPr>
      <xdr:spPr>
        <a:xfrm>
          <a:off x="22199600" y="66112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480" name="フローチャート: 判断 479">
          <a:extLst>
            <a:ext uri="{FF2B5EF4-FFF2-40B4-BE49-F238E27FC236}">
              <a16:creationId xmlns:a16="http://schemas.microsoft.com/office/drawing/2014/main" id="{A034687C-E738-4712-95F4-7FAFCBCF0F2A}"/>
            </a:ext>
          </a:extLst>
        </xdr:cNvPr>
        <xdr:cNvSpPr/>
      </xdr:nvSpPr>
      <xdr:spPr>
        <a:xfrm>
          <a:off x="22110700" y="66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481" name="フローチャート: 判断 480">
          <a:extLst>
            <a:ext uri="{FF2B5EF4-FFF2-40B4-BE49-F238E27FC236}">
              <a16:creationId xmlns:a16="http://schemas.microsoft.com/office/drawing/2014/main" id="{7E29ECF7-715C-4CB9-B987-9855DA8AA0B8}"/>
            </a:ext>
          </a:extLst>
        </xdr:cNvPr>
        <xdr:cNvSpPr/>
      </xdr:nvSpPr>
      <xdr:spPr>
        <a:xfrm>
          <a:off x="21272500" y="665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482" name="フローチャート: 判断 481">
          <a:extLst>
            <a:ext uri="{FF2B5EF4-FFF2-40B4-BE49-F238E27FC236}">
              <a16:creationId xmlns:a16="http://schemas.microsoft.com/office/drawing/2014/main" id="{42626F5A-6D1D-4093-982F-0B13D1424313}"/>
            </a:ext>
          </a:extLst>
        </xdr:cNvPr>
        <xdr:cNvSpPr/>
      </xdr:nvSpPr>
      <xdr:spPr>
        <a:xfrm>
          <a:off x="20383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483" name="フローチャート: 判断 482">
          <a:extLst>
            <a:ext uri="{FF2B5EF4-FFF2-40B4-BE49-F238E27FC236}">
              <a16:creationId xmlns:a16="http://schemas.microsoft.com/office/drawing/2014/main" id="{E52521EA-2D49-41A8-8C30-4865C7D30E97}"/>
            </a:ext>
          </a:extLst>
        </xdr:cNvPr>
        <xdr:cNvSpPr/>
      </xdr:nvSpPr>
      <xdr:spPr>
        <a:xfrm>
          <a:off x="19494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38148</xdr:rowOff>
    </xdr:from>
    <xdr:to>
      <xdr:col>98</xdr:col>
      <xdr:colOff>38100</xdr:colOff>
      <xdr:row>39</xdr:row>
      <xdr:rowOff>139748</xdr:rowOff>
    </xdr:to>
    <xdr:sp macro="" textlink="">
      <xdr:nvSpPr>
        <xdr:cNvPr id="484" name="フローチャート: 判断 483">
          <a:extLst>
            <a:ext uri="{FF2B5EF4-FFF2-40B4-BE49-F238E27FC236}">
              <a16:creationId xmlns:a16="http://schemas.microsoft.com/office/drawing/2014/main" id="{6D326948-7AE7-4405-BE43-EFABAC2E3812}"/>
            </a:ext>
          </a:extLst>
        </xdr:cNvPr>
        <xdr:cNvSpPr/>
      </xdr:nvSpPr>
      <xdr:spPr>
        <a:xfrm>
          <a:off x="18605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9394700B-B1E7-430C-AB42-B86A536D7AD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20BE89E-859E-4FCE-B3CF-B94D10E0823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FD960F4-7336-40EF-A0F8-1785F226FAD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EEE9240-9946-4D1E-990F-325DC21020B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0731A35-CCD1-4077-BE36-DF8947FA70A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54272</xdr:rowOff>
    </xdr:from>
    <xdr:to>
      <xdr:col>116</xdr:col>
      <xdr:colOff>114300</xdr:colOff>
      <xdr:row>38</xdr:row>
      <xdr:rowOff>155872</xdr:rowOff>
    </xdr:to>
    <xdr:sp macro="" textlink="">
      <xdr:nvSpPr>
        <xdr:cNvPr id="490" name="楕円 489">
          <a:extLst>
            <a:ext uri="{FF2B5EF4-FFF2-40B4-BE49-F238E27FC236}">
              <a16:creationId xmlns:a16="http://schemas.microsoft.com/office/drawing/2014/main" id="{AB5B0104-13D6-4202-8864-9DB550FC432A}"/>
            </a:ext>
          </a:extLst>
        </xdr:cNvPr>
        <xdr:cNvSpPr/>
      </xdr:nvSpPr>
      <xdr:spPr>
        <a:xfrm>
          <a:off x="22110700" y="65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77149</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19414B41-173E-4668-BEE5-54A325D748B3}"/>
            </a:ext>
          </a:extLst>
        </xdr:cNvPr>
        <xdr:cNvSpPr txBox="1"/>
      </xdr:nvSpPr>
      <xdr:spPr>
        <a:xfrm>
          <a:off x="22199600" y="642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153401</xdr:rowOff>
    </xdr:from>
    <xdr:to>
      <xdr:col>112</xdr:col>
      <xdr:colOff>38100</xdr:colOff>
      <xdr:row>39</xdr:row>
      <xdr:rowOff>83551</xdr:rowOff>
    </xdr:to>
    <xdr:sp macro="" textlink="">
      <xdr:nvSpPr>
        <xdr:cNvPr id="492" name="楕円 491">
          <a:extLst>
            <a:ext uri="{FF2B5EF4-FFF2-40B4-BE49-F238E27FC236}">
              <a16:creationId xmlns:a16="http://schemas.microsoft.com/office/drawing/2014/main" id="{BBC0C231-2659-443A-A879-79829E360B79}"/>
            </a:ext>
          </a:extLst>
        </xdr:cNvPr>
        <xdr:cNvSpPr/>
      </xdr:nvSpPr>
      <xdr:spPr>
        <a:xfrm>
          <a:off x="21272500" y="666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105072</xdr:rowOff>
    </xdr:from>
    <xdr:to>
      <xdr:col>116</xdr:col>
      <xdr:colOff>63500</xdr:colOff>
      <xdr:row>39</xdr:row>
      <xdr:rowOff>32751</xdr:rowOff>
    </xdr:to>
    <xdr:cxnSp macro="">
      <xdr:nvCxnSpPr>
        <xdr:cNvPr id="493" name="直線コネクタ 492">
          <a:extLst>
            <a:ext uri="{FF2B5EF4-FFF2-40B4-BE49-F238E27FC236}">
              <a16:creationId xmlns:a16="http://schemas.microsoft.com/office/drawing/2014/main" id="{EF299B29-98D6-474F-AC57-2F135694807F}"/>
            </a:ext>
          </a:extLst>
        </xdr:cNvPr>
        <xdr:cNvCxnSpPr/>
      </xdr:nvCxnSpPr>
      <xdr:spPr>
        <a:xfrm flipV="1">
          <a:off x="21323300" y="6620172"/>
          <a:ext cx="838200" cy="9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162068</xdr:rowOff>
    </xdr:from>
    <xdr:to>
      <xdr:col>107</xdr:col>
      <xdr:colOff>101600</xdr:colOff>
      <xdr:row>39</xdr:row>
      <xdr:rowOff>92218</xdr:rowOff>
    </xdr:to>
    <xdr:sp macro="" textlink="">
      <xdr:nvSpPr>
        <xdr:cNvPr id="494" name="楕円 493">
          <a:extLst>
            <a:ext uri="{FF2B5EF4-FFF2-40B4-BE49-F238E27FC236}">
              <a16:creationId xmlns:a16="http://schemas.microsoft.com/office/drawing/2014/main" id="{65AFB106-4A08-4E35-BCE7-0EFFB1575DA5}"/>
            </a:ext>
          </a:extLst>
        </xdr:cNvPr>
        <xdr:cNvSpPr/>
      </xdr:nvSpPr>
      <xdr:spPr>
        <a:xfrm>
          <a:off x="20383500" y="667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32751</xdr:rowOff>
    </xdr:from>
    <xdr:to>
      <xdr:col>111</xdr:col>
      <xdr:colOff>177800</xdr:colOff>
      <xdr:row>39</xdr:row>
      <xdr:rowOff>41418</xdr:rowOff>
    </xdr:to>
    <xdr:cxnSp macro="">
      <xdr:nvCxnSpPr>
        <xdr:cNvPr id="495" name="直線コネクタ 494">
          <a:extLst>
            <a:ext uri="{FF2B5EF4-FFF2-40B4-BE49-F238E27FC236}">
              <a16:creationId xmlns:a16="http://schemas.microsoft.com/office/drawing/2014/main" id="{4DD12C86-5ADA-41E3-A6F5-81CC076977F9}"/>
            </a:ext>
          </a:extLst>
        </xdr:cNvPr>
        <xdr:cNvCxnSpPr/>
      </xdr:nvCxnSpPr>
      <xdr:spPr>
        <a:xfrm flipV="1">
          <a:off x="20434300" y="6719301"/>
          <a:ext cx="889000" cy="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137814</xdr:rowOff>
    </xdr:from>
    <xdr:to>
      <xdr:col>102</xdr:col>
      <xdr:colOff>165100</xdr:colOff>
      <xdr:row>39</xdr:row>
      <xdr:rowOff>67964</xdr:rowOff>
    </xdr:to>
    <xdr:sp macro="" textlink="">
      <xdr:nvSpPr>
        <xdr:cNvPr id="496" name="楕円 495">
          <a:extLst>
            <a:ext uri="{FF2B5EF4-FFF2-40B4-BE49-F238E27FC236}">
              <a16:creationId xmlns:a16="http://schemas.microsoft.com/office/drawing/2014/main" id="{904AC5CA-9A09-43E7-BB97-EF316A761206}"/>
            </a:ext>
          </a:extLst>
        </xdr:cNvPr>
        <xdr:cNvSpPr/>
      </xdr:nvSpPr>
      <xdr:spPr>
        <a:xfrm>
          <a:off x="19494500" y="665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17164</xdr:rowOff>
    </xdr:from>
    <xdr:to>
      <xdr:col>107</xdr:col>
      <xdr:colOff>50800</xdr:colOff>
      <xdr:row>39</xdr:row>
      <xdr:rowOff>41418</xdr:rowOff>
    </xdr:to>
    <xdr:cxnSp macro="">
      <xdr:nvCxnSpPr>
        <xdr:cNvPr id="497" name="直線コネクタ 496">
          <a:extLst>
            <a:ext uri="{FF2B5EF4-FFF2-40B4-BE49-F238E27FC236}">
              <a16:creationId xmlns:a16="http://schemas.microsoft.com/office/drawing/2014/main" id="{41B6BE6A-8AE6-4B47-A297-DEDAAA1314E8}"/>
            </a:ext>
          </a:extLst>
        </xdr:cNvPr>
        <xdr:cNvCxnSpPr/>
      </xdr:nvCxnSpPr>
      <xdr:spPr>
        <a:xfrm>
          <a:off x="19545300" y="6703714"/>
          <a:ext cx="889000" cy="2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52165</xdr:rowOff>
    </xdr:from>
    <xdr:to>
      <xdr:col>98</xdr:col>
      <xdr:colOff>38100</xdr:colOff>
      <xdr:row>38</xdr:row>
      <xdr:rowOff>153765</xdr:rowOff>
    </xdr:to>
    <xdr:sp macro="" textlink="">
      <xdr:nvSpPr>
        <xdr:cNvPr id="498" name="楕円 497">
          <a:extLst>
            <a:ext uri="{FF2B5EF4-FFF2-40B4-BE49-F238E27FC236}">
              <a16:creationId xmlns:a16="http://schemas.microsoft.com/office/drawing/2014/main" id="{E9D09E2E-84CE-42CA-914E-147D8A80CB8B}"/>
            </a:ext>
          </a:extLst>
        </xdr:cNvPr>
        <xdr:cNvSpPr/>
      </xdr:nvSpPr>
      <xdr:spPr>
        <a:xfrm>
          <a:off x="18605500" y="65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102965</xdr:rowOff>
    </xdr:from>
    <xdr:to>
      <xdr:col>102</xdr:col>
      <xdr:colOff>114300</xdr:colOff>
      <xdr:row>39</xdr:row>
      <xdr:rowOff>17164</xdr:rowOff>
    </xdr:to>
    <xdr:cxnSp macro="">
      <xdr:nvCxnSpPr>
        <xdr:cNvPr id="499" name="直線コネクタ 498">
          <a:extLst>
            <a:ext uri="{FF2B5EF4-FFF2-40B4-BE49-F238E27FC236}">
              <a16:creationId xmlns:a16="http://schemas.microsoft.com/office/drawing/2014/main" id="{9875FB94-CD4D-4332-8094-EF849A13AA0E}"/>
            </a:ext>
          </a:extLst>
        </xdr:cNvPr>
        <xdr:cNvCxnSpPr/>
      </xdr:nvCxnSpPr>
      <xdr:spPr>
        <a:xfrm>
          <a:off x="18656300" y="6618065"/>
          <a:ext cx="889000" cy="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87954</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E405D9BF-EE89-47C3-9A82-C0A31C37E6E5}"/>
            </a:ext>
          </a:extLst>
        </xdr:cNvPr>
        <xdr:cNvSpPr txBox="1"/>
      </xdr:nvSpPr>
      <xdr:spPr>
        <a:xfrm>
          <a:off x="21011095" y="643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82780</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8FE1A8EF-9F3B-4DCC-A330-B364F372649D}"/>
            </a:ext>
          </a:extLst>
        </xdr:cNvPr>
        <xdr:cNvSpPr txBox="1"/>
      </xdr:nvSpPr>
      <xdr:spPr>
        <a:xfrm>
          <a:off x="20134795" y="642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78164</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BE15F066-FCE4-44B9-B698-9415BD4EFA04}"/>
            </a:ext>
          </a:extLst>
        </xdr:cNvPr>
        <xdr:cNvSpPr txBox="1"/>
      </xdr:nvSpPr>
      <xdr:spPr>
        <a:xfrm>
          <a:off x="19245795" y="67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130875</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6709A242-46D4-4727-AC8F-3B3C2006EF42}"/>
            </a:ext>
          </a:extLst>
        </xdr:cNvPr>
        <xdr:cNvSpPr txBox="1"/>
      </xdr:nvSpPr>
      <xdr:spPr>
        <a:xfrm>
          <a:off x="18356795" y="681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74678</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E577E4A3-0A3B-41AA-B62F-B63510F36A4F}"/>
            </a:ext>
          </a:extLst>
        </xdr:cNvPr>
        <xdr:cNvSpPr txBox="1"/>
      </xdr:nvSpPr>
      <xdr:spPr>
        <a:xfrm>
          <a:off x="21011095" y="6761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83345</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DCCD8890-5803-4A2C-9423-9106C46A0BB0}"/>
            </a:ext>
          </a:extLst>
        </xdr:cNvPr>
        <xdr:cNvSpPr txBox="1"/>
      </xdr:nvSpPr>
      <xdr:spPr>
        <a:xfrm>
          <a:off x="20134795" y="67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84491</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F8622134-0F5B-4919-B0EF-21E25FC0496B}"/>
            </a:ext>
          </a:extLst>
        </xdr:cNvPr>
        <xdr:cNvSpPr txBox="1"/>
      </xdr:nvSpPr>
      <xdr:spPr>
        <a:xfrm>
          <a:off x="19245795" y="6428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170292</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D5228D92-1B6C-48A0-9339-63AB27A77A77}"/>
            </a:ext>
          </a:extLst>
        </xdr:cNvPr>
        <xdr:cNvSpPr txBox="1"/>
      </xdr:nvSpPr>
      <xdr:spPr>
        <a:xfrm>
          <a:off x="18356795" y="634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262695CA-106F-403A-B5C0-9080F8B7B6E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4A7332A8-332A-4D70-87A4-DD074CC6F3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957CBD4D-9DC2-49B0-9AFC-117A644B92E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7EF2CA7A-A62F-4951-924F-E644CBD4196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9F8DB58D-CCD7-4942-BC23-AE70BA33A20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F7B20765-12BF-4023-A3DC-17ABEEEFC81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10FE6243-F1E7-494A-8A22-FCB3856A75A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D01CC441-776C-4AE1-9F20-AC537047AEA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F119087A-8FAB-40FF-AFA4-70A0412AEE2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8C6C2CD7-EC5A-4B92-87D1-D2EA3619163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FCDF6E0D-90B0-4921-BD15-1524796CF56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C96B8513-62CB-4B98-921B-102DA6E5DF2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56064EC3-BD76-4AC9-BB3D-E1C18323E14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56923657-DAD2-4166-A9E8-13007349A04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8EDE5721-8FB9-4A27-9054-84010E3F83B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FEC7C878-5127-45EE-B01E-36D3F781C48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E22ABB8E-46B8-4C03-8106-E4806E477B8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DBD3ED29-F5AD-4CE9-B619-2444A9DAB07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B077C4F4-4F79-4AE2-92F2-59F3D58E5FE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71FE4549-A4A7-41FD-8BA3-560E75915F7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B92EB24B-AC66-4987-874C-31F37DCE2E7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5F655609-E009-4ACB-AE04-FD8CC08EF6E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7E2C9A0B-44BD-4211-99D1-CE4DD0E7E3C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8B3A897F-FCF3-4A36-8084-5D13780B53D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4C4BE40E-A1AB-400A-BF6E-2789227CBF7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533" name="直線コネクタ 532">
          <a:extLst>
            <a:ext uri="{FF2B5EF4-FFF2-40B4-BE49-F238E27FC236}">
              <a16:creationId xmlns:a16="http://schemas.microsoft.com/office/drawing/2014/main" id="{0FC1B2F3-0C03-416C-927A-7697D2F5C662}"/>
            </a:ext>
          </a:extLst>
        </xdr:cNvPr>
        <xdr:cNvCxnSpPr/>
      </xdr:nvCxnSpPr>
      <xdr:spPr>
        <a:xfrm flipV="1">
          <a:off x="16318864"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F67CD230-0DF9-4D5D-A5E7-EEB79F3A2151}"/>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5" name="直線コネクタ 534">
          <a:extLst>
            <a:ext uri="{FF2B5EF4-FFF2-40B4-BE49-F238E27FC236}">
              <a16:creationId xmlns:a16="http://schemas.microsoft.com/office/drawing/2014/main" id="{9ACCF9B1-CA77-474A-8469-F778AFA90676}"/>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9CE6F59F-10F3-41E2-8660-4D2C29891839}"/>
            </a:ext>
          </a:extLst>
        </xdr:cNvPr>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537" name="直線コネクタ 536">
          <a:extLst>
            <a:ext uri="{FF2B5EF4-FFF2-40B4-BE49-F238E27FC236}">
              <a16:creationId xmlns:a16="http://schemas.microsoft.com/office/drawing/2014/main" id="{E4E2059F-3F61-4021-9BFB-84F4AA25BFA3}"/>
            </a:ext>
          </a:extLst>
        </xdr:cNvPr>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5C352704-1D66-47A6-A2B7-5FAE167D7875}"/>
            </a:ext>
          </a:extLst>
        </xdr:cNvPr>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39" name="フローチャート: 判断 538">
          <a:extLst>
            <a:ext uri="{FF2B5EF4-FFF2-40B4-BE49-F238E27FC236}">
              <a16:creationId xmlns:a16="http://schemas.microsoft.com/office/drawing/2014/main" id="{2B380E89-648C-4812-803E-4B034141DDBB}"/>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540" name="フローチャート: 判断 539">
          <a:extLst>
            <a:ext uri="{FF2B5EF4-FFF2-40B4-BE49-F238E27FC236}">
              <a16:creationId xmlns:a16="http://schemas.microsoft.com/office/drawing/2014/main" id="{2BE5730D-C05E-4D22-96FE-8621C65FDFEC}"/>
            </a:ext>
          </a:extLst>
        </xdr:cNvPr>
        <xdr:cNvSpPr/>
      </xdr:nvSpPr>
      <xdr:spPr>
        <a:xfrm>
          <a:off x="1543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541" name="フローチャート: 判断 540">
          <a:extLst>
            <a:ext uri="{FF2B5EF4-FFF2-40B4-BE49-F238E27FC236}">
              <a16:creationId xmlns:a16="http://schemas.microsoft.com/office/drawing/2014/main" id="{733D3878-3F68-4C96-8908-F13787A00864}"/>
            </a:ext>
          </a:extLst>
        </xdr:cNvPr>
        <xdr:cNvSpPr/>
      </xdr:nvSpPr>
      <xdr:spPr>
        <a:xfrm>
          <a:off x="14541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542" name="フローチャート: 判断 541">
          <a:extLst>
            <a:ext uri="{FF2B5EF4-FFF2-40B4-BE49-F238E27FC236}">
              <a16:creationId xmlns:a16="http://schemas.microsoft.com/office/drawing/2014/main" id="{DAB46C98-7F9A-4596-B77E-D915B2F3DC23}"/>
            </a:ext>
          </a:extLst>
        </xdr:cNvPr>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543" name="フローチャート: 判断 542">
          <a:extLst>
            <a:ext uri="{FF2B5EF4-FFF2-40B4-BE49-F238E27FC236}">
              <a16:creationId xmlns:a16="http://schemas.microsoft.com/office/drawing/2014/main" id="{9A186572-D172-4E9B-BC24-D36D02793111}"/>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F2BA583-7594-4CF7-8E24-167C4899065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41FDD2E-5134-4B20-99F9-8D5FE3517A1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F4D0B10-01C1-4F0F-8B52-EF8BA9B71F4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576041C-4613-4E84-BC43-F3F09E28AEA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B324C24-A470-4114-BF8B-5BA3C1EFA7F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158206</xdr:rowOff>
    </xdr:from>
    <xdr:to>
      <xdr:col>85</xdr:col>
      <xdr:colOff>177800</xdr:colOff>
      <xdr:row>56</xdr:row>
      <xdr:rowOff>88356</xdr:rowOff>
    </xdr:to>
    <xdr:sp macro="" textlink="">
      <xdr:nvSpPr>
        <xdr:cNvPr id="549" name="楕円 548">
          <a:extLst>
            <a:ext uri="{FF2B5EF4-FFF2-40B4-BE49-F238E27FC236}">
              <a16:creationId xmlns:a16="http://schemas.microsoft.com/office/drawing/2014/main" id="{024EFCA6-E599-426D-A20A-F016C584E229}"/>
            </a:ext>
          </a:extLst>
        </xdr:cNvPr>
        <xdr:cNvSpPr/>
      </xdr:nvSpPr>
      <xdr:spPr>
        <a:xfrm>
          <a:off x="16268700" y="958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109600</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2A9BC91C-D9C5-40D4-87F4-E174E9E8DD86}"/>
            </a:ext>
          </a:extLst>
        </xdr:cNvPr>
        <xdr:cNvSpPr txBox="1"/>
      </xdr:nvSpPr>
      <xdr:spPr>
        <a:xfrm>
          <a:off x="16357600" y="9539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161472</xdr:rowOff>
    </xdr:from>
    <xdr:to>
      <xdr:col>81</xdr:col>
      <xdr:colOff>101600</xdr:colOff>
      <xdr:row>63</xdr:row>
      <xdr:rowOff>91622</xdr:rowOff>
    </xdr:to>
    <xdr:sp macro="" textlink="">
      <xdr:nvSpPr>
        <xdr:cNvPr id="551" name="楕円 550">
          <a:extLst>
            <a:ext uri="{FF2B5EF4-FFF2-40B4-BE49-F238E27FC236}">
              <a16:creationId xmlns:a16="http://schemas.microsoft.com/office/drawing/2014/main" id="{F3E85D4D-23EE-4FE6-AC34-5D83FCDD3D9F}"/>
            </a:ext>
          </a:extLst>
        </xdr:cNvPr>
        <xdr:cNvSpPr/>
      </xdr:nvSpPr>
      <xdr:spPr>
        <a:xfrm>
          <a:off x="15430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37556</xdr:rowOff>
    </xdr:from>
    <xdr:to>
      <xdr:col>85</xdr:col>
      <xdr:colOff>127000</xdr:colOff>
      <xdr:row>63</xdr:row>
      <xdr:rowOff>40822</xdr:rowOff>
    </xdr:to>
    <xdr:cxnSp macro="">
      <xdr:nvCxnSpPr>
        <xdr:cNvPr id="552" name="直線コネクタ 551">
          <a:extLst>
            <a:ext uri="{FF2B5EF4-FFF2-40B4-BE49-F238E27FC236}">
              <a16:creationId xmlns:a16="http://schemas.microsoft.com/office/drawing/2014/main" id="{A6335FC5-1893-4C02-968A-D35E5F9DA802}"/>
            </a:ext>
          </a:extLst>
        </xdr:cNvPr>
        <xdr:cNvCxnSpPr/>
      </xdr:nvCxnSpPr>
      <xdr:spPr>
        <a:xfrm flipV="1">
          <a:off x="15481300" y="9638756"/>
          <a:ext cx="838200" cy="12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123916</xdr:rowOff>
    </xdr:from>
    <xdr:to>
      <xdr:col>76</xdr:col>
      <xdr:colOff>165100</xdr:colOff>
      <xdr:row>63</xdr:row>
      <xdr:rowOff>54066</xdr:rowOff>
    </xdr:to>
    <xdr:sp macro="" textlink="">
      <xdr:nvSpPr>
        <xdr:cNvPr id="553" name="楕円 552">
          <a:extLst>
            <a:ext uri="{FF2B5EF4-FFF2-40B4-BE49-F238E27FC236}">
              <a16:creationId xmlns:a16="http://schemas.microsoft.com/office/drawing/2014/main" id="{30117282-BAFF-499E-B86A-F44AA5A9CE95}"/>
            </a:ext>
          </a:extLst>
        </xdr:cNvPr>
        <xdr:cNvSpPr/>
      </xdr:nvSpPr>
      <xdr:spPr>
        <a:xfrm>
          <a:off x="14541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3266</xdr:rowOff>
    </xdr:from>
    <xdr:to>
      <xdr:col>81</xdr:col>
      <xdr:colOff>50800</xdr:colOff>
      <xdr:row>63</xdr:row>
      <xdr:rowOff>40822</xdr:rowOff>
    </xdr:to>
    <xdr:cxnSp macro="">
      <xdr:nvCxnSpPr>
        <xdr:cNvPr id="554" name="直線コネクタ 553">
          <a:extLst>
            <a:ext uri="{FF2B5EF4-FFF2-40B4-BE49-F238E27FC236}">
              <a16:creationId xmlns:a16="http://schemas.microsoft.com/office/drawing/2014/main" id="{82AD6182-2A69-40BE-B3C0-3351D8BC7BF7}"/>
            </a:ext>
          </a:extLst>
        </xdr:cNvPr>
        <xdr:cNvCxnSpPr/>
      </xdr:nvCxnSpPr>
      <xdr:spPr>
        <a:xfrm>
          <a:off x="14592300" y="1080461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159838</xdr:rowOff>
    </xdr:from>
    <xdr:to>
      <xdr:col>72</xdr:col>
      <xdr:colOff>38100</xdr:colOff>
      <xdr:row>63</xdr:row>
      <xdr:rowOff>89988</xdr:rowOff>
    </xdr:to>
    <xdr:sp macro="" textlink="">
      <xdr:nvSpPr>
        <xdr:cNvPr id="555" name="楕円 554">
          <a:extLst>
            <a:ext uri="{FF2B5EF4-FFF2-40B4-BE49-F238E27FC236}">
              <a16:creationId xmlns:a16="http://schemas.microsoft.com/office/drawing/2014/main" id="{6EF55F0D-CDE8-4A4B-AA1B-246274DD88FA}"/>
            </a:ext>
          </a:extLst>
        </xdr:cNvPr>
        <xdr:cNvSpPr/>
      </xdr:nvSpPr>
      <xdr:spPr>
        <a:xfrm>
          <a:off x="136525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3266</xdr:rowOff>
    </xdr:from>
    <xdr:to>
      <xdr:col>76</xdr:col>
      <xdr:colOff>114300</xdr:colOff>
      <xdr:row>63</xdr:row>
      <xdr:rowOff>39188</xdr:rowOff>
    </xdr:to>
    <xdr:cxnSp macro="">
      <xdr:nvCxnSpPr>
        <xdr:cNvPr id="556" name="直線コネクタ 555">
          <a:extLst>
            <a:ext uri="{FF2B5EF4-FFF2-40B4-BE49-F238E27FC236}">
              <a16:creationId xmlns:a16="http://schemas.microsoft.com/office/drawing/2014/main" id="{B25FF361-49AB-4ED0-A2C8-2923CD131E19}"/>
            </a:ext>
          </a:extLst>
        </xdr:cNvPr>
        <xdr:cNvCxnSpPr/>
      </xdr:nvCxnSpPr>
      <xdr:spPr>
        <a:xfrm flipV="1">
          <a:off x="13703300" y="108046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128815</xdr:rowOff>
    </xdr:from>
    <xdr:to>
      <xdr:col>67</xdr:col>
      <xdr:colOff>101600</xdr:colOff>
      <xdr:row>63</xdr:row>
      <xdr:rowOff>58965</xdr:rowOff>
    </xdr:to>
    <xdr:sp macro="" textlink="">
      <xdr:nvSpPr>
        <xdr:cNvPr id="557" name="楕円 556">
          <a:extLst>
            <a:ext uri="{FF2B5EF4-FFF2-40B4-BE49-F238E27FC236}">
              <a16:creationId xmlns:a16="http://schemas.microsoft.com/office/drawing/2014/main" id="{E0A9A070-54A0-43A7-B7E0-E74191A59697}"/>
            </a:ext>
          </a:extLst>
        </xdr:cNvPr>
        <xdr:cNvSpPr/>
      </xdr:nvSpPr>
      <xdr:spPr>
        <a:xfrm>
          <a:off x="12763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8165</xdr:rowOff>
    </xdr:from>
    <xdr:to>
      <xdr:col>71</xdr:col>
      <xdr:colOff>177800</xdr:colOff>
      <xdr:row>63</xdr:row>
      <xdr:rowOff>39188</xdr:rowOff>
    </xdr:to>
    <xdr:cxnSp macro="">
      <xdr:nvCxnSpPr>
        <xdr:cNvPr id="558" name="直線コネクタ 557">
          <a:extLst>
            <a:ext uri="{FF2B5EF4-FFF2-40B4-BE49-F238E27FC236}">
              <a16:creationId xmlns:a16="http://schemas.microsoft.com/office/drawing/2014/main" id="{75361961-3E74-4CAD-8D33-C43804C9DB49}"/>
            </a:ext>
          </a:extLst>
        </xdr:cNvPr>
        <xdr:cNvCxnSpPr/>
      </xdr:nvCxnSpPr>
      <xdr:spPr>
        <a:xfrm>
          <a:off x="12814300" y="1080951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33037</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1582FF48-7089-46BD-BEAF-681BC2D7BA90}"/>
            </a:ext>
          </a:extLst>
        </xdr:cNvPr>
        <xdr:cNvSpPr txBox="1"/>
      </xdr:nvSpPr>
      <xdr:spPr>
        <a:xfrm>
          <a:off x="15266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2012</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59613D5D-CDE2-485E-AF7E-A58274F84781}"/>
            </a:ext>
          </a:extLst>
        </xdr:cNvPr>
        <xdr:cNvSpPr txBox="1"/>
      </xdr:nvSpPr>
      <xdr:spPr>
        <a:xfrm>
          <a:off x="14389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725E61B4-05F2-4544-ABAB-A23313A9B887}"/>
            </a:ext>
          </a:extLst>
        </xdr:cNvPr>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B4D106B1-093C-4350-8122-697F9DFA927B}"/>
            </a:ext>
          </a:extLst>
        </xdr:cNvPr>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82749</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D9711CD1-05C8-4FAD-8397-D87A09428AF2}"/>
            </a:ext>
          </a:extLst>
        </xdr:cNvPr>
        <xdr:cNvSpPr txBox="1"/>
      </xdr:nvSpPr>
      <xdr:spPr>
        <a:xfrm>
          <a:off x="15266044"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45193</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B119FEF2-D99E-4F37-8F90-7A03981166C5}"/>
            </a:ext>
          </a:extLst>
        </xdr:cNvPr>
        <xdr:cNvSpPr txBox="1"/>
      </xdr:nvSpPr>
      <xdr:spPr>
        <a:xfrm>
          <a:off x="14389744"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81115</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A3CCB778-E4F8-457E-865D-187F79596FDA}"/>
            </a:ext>
          </a:extLst>
        </xdr:cNvPr>
        <xdr:cNvSpPr txBox="1"/>
      </xdr:nvSpPr>
      <xdr:spPr>
        <a:xfrm>
          <a:off x="13500744" y="1088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50092</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39CB490B-E64F-424A-A07A-7D4256617656}"/>
            </a:ext>
          </a:extLst>
        </xdr:cNvPr>
        <xdr:cNvSpPr txBox="1"/>
      </xdr:nvSpPr>
      <xdr:spPr>
        <a:xfrm>
          <a:off x="126117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E06FB6A4-10EA-495F-B81C-F8EDA220D99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CB52844C-6320-4F35-9022-9792AE13C10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5757B14E-6358-4928-BF6B-9CC48FCEA50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CC391440-D704-4FC9-A073-88D84F8F60D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C85AE094-88D9-4316-B5C4-AEF6AAAA57D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E35E8FF3-4989-478D-A44E-6975662A023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5CB3F494-8EE7-4010-BE4B-F17395A0991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16EA737D-4D46-458F-949B-3B60F4A3AA6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4848BE05-A9A7-46AC-96A4-152F9FDFA19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7A465285-FFBB-4B49-9A61-5CB3EA7817E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6B62DA1C-6E25-472A-8F57-9B8F8716C2B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DF81FD44-F78E-421E-A851-4EA310A3888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3AF68EEF-7011-4474-941B-8EC99C749C5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81FA4DCB-C3B1-4F52-9195-F6B5D39FA14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3D116B65-A4C7-4D90-8598-FF667796826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F363970C-D153-4330-864C-6A2DADC9734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F1669571-1C31-4269-B681-67B3682C758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892A25A5-65FB-439B-BA2E-203E8E7D4E9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C8210E91-21A6-47A9-9072-510D0F30595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C5DFFE4B-E36B-4F22-A15B-99FDC067842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9A9560ED-DDF1-4C36-AFD0-F7E6ABF9614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2118F389-256A-46F1-A7F9-AF4DAAF7A40F}"/>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7E502581-2E1D-420B-8342-92845B3FD85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A5ADB1B9-5F57-4800-A71C-F1CCBF0BF46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03E4C81D-CA87-4403-A033-006D801FDEB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592" name="直線コネクタ 591">
          <a:extLst>
            <a:ext uri="{FF2B5EF4-FFF2-40B4-BE49-F238E27FC236}">
              <a16:creationId xmlns:a16="http://schemas.microsoft.com/office/drawing/2014/main" id="{D3E507FA-AECC-4EF5-9B6A-15613166ACE2}"/>
            </a:ext>
          </a:extLst>
        </xdr:cNvPr>
        <xdr:cNvCxnSpPr/>
      </xdr:nvCxnSpPr>
      <xdr:spPr>
        <a:xfrm flipV="1">
          <a:off x="22160864" y="954241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20F8209A-CC22-430B-9042-D12D4D73689C}"/>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594" name="直線コネクタ 593">
          <a:extLst>
            <a:ext uri="{FF2B5EF4-FFF2-40B4-BE49-F238E27FC236}">
              <a16:creationId xmlns:a16="http://schemas.microsoft.com/office/drawing/2014/main" id="{49226FA4-11CC-412B-BD1B-2799D362A01D}"/>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4C3F5B3A-2BE6-4604-90C4-C83B1DD7696D}"/>
            </a:ext>
          </a:extLst>
        </xdr:cNvPr>
        <xdr:cNvSpPr txBox="1"/>
      </xdr:nvSpPr>
      <xdr:spPr>
        <a:xfrm>
          <a:off x="22199600" y="93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596" name="直線コネクタ 595">
          <a:extLst>
            <a:ext uri="{FF2B5EF4-FFF2-40B4-BE49-F238E27FC236}">
              <a16:creationId xmlns:a16="http://schemas.microsoft.com/office/drawing/2014/main" id="{F23AB456-FF49-45E3-8B61-206F015A2C57}"/>
            </a:ext>
          </a:extLst>
        </xdr:cNvPr>
        <xdr:cNvCxnSpPr/>
      </xdr:nvCxnSpPr>
      <xdr:spPr>
        <a:xfrm>
          <a:off x="22072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167657</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50B2F97B-8F7D-41E2-B21A-23DC6C8888B1}"/>
            </a:ext>
          </a:extLst>
        </xdr:cNvPr>
        <xdr:cNvSpPr txBox="1"/>
      </xdr:nvSpPr>
      <xdr:spPr>
        <a:xfrm>
          <a:off x="22199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598" name="フローチャート: 判断 597">
          <a:extLst>
            <a:ext uri="{FF2B5EF4-FFF2-40B4-BE49-F238E27FC236}">
              <a16:creationId xmlns:a16="http://schemas.microsoft.com/office/drawing/2014/main" id="{67761127-C1EC-4C3C-8494-5560A0020540}"/>
            </a:ext>
          </a:extLst>
        </xdr:cNvPr>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99" name="フローチャート: 判断 598">
          <a:extLst>
            <a:ext uri="{FF2B5EF4-FFF2-40B4-BE49-F238E27FC236}">
              <a16:creationId xmlns:a16="http://schemas.microsoft.com/office/drawing/2014/main" id="{AD374360-6C98-46C1-BE55-59AD0FF4C3C3}"/>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600" name="フローチャート: 判断 599">
          <a:extLst>
            <a:ext uri="{FF2B5EF4-FFF2-40B4-BE49-F238E27FC236}">
              <a16:creationId xmlns:a16="http://schemas.microsoft.com/office/drawing/2014/main" id="{90CB033B-3380-4A25-8F2E-D0BCA9009D4E}"/>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601" name="フローチャート: 判断 600">
          <a:extLst>
            <a:ext uri="{FF2B5EF4-FFF2-40B4-BE49-F238E27FC236}">
              <a16:creationId xmlns:a16="http://schemas.microsoft.com/office/drawing/2014/main" id="{1642F933-DB33-499D-A615-01E9CF74E721}"/>
            </a:ext>
          </a:extLst>
        </xdr:cNvPr>
        <xdr:cNvSpPr/>
      </xdr:nvSpPr>
      <xdr:spPr>
        <a:xfrm>
          <a:off x="19494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602" name="フローチャート: 判断 601">
          <a:extLst>
            <a:ext uri="{FF2B5EF4-FFF2-40B4-BE49-F238E27FC236}">
              <a16:creationId xmlns:a16="http://schemas.microsoft.com/office/drawing/2014/main" id="{B592A92D-E4FC-42F8-BC33-D2BA28A9AD96}"/>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7084D7C-BD43-40D1-AF85-834156F5E00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D7D426A-7E48-4889-8483-BCEB22B31A0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6181A13-1417-4A5C-8C99-C97C54AC649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E258B9D-F73A-486B-9845-4230A8A1DC7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63B2710D-2C26-4E50-88DF-B6A627DCE63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45538</xdr:rowOff>
    </xdr:from>
    <xdr:to>
      <xdr:col>116</xdr:col>
      <xdr:colOff>114300</xdr:colOff>
      <xdr:row>59</xdr:row>
      <xdr:rowOff>147138</xdr:rowOff>
    </xdr:to>
    <xdr:sp macro="" textlink="">
      <xdr:nvSpPr>
        <xdr:cNvPr id="608" name="楕円 607">
          <a:extLst>
            <a:ext uri="{FF2B5EF4-FFF2-40B4-BE49-F238E27FC236}">
              <a16:creationId xmlns:a16="http://schemas.microsoft.com/office/drawing/2014/main" id="{970819B6-8978-4212-9E8C-24A50A0F40B7}"/>
            </a:ext>
          </a:extLst>
        </xdr:cNvPr>
        <xdr:cNvSpPr/>
      </xdr:nvSpPr>
      <xdr:spPr>
        <a:xfrm>
          <a:off x="221107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68415</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B82560E6-D9CC-47E2-9CD4-B356A776AF00}"/>
            </a:ext>
          </a:extLst>
        </xdr:cNvPr>
        <xdr:cNvSpPr txBox="1"/>
      </xdr:nvSpPr>
      <xdr:spPr>
        <a:xfrm>
          <a:off x="22199600" y="1001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610" name="楕円 609">
          <a:extLst>
            <a:ext uri="{FF2B5EF4-FFF2-40B4-BE49-F238E27FC236}">
              <a16:creationId xmlns:a16="http://schemas.microsoft.com/office/drawing/2014/main" id="{003EDC79-99B9-4E07-BF85-1A94C99072C0}"/>
            </a:ext>
          </a:extLst>
        </xdr:cNvPr>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96338</xdr:rowOff>
    </xdr:from>
    <xdr:to>
      <xdr:col>116</xdr:col>
      <xdr:colOff>63500</xdr:colOff>
      <xdr:row>63</xdr:row>
      <xdr:rowOff>34290</xdr:rowOff>
    </xdr:to>
    <xdr:cxnSp macro="">
      <xdr:nvCxnSpPr>
        <xdr:cNvPr id="611" name="直線コネクタ 610">
          <a:extLst>
            <a:ext uri="{FF2B5EF4-FFF2-40B4-BE49-F238E27FC236}">
              <a16:creationId xmlns:a16="http://schemas.microsoft.com/office/drawing/2014/main" id="{50B92B65-06A9-46AE-8360-5D3C485B29E1}"/>
            </a:ext>
          </a:extLst>
        </xdr:cNvPr>
        <xdr:cNvCxnSpPr/>
      </xdr:nvCxnSpPr>
      <xdr:spPr>
        <a:xfrm flipV="1">
          <a:off x="21323300" y="10211888"/>
          <a:ext cx="838200" cy="62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158206</xdr:rowOff>
    </xdr:from>
    <xdr:to>
      <xdr:col>107</xdr:col>
      <xdr:colOff>101600</xdr:colOff>
      <xdr:row>63</xdr:row>
      <xdr:rowOff>88356</xdr:rowOff>
    </xdr:to>
    <xdr:sp macro="" textlink="">
      <xdr:nvSpPr>
        <xdr:cNvPr id="612" name="楕円 611">
          <a:extLst>
            <a:ext uri="{FF2B5EF4-FFF2-40B4-BE49-F238E27FC236}">
              <a16:creationId xmlns:a16="http://schemas.microsoft.com/office/drawing/2014/main" id="{A38E45E3-FCC9-4D0B-A1D7-C34E0A9E64AF}"/>
            </a:ext>
          </a:extLst>
        </xdr:cNvPr>
        <xdr:cNvSpPr/>
      </xdr:nvSpPr>
      <xdr:spPr>
        <a:xfrm>
          <a:off x="20383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37556</xdr:rowOff>
    </xdr:to>
    <xdr:cxnSp macro="">
      <xdr:nvCxnSpPr>
        <xdr:cNvPr id="613" name="直線コネクタ 612">
          <a:extLst>
            <a:ext uri="{FF2B5EF4-FFF2-40B4-BE49-F238E27FC236}">
              <a16:creationId xmlns:a16="http://schemas.microsoft.com/office/drawing/2014/main" id="{12E3513B-6CA9-4B31-B347-0F2E515C483D}"/>
            </a:ext>
          </a:extLst>
        </xdr:cNvPr>
        <xdr:cNvCxnSpPr/>
      </xdr:nvCxnSpPr>
      <xdr:spPr>
        <a:xfrm flipV="1">
          <a:off x="20434300" y="108356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158206</xdr:rowOff>
    </xdr:from>
    <xdr:to>
      <xdr:col>102</xdr:col>
      <xdr:colOff>165100</xdr:colOff>
      <xdr:row>63</xdr:row>
      <xdr:rowOff>88356</xdr:rowOff>
    </xdr:to>
    <xdr:sp macro="" textlink="">
      <xdr:nvSpPr>
        <xdr:cNvPr id="614" name="楕円 613">
          <a:extLst>
            <a:ext uri="{FF2B5EF4-FFF2-40B4-BE49-F238E27FC236}">
              <a16:creationId xmlns:a16="http://schemas.microsoft.com/office/drawing/2014/main" id="{9C6F80F4-44AB-4616-90C6-2C6BF92A05AA}"/>
            </a:ext>
          </a:extLst>
        </xdr:cNvPr>
        <xdr:cNvSpPr/>
      </xdr:nvSpPr>
      <xdr:spPr>
        <a:xfrm>
          <a:off x="19494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37556</xdr:rowOff>
    </xdr:from>
    <xdr:to>
      <xdr:col>107</xdr:col>
      <xdr:colOff>50800</xdr:colOff>
      <xdr:row>63</xdr:row>
      <xdr:rowOff>37556</xdr:rowOff>
    </xdr:to>
    <xdr:cxnSp macro="">
      <xdr:nvCxnSpPr>
        <xdr:cNvPr id="615" name="直線コネクタ 614">
          <a:extLst>
            <a:ext uri="{FF2B5EF4-FFF2-40B4-BE49-F238E27FC236}">
              <a16:creationId xmlns:a16="http://schemas.microsoft.com/office/drawing/2014/main" id="{EC04A81B-0CA3-4EAA-ADC0-C492F54DECA8}"/>
            </a:ext>
          </a:extLst>
        </xdr:cNvPr>
        <xdr:cNvCxnSpPr/>
      </xdr:nvCxnSpPr>
      <xdr:spPr>
        <a:xfrm>
          <a:off x="19545300" y="1083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158206</xdr:rowOff>
    </xdr:from>
    <xdr:to>
      <xdr:col>98</xdr:col>
      <xdr:colOff>38100</xdr:colOff>
      <xdr:row>63</xdr:row>
      <xdr:rowOff>88356</xdr:rowOff>
    </xdr:to>
    <xdr:sp macro="" textlink="">
      <xdr:nvSpPr>
        <xdr:cNvPr id="616" name="楕円 615">
          <a:extLst>
            <a:ext uri="{FF2B5EF4-FFF2-40B4-BE49-F238E27FC236}">
              <a16:creationId xmlns:a16="http://schemas.microsoft.com/office/drawing/2014/main" id="{4D43CA72-F966-4FE5-9F60-FFDB71D2C9FC}"/>
            </a:ext>
          </a:extLst>
        </xdr:cNvPr>
        <xdr:cNvSpPr/>
      </xdr:nvSpPr>
      <xdr:spPr>
        <a:xfrm>
          <a:off x="18605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37556</xdr:rowOff>
    </xdr:from>
    <xdr:to>
      <xdr:col>102</xdr:col>
      <xdr:colOff>114300</xdr:colOff>
      <xdr:row>63</xdr:row>
      <xdr:rowOff>37556</xdr:rowOff>
    </xdr:to>
    <xdr:cxnSp macro="">
      <xdr:nvCxnSpPr>
        <xdr:cNvPr id="617" name="直線コネクタ 616">
          <a:extLst>
            <a:ext uri="{FF2B5EF4-FFF2-40B4-BE49-F238E27FC236}">
              <a16:creationId xmlns:a16="http://schemas.microsoft.com/office/drawing/2014/main" id="{E90ABB13-6110-4463-8BE5-E36244D521C7}"/>
            </a:ext>
          </a:extLst>
        </xdr:cNvPr>
        <xdr:cNvCxnSpPr/>
      </xdr:nvCxnSpPr>
      <xdr:spPr>
        <a:xfrm>
          <a:off x="18656300" y="1083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618" name="n_1aveValue【保健センター・保健所】&#10;一人当たり面積">
          <a:extLst>
            <a:ext uri="{FF2B5EF4-FFF2-40B4-BE49-F238E27FC236}">
              <a16:creationId xmlns:a16="http://schemas.microsoft.com/office/drawing/2014/main" id="{B0A7A43C-52FA-4823-AC61-DE1B795DCFAF}"/>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619" name="n_2aveValue【保健センター・保健所】&#10;一人当たり面積">
          <a:extLst>
            <a:ext uri="{FF2B5EF4-FFF2-40B4-BE49-F238E27FC236}">
              <a16:creationId xmlns:a16="http://schemas.microsoft.com/office/drawing/2014/main" id="{34C7C13E-F2FE-489A-BA6B-D13D9FCF8ED7}"/>
            </a:ext>
          </a:extLst>
        </xdr:cNvPr>
        <xdr:cNvSpPr txBox="1"/>
      </xdr:nvSpPr>
      <xdr:spPr>
        <a:xfrm>
          <a:off x="20199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13443</xdr:rowOff>
    </xdr:from>
    <xdr:ext cx="469744" cy="259045"/>
    <xdr:sp macro="" textlink="">
      <xdr:nvSpPr>
        <xdr:cNvPr id="620" name="n_3aveValue【保健センター・保健所】&#10;一人当たり面積">
          <a:extLst>
            <a:ext uri="{FF2B5EF4-FFF2-40B4-BE49-F238E27FC236}">
              <a16:creationId xmlns:a16="http://schemas.microsoft.com/office/drawing/2014/main" id="{98AD3043-EC89-4491-B572-060EC2E9A09B}"/>
            </a:ext>
          </a:extLst>
        </xdr:cNvPr>
        <xdr:cNvSpPr txBox="1"/>
      </xdr:nvSpPr>
      <xdr:spPr>
        <a:xfrm>
          <a:off x="19310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621" name="n_4aveValue【保健センター・保健所】&#10;一人当たり面積">
          <a:extLst>
            <a:ext uri="{FF2B5EF4-FFF2-40B4-BE49-F238E27FC236}">
              <a16:creationId xmlns:a16="http://schemas.microsoft.com/office/drawing/2014/main" id="{B97CC3B5-38E4-4869-8C72-9C02827A981C}"/>
            </a:ext>
          </a:extLst>
        </xdr:cNvPr>
        <xdr:cNvSpPr txBox="1"/>
      </xdr:nvSpPr>
      <xdr:spPr>
        <a:xfrm>
          <a:off x="18421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76217</xdr:rowOff>
    </xdr:from>
    <xdr:ext cx="469744" cy="259045"/>
    <xdr:sp macro="" textlink="">
      <xdr:nvSpPr>
        <xdr:cNvPr id="622" name="n_1mainValue【保健センター・保健所】&#10;一人当たり面積">
          <a:extLst>
            <a:ext uri="{FF2B5EF4-FFF2-40B4-BE49-F238E27FC236}">
              <a16:creationId xmlns:a16="http://schemas.microsoft.com/office/drawing/2014/main" id="{9137C029-ADE9-4D5B-9C6D-24B5E6ECD435}"/>
            </a:ext>
          </a:extLst>
        </xdr:cNvPr>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79483</xdr:rowOff>
    </xdr:from>
    <xdr:ext cx="469744" cy="259045"/>
    <xdr:sp macro="" textlink="">
      <xdr:nvSpPr>
        <xdr:cNvPr id="623" name="n_2mainValue【保健センター・保健所】&#10;一人当たり面積">
          <a:extLst>
            <a:ext uri="{FF2B5EF4-FFF2-40B4-BE49-F238E27FC236}">
              <a16:creationId xmlns:a16="http://schemas.microsoft.com/office/drawing/2014/main" id="{B72BDC19-B550-4EE5-B5A7-789AC557301F}"/>
            </a:ext>
          </a:extLst>
        </xdr:cNvPr>
        <xdr:cNvSpPr txBox="1"/>
      </xdr:nvSpPr>
      <xdr:spPr>
        <a:xfrm>
          <a:off x="201994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79483</xdr:rowOff>
    </xdr:from>
    <xdr:ext cx="469744" cy="259045"/>
    <xdr:sp macro="" textlink="">
      <xdr:nvSpPr>
        <xdr:cNvPr id="624" name="n_3mainValue【保健センター・保健所】&#10;一人当たり面積">
          <a:extLst>
            <a:ext uri="{FF2B5EF4-FFF2-40B4-BE49-F238E27FC236}">
              <a16:creationId xmlns:a16="http://schemas.microsoft.com/office/drawing/2014/main" id="{84126DC6-DAB7-40B7-B14E-A7ACDEC0845E}"/>
            </a:ext>
          </a:extLst>
        </xdr:cNvPr>
        <xdr:cNvSpPr txBox="1"/>
      </xdr:nvSpPr>
      <xdr:spPr>
        <a:xfrm>
          <a:off x="193104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79483</xdr:rowOff>
    </xdr:from>
    <xdr:ext cx="469744" cy="259045"/>
    <xdr:sp macro="" textlink="">
      <xdr:nvSpPr>
        <xdr:cNvPr id="625" name="n_4mainValue【保健センター・保健所】&#10;一人当たり面積">
          <a:extLst>
            <a:ext uri="{FF2B5EF4-FFF2-40B4-BE49-F238E27FC236}">
              <a16:creationId xmlns:a16="http://schemas.microsoft.com/office/drawing/2014/main" id="{DECE378D-0FA1-4024-A90A-F560EB5E9523}"/>
            </a:ext>
          </a:extLst>
        </xdr:cNvPr>
        <xdr:cNvSpPr txBox="1"/>
      </xdr:nvSpPr>
      <xdr:spPr>
        <a:xfrm>
          <a:off x="184214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B64FFC9E-2A04-49FA-B375-4F91A71EA40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573A63AF-2C32-42D7-925D-7FE8CE32C18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2B936FC3-778F-4EE6-9EEC-36611DD59A4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8CF94CE2-1183-4F65-813A-5CC78AFAE3A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DE421352-E127-42AF-8D55-55EF44DF867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2304C6F9-6540-4DE9-A11C-8EBD8618F00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E7605E0-B159-4517-9E14-496720EC4C3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53FC14B5-E30C-4125-A8CE-98130802B76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1BB604E-47E8-47A0-A65E-938AE0EE41A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97F67DF2-F745-425D-97AC-36E8194020A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A88B67B0-81B8-4B58-8F9F-16F97333060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615825DE-A00A-4D45-B98A-A2790842EA1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45C77AE2-04AF-4B4B-8C92-47FDDCA4309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4C31FEE5-FBCF-4DF7-9A18-5C5E09BCEBA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D13EABEC-6C94-4035-8C8C-7DE14112E75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FDDA5DCA-1369-429B-B6A5-04292C7E499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0800ED0D-41B8-46DE-91F6-7D52A17F474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1055BE81-C706-4B9A-B677-1575F27EB47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0BAB4BC7-30FC-4D37-AF65-3D2B270A278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9193D2DA-9167-451D-8109-423F0A730F8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FD929FE2-1E08-4656-94A7-B65B9C27627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C8C37C3A-8C91-4676-B49A-C2F3F6D7E5A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1C29E3EB-B25A-45DE-8CE9-641C7C3C5B8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82BF0992-BD83-4C21-ADD4-E8905B0C701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7CF02EF2-BAEF-4E63-893B-71CB9BE2069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651" name="直線コネクタ 650">
          <a:extLst>
            <a:ext uri="{FF2B5EF4-FFF2-40B4-BE49-F238E27FC236}">
              <a16:creationId xmlns:a16="http://schemas.microsoft.com/office/drawing/2014/main" id="{6A405C77-76D9-4B98-B48F-BF010E84ACF7}"/>
            </a:ext>
          </a:extLst>
        </xdr:cNvPr>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1CC9C659-8DE4-47E0-9C31-041730309A8F}"/>
            </a:ext>
          </a:extLst>
        </xdr:cNvPr>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653" name="直線コネクタ 652">
          <a:extLst>
            <a:ext uri="{FF2B5EF4-FFF2-40B4-BE49-F238E27FC236}">
              <a16:creationId xmlns:a16="http://schemas.microsoft.com/office/drawing/2014/main" id="{436DE518-89C8-4196-AC3C-4ADE2D7563B9}"/>
            </a:ext>
          </a:extLst>
        </xdr:cNvPr>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654" name="【消防施設】&#10;有形固定資産減価償却率最大値テキスト">
          <a:extLst>
            <a:ext uri="{FF2B5EF4-FFF2-40B4-BE49-F238E27FC236}">
              <a16:creationId xmlns:a16="http://schemas.microsoft.com/office/drawing/2014/main" id="{D8F42760-66F7-457C-A400-8DCFB9BF77AC}"/>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655" name="直線コネクタ 654">
          <a:extLst>
            <a:ext uri="{FF2B5EF4-FFF2-40B4-BE49-F238E27FC236}">
              <a16:creationId xmlns:a16="http://schemas.microsoft.com/office/drawing/2014/main" id="{BE47B3FF-CCB0-4732-8414-824DBA63270E}"/>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BA028053-0519-4275-92F1-30DC91B7FDAF}"/>
            </a:ext>
          </a:extLst>
        </xdr:cNvPr>
        <xdr:cNvSpPr txBox="1"/>
      </xdr:nvSpPr>
      <xdr:spPr>
        <a:xfrm>
          <a:off x="163576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657" name="フローチャート: 判断 656">
          <a:extLst>
            <a:ext uri="{FF2B5EF4-FFF2-40B4-BE49-F238E27FC236}">
              <a16:creationId xmlns:a16="http://schemas.microsoft.com/office/drawing/2014/main" id="{F61317B6-E5B8-463B-8D6A-290DF91EF2C5}"/>
            </a:ext>
          </a:extLst>
        </xdr:cNvPr>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658" name="フローチャート: 判断 657">
          <a:extLst>
            <a:ext uri="{FF2B5EF4-FFF2-40B4-BE49-F238E27FC236}">
              <a16:creationId xmlns:a16="http://schemas.microsoft.com/office/drawing/2014/main" id="{B401A6CC-2C16-4476-A487-2C2C244395D9}"/>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59" name="フローチャート: 判断 658">
          <a:extLst>
            <a:ext uri="{FF2B5EF4-FFF2-40B4-BE49-F238E27FC236}">
              <a16:creationId xmlns:a16="http://schemas.microsoft.com/office/drawing/2014/main" id="{A3CC6260-441A-4868-A601-03021B4CEB6B}"/>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660" name="フローチャート: 判断 659">
          <a:extLst>
            <a:ext uri="{FF2B5EF4-FFF2-40B4-BE49-F238E27FC236}">
              <a16:creationId xmlns:a16="http://schemas.microsoft.com/office/drawing/2014/main" id="{6B43ECA6-C85C-463B-85C2-908CAFDBC282}"/>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661" name="フローチャート: 判断 660">
          <a:extLst>
            <a:ext uri="{FF2B5EF4-FFF2-40B4-BE49-F238E27FC236}">
              <a16:creationId xmlns:a16="http://schemas.microsoft.com/office/drawing/2014/main" id="{1DDB8741-5B57-469B-B186-A1CF8882E82B}"/>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7BDAA28-01EB-4F40-A060-D8B25549999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491FA915-686F-4A99-9332-04CAA0D7F7F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7117AE4-4D92-4D00-AE28-5036EAF3382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AE8B925-CAB7-4AEF-8DDB-F7C60338947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F6BBEDEA-8715-4BCE-BDEC-4509E8A4B9A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82006</xdr:rowOff>
    </xdr:from>
    <xdr:to>
      <xdr:col>85</xdr:col>
      <xdr:colOff>177800</xdr:colOff>
      <xdr:row>83</xdr:row>
      <xdr:rowOff>12156</xdr:rowOff>
    </xdr:to>
    <xdr:sp macro="" textlink="">
      <xdr:nvSpPr>
        <xdr:cNvPr id="667" name="楕円 666">
          <a:extLst>
            <a:ext uri="{FF2B5EF4-FFF2-40B4-BE49-F238E27FC236}">
              <a16:creationId xmlns:a16="http://schemas.microsoft.com/office/drawing/2014/main" id="{BB45F37F-070E-4B4A-912A-3A727366074E}"/>
            </a:ext>
          </a:extLst>
        </xdr:cNvPr>
        <xdr:cNvSpPr/>
      </xdr:nvSpPr>
      <xdr:spPr>
        <a:xfrm>
          <a:off x="162687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104883</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D13A92FD-1D69-4D57-AB6C-CF04FFBA6830}"/>
            </a:ext>
          </a:extLst>
        </xdr:cNvPr>
        <xdr:cNvSpPr txBox="1"/>
      </xdr:nvSpPr>
      <xdr:spPr>
        <a:xfrm>
          <a:off x="16357600" y="1399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91802</xdr:rowOff>
    </xdr:from>
    <xdr:to>
      <xdr:col>81</xdr:col>
      <xdr:colOff>101600</xdr:colOff>
      <xdr:row>83</xdr:row>
      <xdr:rowOff>21952</xdr:rowOff>
    </xdr:to>
    <xdr:sp macro="" textlink="">
      <xdr:nvSpPr>
        <xdr:cNvPr id="669" name="楕円 668">
          <a:extLst>
            <a:ext uri="{FF2B5EF4-FFF2-40B4-BE49-F238E27FC236}">
              <a16:creationId xmlns:a16="http://schemas.microsoft.com/office/drawing/2014/main" id="{CEE599F0-403E-4264-9D27-C3253EF28429}"/>
            </a:ext>
          </a:extLst>
        </xdr:cNvPr>
        <xdr:cNvSpPr/>
      </xdr:nvSpPr>
      <xdr:spPr>
        <a:xfrm>
          <a:off x="15430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132806</xdr:rowOff>
    </xdr:from>
    <xdr:to>
      <xdr:col>85</xdr:col>
      <xdr:colOff>127000</xdr:colOff>
      <xdr:row>82</xdr:row>
      <xdr:rowOff>142602</xdr:rowOff>
    </xdr:to>
    <xdr:cxnSp macro="">
      <xdr:nvCxnSpPr>
        <xdr:cNvPr id="670" name="直線コネクタ 669">
          <a:extLst>
            <a:ext uri="{FF2B5EF4-FFF2-40B4-BE49-F238E27FC236}">
              <a16:creationId xmlns:a16="http://schemas.microsoft.com/office/drawing/2014/main" id="{825CF6C8-F240-4854-9B40-08C7CF0E3E01}"/>
            </a:ext>
          </a:extLst>
        </xdr:cNvPr>
        <xdr:cNvCxnSpPr/>
      </xdr:nvCxnSpPr>
      <xdr:spPr>
        <a:xfrm flipV="1">
          <a:off x="15481300" y="14191706"/>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49349</xdr:rowOff>
    </xdr:from>
    <xdr:to>
      <xdr:col>76</xdr:col>
      <xdr:colOff>165100</xdr:colOff>
      <xdr:row>82</xdr:row>
      <xdr:rowOff>150949</xdr:rowOff>
    </xdr:to>
    <xdr:sp macro="" textlink="">
      <xdr:nvSpPr>
        <xdr:cNvPr id="671" name="楕円 670">
          <a:extLst>
            <a:ext uri="{FF2B5EF4-FFF2-40B4-BE49-F238E27FC236}">
              <a16:creationId xmlns:a16="http://schemas.microsoft.com/office/drawing/2014/main" id="{83A068E6-08C8-46B0-822C-1B3200A614DA}"/>
            </a:ext>
          </a:extLst>
        </xdr:cNvPr>
        <xdr:cNvSpPr/>
      </xdr:nvSpPr>
      <xdr:spPr>
        <a:xfrm>
          <a:off x="14541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100149</xdr:rowOff>
    </xdr:from>
    <xdr:to>
      <xdr:col>81</xdr:col>
      <xdr:colOff>50800</xdr:colOff>
      <xdr:row>82</xdr:row>
      <xdr:rowOff>142602</xdr:rowOff>
    </xdr:to>
    <xdr:cxnSp macro="">
      <xdr:nvCxnSpPr>
        <xdr:cNvPr id="672" name="直線コネクタ 671">
          <a:extLst>
            <a:ext uri="{FF2B5EF4-FFF2-40B4-BE49-F238E27FC236}">
              <a16:creationId xmlns:a16="http://schemas.microsoft.com/office/drawing/2014/main" id="{C9FDCC04-A1AA-497A-8B1D-BBD3A4D8026A}"/>
            </a:ext>
          </a:extLst>
        </xdr:cNvPr>
        <xdr:cNvCxnSpPr/>
      </xdr:nvCxnSpPr>
      <xdr:spPr>
        <a:xfrm>
          <a:off x="14592300" y="1415904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8527</xdr:rowOff>
    </xdr:from>
    <xdr:to>
      <xdr:col>72</xdr:col>
      <xdr:colOff>38100</xdr:colOff>
      <xdr:row>82</xdr:row>
      <xdr:rowOff>110127</xdr:rowOff>
    </xdr:to>
    <xdr:sp macro="" textlink="">
      <xdr:nvSpPr>
        <xdr:cNvPr id="673" name="楕円 672">
          <a:extLst>
            <a:ext uri="{FF2B5EF4-FFF2-40B4-BE49-F238E27FC236}">
              <a16:creationId xmlns:a16="http://schemas.microsoft.com/office/drawing/2014/main" id="{20F54534-9EB8-430B-B206-25682ED8BB3D}"/>
            </a:ext>
          </a:extLst>
        </xdr:cNvPr>
        <xdr:cNvSpPr/>
      </xdr:nvSpPr>
      <xdr:spPr>
        <a:xfrm>
          <a:off x="13652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59327</xdr:rowOff>
    </xdr:from>
    <xdr:to>
      <xdr:col>76</xdr:col>
      <xdr:colOff>114300</xdr:colOff>
      <xdr:row>82</xdr:row>
      <xdr:rowOff>100149</xdr:rowOff>
    </xdr:to>
    <xdr:cxnSp macro="">
      <xdr:nvCxnSpPr>
        <xdr:cNvPr id="674" name="直線コネクタ 673">
          <a:extLst>
            <a:ext uri="{FF2B5EF4-FFF2-40B4-BE49-F238E27FC236}">
              <a16:creationId xmlns:a16="http://schemas.microsoft.com/office/drawing/2014/main" id="{9DDC99C9-729A-459F-8A65-696DAC9445C0}"/>
            </a:ext>
          </a:extLst>
        </xdr:cNvPr>
        <xdr:cNvCxnSpPr/>
      </xdr:nvCxnSpPr>
      <xdr:spPr>
        <a:xfrm>
          <a:off x="13703300" y="1411822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42818</xdr:rowOff>
    </xdr:from>
    <xdr:to>
      <xdr:col>67</xdr:col>
      <xdr:colOff>101600</xdr:colOff>
      <xdr:row>82</xdr:row>
      <xdr:rowOff>144418</xdr:rowOff>
    </xdr:to>
    <xdr:sp macro="" textlink="">
      <xdr:nvSpPr>
        <xdr:cNvPr id="675" name="楕円 674">
          <a:extLst>
            <a:ext uri="{FF2B5EF4-FFF2-40B4-BE49-F238E27FC236}">
              <a16:creationId xmlns:a16="http://schemas.microsoft.com/office/drawing/2014/main" id="{B9B5D3D7-3E33-4AD0-9B49-4DC006B008AD}"/>
            </a:ext>
          </a:extLst>
        </xdr:cNvPr>
        <xdr:cNvSpPr/>
      </xdr:nvSpPr>
      <xdr:spPr>
        <a:xfrm>
          <a:off x="12763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59327</xdr:rowOff>
    </xdr:from>
    <xdr:to>
      <xdr:col>71</xdr:col>
      <xdr:colOff>177800</xdr:colOff>
      <xdr:row>82</xdr:row>
      <xdr:rowOff>93618</xdr:rowOff>
    </xdr:to>
    <xdr:cxnSp macro="">
      <xdr:nvCxnSpPr>
        <xdr:cNvPr id="676" name="直線コネクタ 675">
          <a:extLst>
            <a:ext uri="{FF2B5EF4-FFF2-40B4-BE49-F238E27FC236}">
              <a16:creationId xmlns:a16="http://schemas.microsoft.com/office/drawing/2014/main" id="{AA78D88D-98FA-4B29-A608-E50A6D643372}"/>
            </a:ext>
          </a:extLst>
        </xdr:cNvPr>
        <xdr:cNvCxnSpPr/>
      </xdr:nvCxnSpPr>
      <xdr:spPr>
        <a:xfrm flipV="1">
          <a:off x="12814300" y="1411822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677" name="n_1aveValue【消防施設】&#10;有形固定資産減価償却率">
          <a:extLst>
            <a:ext uri="{FF2B5EF4-FFF2-40B4-BE49-F238E27FC236}">
              <a16:creationId xmlns:a16="http://schemas.microsoft.com/office/drawing/2014/main" id="{CCDEB78D-C796-4E36-AF44-10D358ED0448}"/>
            </a:ext>
          </a:extLst>
        </xdr:cNvPr>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678" name="n_2aveValue【消防施設】&#10;有形固定資産減価償却率">
          <a:extLst>
            <a:ext uri="{FF2B5EF4-FFF2-40B4-BE49-F238E27FC236}">
              <a16:creationId xmlns:a16="http://schemas.microsoft.com/office/drawing/2014/main" id="{248C2D5A-3644-4176-A0C5-3196026A0324}"/>
            </a:ext>
          </a:extLst>
        </xdr:cNvPr>
        <xdr:cNvSpPr txBox="1"/>
      </xdr:nvSpPr>
      <xdr:spPr>
        <a:xfrm>
          <a:off x="14389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679" name="n_3aveValue【消防施設】&#10;有形固定資産減価償却率">
          <a:extLst>
            <a:ext uri="{FF2B5EF4-FFF2-40B4-BE49-F238E27FC236}">
              <a16:creationId xmlns:a16="http://schemas.microsoft.com/office/drawing/2014/main" id="{85BB04D8-61C3-4694-9C99-05C756387029}"/>
            </a:ext>
          </a:extLst>
        </xdr:cNvPr>
        <xdr:cNvSpPr txBox="1"/>
      </xdr:nvSpPr>
      <xdr:spPr>
        <a:xfrm>
          <a:off x="13500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680" name="n_4aveValue【消防施設】&#10;有形固定資産減価償却率">
          <a:extLst>
            <a:ext uri="{FF2B5EF4-FFF2-40B4-BE49-F238E27FC236}">
              <a16:creationId xmlns:a16="http://schemas.microsoft.com/office/drawing/2014/main" id="{5FC23A5D-2740-476B-9554-94DEAFACA6C6}"/>
            </a:ext>
          </a:extLst>
        </xdr:cNvPr>
        <xdr:cNvSpPr txBox="1"/>
      </xdr:nvSpPr>
      <xdr:spPr>
        <a:xfrm>
          <a:off x="12611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38479</xdr:rowOff>
    </xdr:from>
    <xdr:ext cx="405111" cy="259045"/>
    <xdr:sp macro="" textlink="">
      <xdr:nvSpPr>
        <xdr:cNvPr id="681" name="n_1mainValue【消防施設】&#10;有形固定資産減価償却率">
          <a:extLst>
            <a:ext uri="{FF2B5EF4-FFF2-40B4-BE49-F238E27FC236}">
              <a16:creationId xmlns:a16="http://schemas.microsoft.com/office/drawing/2014/main" id="{CE9F09E6-FFDF-4DBF-B1B7-CA79CB9B1A0C}"/>
            </a:ext>
          </a:extLst>
        </xdr:cNvPr>
        <xdr:cNvSpPr txBox="1"/>
      </xdr:nvSpPr>
      <xdr:spPr>
        <a:xfrm>
          <a:off x="15266044" y="1392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167476</xdr:rowOff>
    </xdr:from>
    <xdr:ext cx="405111" cy="259045"/>
    <xdr:sp macro="" textlink="">
      <xdr:nvSpPr>
        <xdr:cNvPr id="682" name="n_2mainValue【消防施設】&#10;有形固定資産減価償却率">
          <a:extLst>
            <a:ext uri="{FF2B5EF4-FFF2-40B4-BE49-F238E27FC236}">
              <a16:creationId xmlns:a16="http://schemas.microsoft.com/office/drawing/2014/main" id="{4C506A9C-CB84-4185-9373-F52C5D5C9555}"/>
            </a:ext>
          </a:extLst>
        </xdr:cNvPr>
        <xdr:cNvSpPr txBox="1"/>
      </xdr:nvSpPr>
      <xdr:spPr>
        <a:xfrm>
          <a:off x="14389744" y="1388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126654</xdr:rowOff>
    </xdr:from>
    <xdr:ext cx="405111" cy="259045"/>
    <xdr:sp macro="" textlink="">
      <xdr:nvSpPr>
        <xdr:cNvPr id="683" name="n_3mainValue【消防施設】&#10;有形固定資産減価償却率">
          <a:extLst>
            <a:ext uri="{FF2B5EF4-FFF2-40B4-BE49-F238E27FC236}">
              <a16:creationId xmlns:a16="http://schemas.microsoft.com/office/drawing/2014/main" id="{BAEF4F14-04CA-4351-A94E-9808EE415BEA}"/>
            </a:ext>
          </a:extLst>
        </xdr:cNvPr>
        <xdr:cNvSpPr txBox="1"/>
      </xdr:nvSpPr>
      <xdr:spPr>
        <a:xfrm>
          <a:off x="13500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160945</xdr:rowOff>
    </xdr:from>
    <xdr:ext cx="405111" cy="259045"/>
    <xdr:sp macro="" textlink="">
      <xdr:nvSpPr>
        <xdr:cNvPr id="684" name="n_4mainValue【消防施設】&#10;有形固定資産減価償却率">
          <a:extLst>
            <a:ext uri="{FF2B5EF4-FFF2-40B4-BE49-F238E27FC236}">
              <a16:creationId xmlns:a16="http://schemas.microsoft.com/office/drawing/2014/main" id="{D147EFCA-3AC8-4929-BABB-D5A53922C944}"/>
            </a:ext>
          </a:extLst>
        </xdr:cNvPr>
        <xdr:cNvSpPr txBox="1"/>
      </xdr:nvSpPr>
      <xdr:spPr>
        <a:xfrm>
          <a:off x="126117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C9A9E595-F2D9-4435-B8AE-FD0AD6710B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CF05925C-98E3-4A7B-9B47-B0B3A041924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910DEADD-2E96-4791-BB62-D9629D0CB09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A10CBC04-4AE1-4341-AA29-76AD8B346E7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17CF1199-2316-4D75-B215-5A2DE336229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EC5E3A07-85B4-4448-9CFD-7997C942F01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EBB36269-3862-4064-BD8E-8CA9FE27C9D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BA27B0D4-C427-4984-A204-959D7C2B7DE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D6EE4606-89FA-4C55-9A18-2A9D1E90F06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C2513A0E-84A6-4B7A-9C8E-E397C12D1D1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4749AAE4-1BB4-4EEC-9F91-5C21EE002A6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CB179620-AF90-49E4-8A6E-FF70F5E58B1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F12A2707-21B5-457A-8C5E-AB3D609CF65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3238483B-3A39-4784-B3F5-F1BA89DDCD0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A02C7BEF-B253-4FD1-B89F-3177350D035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BAFEA1C3-83A3-4E80-8AE2-3A61CCE0AA3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4E4A6A62-1B83-41B1-85F9-0B89460F4AF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0812D02B-39A3-4314-B29A-3754647960D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BFC4F86B-6388-4F91-A716-BE52123226F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38A97073-9BA7-4020-B255-D499837B883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9B30F3E2-FEF2-4B88-9451-4A58AB469AD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706" name="直線コネクタ 705">
          <a:extLst>
            <a:ext uri="{FF2B5EF4-FFF2-40B4-BE49-F238E27FC236}">
              <a16:creationId xmlns:a16="http://schemas.microsoft.com/office/drawing/2014/main" id="{47D9E5C0-9BA4-4F74-80B2-B9E13190298A}"/>
            </a:ext>
          </a:extLst>
        </xdr:cNvPr>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707" name="【消防施設】&#10;一人当たり面積最小値テキスト">
          <a:extLst>
            <a:ext uri="{FF2B5EF4-FFF2-40B4-BE49-F238E27FC236}">
              <a16:creationId xmlns:a16="http://schemas.microsoft.com/office/drawing/2014/main" id="{98D9C9B8-D4A3-440F-AA66-7D0AA7F3F4D8}"/>
            </a:ext>
          </a:extLst>
        </xdr:cNvPr>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708" name="直線コネクタ 707">
          <a:extLst>
            <a:ext uri="{FF2B5EF4-FFF2-40B4-BE49-F238E27FC236}">
              <a16:creationId xmlns:a16="http://schemas.microsoft.com/office/drawing/2014/main" id="{90663A3E-1E6E-4E61-8CD7-DD044B52FCFA}"/>
            </a:ext>
          </a:extLst>
        </xdr:cNvPr>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709" name="【消防施設】&#10;一人当たり面積最大値テキスト">
          <a:extLst>
            <a:ext uri="{FF2B5EF4-FFF2-40B4-BE49-F238E27FC236}">
              <a16:creationId xmlns:a16="http://schemas.microsoft.com/office/drawing/2014/main" id="{3B85CFAD-2131-4B23-8AFB-F882D27C3483}"/>
            </a:ext>
          </a:extLst>
        </xdr:cNvPr>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710" name="直線コネクタ 709">
          <a:extLst>
            <a:ext uri="{FF2B5EF4-FFF2-40B4-BE49-F238E27FC236}">
              <a16:creationId xmlns:a16="http://schemas.microsoft.com/office/drawing/2014/main" id="{D0BB0E6A-E600-43B6-957C-2E900301C288}"/>
            </a:ext>
          </a:extLst>
        </xdr:cNvPr>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711" name="【消防施設】&#10;一人当たり面積平均値テキスト">
          <a:extLst>
            <a:ext uri="{FF2B5EF4-FFF2-40B4-BE49-F238E27FC236}">
              <a16:creationId xmlns:a16="http://schemas.microsoft.com/office/drawing/2014/main" id="{3737653F-279E-4B60-9C7A-8673A7A4195F}"/>
            </a:ext>
          </a:extLst>
        </xdr:cNvPr>
        <xdr:cNvSpPr txBox="1"/>
      </xdr:nvSpPr>
      <xdr:spPr>
        <a:xfrm>
          <a:off x="22199600" y="143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712" name="フローチャート: 判断 711">
          <a:extLst>
            <a:ext uri="{FF2B5EF4-FFF2-40B4-BE49-F238E27FC236}">
              <a16:creationId xmlns:a16="http://schemas.microsoft.com/office/drawing/2014/main" id="{FE34EF90-0819-471B-A351-A2DB46F7CC0E}"/>
            </a:ext>
          </a:extLst>
        </xdr:cNvPr>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713" name="フローチャート: 判断 712">
          <a:extLst>
            <a:ext uri="{FF2B5EF4-FFF2-40B4-BE49-F238E27FC236}">
              <a16:creationId xmlns:a16="http://schemas.microsoft.com/office/drawing/2014/main" id="{78F4275D-48B6-453C-8470-B964ED0A1245}"/>
            </a:ext>
          </a:extLst>
        </xdr:cNvPr>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714" name="フローチャート: 判断 713">
          <a:extLst>
            <a:ext uri="{FF2B5EF4-FFF2-40B4-BE49-F238E27FC236}">
              <a16:creationId xmlns:a16="http://schemas.microsoft.com/office/drawing/2014/main" id="{A57F4803-D175-472B-947A-9A92A0CB92E2}"/>
            </a:ext>
          </a:extLst>
        </xdr:cNvPr>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715" name="フローチャート: 判断 714">
          <a:extLst>
            <a:ext uri="{FF2B5EF4-FFF2-40B4-BE49-F238E27FC236}">
              <a16:creationId xmlns:a16="http://schemas.microsoft.com/office/drawing/2014/main" id="{0C01FF6E-9793-40EF-B9A6-58914AE5AEFC}"/>
            </a:ext>
          </a:extLst>
        </xdr:cNvPr>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716" name="フローチャート: 判断 715">
          <a:extLst>
            <a:ext uri="{FF2B5EF4-FFF2-40B4-BE49-F238E27FC236}">
              <a16:creationId xmlns:a16="http://schemas.microsoft.com/office/drawing/2014/main" id="{B362AA82-1F6F-4092-AFF1-DBA73EAD4451}"/>
            </a:ext>
          </a:extLst>
        </xdr:cNvPr>
        <xdr:cNvSpPr/>
      </xdr:nvSpPr>
      <xdr:spPr>
        <a:xfrm>
          <a:off x="18605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9D3ECFF8-F093-4CC9-95B0-E2B1167FB3F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6A2DCF84-E299-488F-9340-28AA63DCE73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557DE71-6878-42F6-933B-2118FF115D5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41318D7-928E-419E-9D7B-B96DF137784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BAAA3B3D-AA3B-4564-95FB-FEBB950C469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722" name="楕円 721">
          <a:extLst>
            <a:ext uri="{FF2B5EF4-FFF2-40B4-BE49-F238E27FC236}">
              <a16:creationId xmlns:a16="http://schemas.microsoft.com/office/drawing/2014/main" id="{95A111B0-2DD8-401C-A067-B2AA8BDA9682}"/>
            </a:ext>
          </a:extLst>
        </xdr:cNvPr>
        <xdr:cNvSpPr/>
      </xdr:nvSpPr>
      <xdr:spPr>
        <a:xfrm>
          <a:off x="22110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32529</xdr:rowOff>
    </xdr:from>
    <xdr:ext cx="469744" cy="259045"/>
    <xdr:sp macro="" textlink="">
      <xdr:nvSpPr>
        <xdr:cNvPr id="723" name="【消防施設】&#10;一人当たり面積該当値テキスト">
          <a:extLst>
            <a:ext uri="{FF2B5EF4-FFF2-40B4-BE49-F238E27FC236}">
              <a16:creationId xmlns:a16="http://schemas.microsoft.com/office/drawing/2014/main" id="{64EAAEA8-45A7-4523-92CE-F8CD9728B52C}"/>
            </a:ext>
          </a:extLst>
        </xdr:cNvPr>
        <xdr:cNvSpPr txBox="1"/>
      </xdr:nvSpPr>
      <xdr:spPr>
        <a:xfrm>
          <a:off x="22199600" y="146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117602</xdr:rowOff>
    </xdr:from>
    <xdr:to>
      <xdr:col>112</xdr:col>
      <xdr:colOff>38100</xdr:colOff>
      <xdr:row>86</xdr:row>
      <xdr:rowOff>47752</xdr:rowOff>
    </xdr:to>
    <xdr:sp macro="" textlink="">
      <xdr:nvSpPr>
        <xdr:cNvPr id="724" name="楕円 723">
          <a:extLst>
            <a:ext uri="{FF2B5EF4-FFF2-40B4-BE49-F238E27FC236}">
              <a16:creationId xmlns:a16="http://schemas.microsoft.com/office/drawing/2014/main" id="{8FB4A8E8-662B-44EB-9E64-D8CD67ED9F7E}"/>
            </a:ext>
          </a:extLst>
        </xdr:cNvPr>
        <xdr:cNvSpPr/>
      </xdr:nvSpPr>
      <xdr:spPr>
        <a:xfrm>
          <a:off x="21272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168402</xdr:rowOff>
    </xdr:from>
    <xdr:to>
      <xdr:col>116</xdr:col>
      <xdr:colOff>63500</xdr:colOff>
      <xdr:row>85</xdr:row>
      <xdr:rowOff>168402</xdr:rowOff>
    </xdr:to>
    <xdr:cxnSp macro="">
      <xdr:nvCxnSpPr>
        <xdr:cNvPr id="725" name="直線コネクタ 724">
          <a:extLst>
            <a:ext uri="{FF2B5EF4-FFF2-40B4-BE49-F238E27FC236}">
              <a16:creationId xmlns:a16="http://schemas.microsoft.com/office/drawing/2014/main" id="{C6597A57-08BB-49F3-96C6-70B6A9357F38}"/>
            </a:ext>
          </a:extLst>
        </xdr:cNvPr>
        <xdr:cNvCxnSpPr/>
      </xdr:nvCxnSpPr>
      <xdr:spPr>
        <a:xfrm>
          <a:off x="21323300" y="1474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117602</xdr:rowOff>
    </xdr:from>
    <xdr:to>
      <xdr:col>107</xdr:col>
      <xdr:colOff>101600</xdr:colOff>
      <xdr:row>86</xdr:row>
      <xdr:rowOff>47752</xdr:rowOff>
    </xdr:to>
    <xdr:sp macro="" textlink="">
      <xdr:nvSpPr>
        <xdr:cNvPr id="726" name="楕円 725">
          <a:extLst>
            <a:ext uri="{FF2B5EF4-FFF2-40B4-BE49-F238E27FC236}">
              <a16:creationId xmlns:a16="http://schemas.microsoft.com/office/drawing/2014/main" id="{D05AAE43-0526-4BFF-867D-2108B606AB92}"/>
            </a:ext>
          </a:extLst>
        </xdr:cNvPr>
        <xdr:cNvSpPr/>
      </xdr:nvSpPr>
      <xdr:spPr>
        <a:xfrm>
          <a:off x="20383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168402</xdr:rowOff>
    </xdr:from>
    <xdr:to>
      <xdr:col>111</xdr:col>
      <xdr:colOff>177800</xdr:colOff>
      <xdr:row>85</xdr:row>
      <xdr:rowOff>168402</xdr:rowOff>
    </xdr:to>
    <xdr:cxnSp macro="">
      <xdr:nvCxnSpPr>
        <xdr:cNvPr id="727" name="直線コネクタ 726">
          <a:extLst>
            <a:ext uri="{FF2B5EF4-FFF2-40B4-BE49-F238E27FC236}">
              <a16:creationId xmlns:a16="http://schemas.microsoft.com/office/drawing/2014/main" id="{96DA8CAE-42E7-453B-A8EE-B9580407A169}"/>
            </a:ext>
          </a:extLst>
        </xdr:cNvPr>
        <xdr:cNvCxnSpPr/>
      </xdr:nvCxnSpPr>
      <xdr:spPr>
        <a:xfrm>
          <a:off x="20434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728" name="楕円 727">
          <a:extLst>
            <a:ext uri="{FF2B5EF4-FFF2-40B4-BE49-F238E27FC236}">
              <a16:creationId xmlns:a16="http://schemas.microsoft.com/office/drawing/2014/main" id="{2366E18A-CF8E-4C87-A3A4-A65E7FC0A592}"/>
            </a:ext>
          </a:extLst>
        </xdr:cNvPr>
        <xdr:cNvSpPr/>
      </xdr:nvSpPr>
      <xdr:spPr>
        <a:xfrm>
          <a:off x="19494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168402</xdr:rowOff>
    </xdr:from>
    <xdr:to>
      <xdr:col>107</xdr:col>
      <xdr:colOff>50800</xdr:colOff>
      <xdr:row>85</xdr:row>
      <xdr:rowOff>168402</xdr:rowOff>
    </xdr:to>
    <xdr:cxnSp macro="">
      <xdr:nvCxnSpPr>
        <xdr:cNvPr id="729" name="直線コネクタ 728">
          <a:extLst>
            <a:ext uri="{FF2B5EF4-FFF2-40B4-BE49-F238E27FC236}">
              <a16:creationId xmlns:a16="http://schemas.microsoft.com/office/drawing/2014/main" id="{552852A9-2ACC-44DD-94FB-30752848A166}"/>
            </a:ext>
          </a:extLst>
        </xdr:cNvPr>
        <xdr:cNvCxnSpPr/>
      </xdr:nvCxnSpPr>
      <xdr:spPr>
        <a:xfrm>
          <a:off x="19545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117602</xdr:rowOff>
    </xdr:from>
    <xdr:to>
      <xdr:col>98</xdr:col>
      <xdr:colOff>38100</xdr:colOff>
      <xdr:row>86</xdr:row>
      <xdr:rowOff>47752</xdr:rowOff>
    </xdr:to>
    <xdr:sp macro="" textlink="">
      <xdr:nvSpPr>
        <xdr:cNvPr id="730" name="楕円 729">
          <a:extLst>
            <a:ext uri="{FF2B5EF4-FFF2-40B4-BE49-F238E27FC236}">
              <a16:creationId xmlns:a16="http://schemas.microsoft.com/office/drawing/2014/main" id="{0E5DFEE1-EA23-4037-BA6A-952777436616}"/>
            </a:ext>
          </a:extLst>
        </xdr:cNvPr>
        <xdr:cNvSpPr/>
      </xdr:nvSpPr>
      <xdr:spPr>
        <a:xfrm>
          <a:off x="18605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168402</xdr:rowOff>
    </xdr:from>
    <xdr:to>
      <xdr:col>102</xdr:col>
      <xdr:colOff>114300</xdr:colOff>
      <xdr:row>85</xdr:row>
      <xdr:rowOff>168402</xdr:rowOff>
    </xdr:to>
    <xdr:cxnSp macro="">
      <xdr:nvCxnSpPr>
        <xdr:cNvPr id="731" name="直線コネクタ 730">
          <a:extLst>
            <a:ext uri="{FF2B5EF4-FFF2-40B4-BE49-F238E27FC236}">
              <a16:creationId xmlns:a16="http://schemas.microsoft.com/office/drawing/2014/main" id="{82027750-E7DB-4067-A8BB-7316FF81A6B5}"/>
            </a:ext>
          </a:extLst>
        </xdr:cNvPr>
        <xdr:cNvCxnSpPr/>
      </xdr:nvCxnSpPr>
      <xdr:spPr>
        <a:xfrm>
          <a:off x="18656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732" name="n_1aveValue【消防施設】&#10;一人当たり面積">
          <a:extLst>
            <a:ext uri="{FF2B5EF4-FFF2-40B4-BE49-F238E27FC236}">
              <a16:creationId xmlns:a16="http://schemas.microsoft.com/office/drawing/2014/main" id="{9AFA5BAE-F1F6-4849-82A2-2E6B9D84D913}"/>
            </a:ext>
          </a:extLst>
        </xdr:cNvPr>
        <xdr:cNvSpPr txBox="1"/>
      </xdr:nvSpPr>
      <xdr:spPr>
        <a:xfrm>
          <a:off x="210757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733" name="n_2aveValue【消防施設】&#10;一人当たり面積">
          <a:extLst>
            <a:ext uri="{FF2B5EF4-FFF2-40B4-BE49-F238E27FC236}">
              <a16:creationId xmlns:a16="http://schemas.microsoft.com/office/drawing/2014/main" id="{2A2D5461-8ED1-4432-AFCC-D245BA5B6DB2}"/>
            </a:ext>
          </a:extLst>
        </xdr:cNvPr>
        <xdr:cNvSpPr txBox="1"/>
      </xdr:nvSpPr>
      <xdr:spPr>
        <a:xfrm>
          <a:off x="20199427" y="1423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734" name="n_3aveValue【消防施設】&#10;一人当たり面積">
          <a:extLst>
            <a:ext uri="{FF2B5EF4-FFF2-40B4-BE49-F238E27FC236}">
              <a16:creationId xmlns:a16="http://schemas.microsoft.com/office/drawing/2014/main" id="{20873D56-779C-422F-B728-FA807D39EF40}"/>
            </a:ext>
          </a:extLst>
        </xdr:cNvPr>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154348</xdr:rowOff>
    </xdr:from>
    <xdr:ext cx="469744" cy="259045"/>
    <xdr:sp macro="" textlink="">
      <xdr:nvSpPr>
        <xdr:cNvPr id="735" name="n_4aveValue【消防施設】&#10;一人当たり面積">
          <a:extLst>
            <a:ext uri="{FF2B5EF4-FFF2-40B4-BE49-F238E27FC236}">
              <a16:creationId xmlns:a16="http://schemas.microsoft.com/office/drawing/2014/main" id="{3D33A12C-6AB7-4D5E-B56C-66B735E1936F}"/>
            </a:ext>
          </a:extLst>
        </xdr:cNvPr>
        <xdr:cNvSpPr txBox="1"/>
      </xdr:nvSpPr>
      <xdr:spPr>
        <a:xfrm>
          <a:off x="18421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38879</xdr:rowOff>
    </xdr:from>
    <xdr:ext cx="469744" cy="259045"/>
    <xdr:sp macro="" textlink="">
      <xdr:nvSpPr>
        <xdr:cNvPr id="736" name="n_1mainValue【消防施設】&#10;一人当たり面積">
          <a:extLst>
            <a:ext uri="{FF2B5EF4-FFF2-40B4-BE49-F238E27FC236}">
              <a16:creationId xmlns:a16="http://schemas.microsoft.com/office/drawing/2014/main" id="{7F359280-C4C8-4996-859F-4F6939CAA1A1}"/>
            </a:ext>
          </a:extLst>
        </xdr:cNvPr>
        <xdr:cNvSpPr txBox="1"/>
      </xdr:nvSpPr>
      <xdr:spPr>
        <a:xfrm>
          <a:off x="21075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737" name="n_2mainValue【消防施設】&#10;一人当たり面積">
          <a:extLst>
            <a:ext uri="{FF2B5EF4-FFF2-40B4-BE49-F238E27FC236}">
              <a16:creationId xmlns:a16="http://schemas.microsoft.com/office/drawing/2014/main" id="{93915C2F-25BD-4D87-A4A0-BC0BFA6A9300}"/>
            </a:ext>
          </a:extLst>
        </xdr:cNvPr>
        <xdr:cNvSpPr txBox="1"/>
      </xdr:nvSpPr>
      <xdr:spPr>
        <a:xfrm>
          <a:off x="20199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38879</xdr:rowOff>
    </xdr:from>
    <xdr:ext cx="469744" cy="259045"/>
    <xdr:sp macro="" textlink="">
      <xdr:nvSpPr>
        <xdr:cNvPr id="738" name="n_3mainValue【消防施設】&#10;一人当たり面積">
          <a:extLst>
            <a:ext uri="{FF2B5EF4-FFF2-40B4-BE49-F238E27FC236}">
              <a16:creationId xmlns:a16="http://schemas.microsoft.com/office/drawing/2014/main" id="{3A5AD14C-99AA-4865-A149-303C802ABE23}"/>
            </a:ext>
          </a:extLst>
        </xdr:cNvPr>
        <xdr:cNvSpPr txBox="1"/>
      </xdr:nvSpPr>
      <xdr:spPr>
        <a:xfrm>
          <a:off x="19310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38879</xdr:rowOff>
    </xdr:from>
    <xdr:ext cx="469744" cy="259045"/>
    <xdr:sp macro="" textlink="">
      <xdr:nvSpPr>
        <xdr:cNvPr id="739" name="n_4mainValue【消防施設】&#10;一人当たり面積">
          <a:extLst>
            <a:ext uri="{FF2B5EF4-FFF2-40B4-BE49-F238E27FC236}">
              <a16:creationId xmlns:a16="http://schemas.microsoft.com/office/drawing/2014/main" id="{75E19957-9142-4E1C-9CDD-646DFE5F494A}"/>
            </a:ext>
          </a:extLst>
        </xdr:cNvPr>
        <xdr:cNvSpPr txBox="1"/>
      </xdr:nvSpPr>
      <xdr:spPr>
        <a:xfrm>
          <a:off x="18421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80FE1E83-875F-4CC1-A732-B91574FF5D2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F2738036-FF0A-4082-AE38-B4FC5BD1147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2B1F680B-6068-42CE-851D-E4BB4383DDB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C349843A-3DF3-4C6C-8FE3-244FB10AE00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8CF27FB6-EB9C-4421-8B38-80AC6B78488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E8CDEA80-A7FB-4B0F-8FBD-C13ADC8B828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8FBE9718-BE03-4888-A48B-57BFA772D6A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FF201B40-CA72-4E21-B5D0-9BC43C2DD12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19F3BB8-B256-4830-BF7F-05081913BE5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7E7B352A-F399-405A-8D99-2F229AAE8F9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BF900791-3CBE-4082-B0C9-F25883CDBB9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FC5D8561-078C-4A16-B018-A03366CBD39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39BC2C6E-C904-4B81-AE98-194A7BB6B5C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21D13190-3837-42A5-A054-927799072C1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8EA2EBA-9405-442C-8A95-45304F0D361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F18B7196-4832-45F7-854E-5308A889666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36DFEBE0-141B-4314-A684-CD74397888F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3EB31D01-D5FC-456B-AEDB-30F17CB04FF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53A31B7E-6390-4C3A-B6B9-693F8EA7744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7262F5B-119D-4931-98EE-ACB3B874BFD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4AC369FA-BAB5-4E29-B83B-79CF77813F1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DB152E17-74E8-4A0F-8311-D140068CA09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2802F642-A919-4C70-91F6-6408D5E1508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F3484C26-0F0D-4691-8957-CB0B450751B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A905D20A-0C84-483A-8905-1A9379F2292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AAD02782-7D3D-4E82-9E68-F57CF3EB92DD}"/>
            </a:ext>
          </a:extLst>
        </xdr:cNvPr>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6907640B-52C1-441B-A24E-55AB02AC30E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8C35E9D6-FF41-4531-A409-AF0FECF88EB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768" name="【庁舎】&#10;有形固定資産減価償却率最大値テキスト">
          <a:extLst>
            <a:ext uri="{FF2B5EF4-FFF2-40B4-BE49-F238E27FC236}">
              <a16:creationId xmlns:a16="http://schemas.microsoft.com/office/drawing/2014/main" id="{19378E47-24C9-436B-93BE-12B740D00E23}"/>
            </a:ext>
          </a:extLst>
        </xdr:cNvPr>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769" name="直線コネクタ 768">
          <a:extLst>
            <a:ext uri="{FF2B5EF4-FFF2-40B4-BE49-F238E27FC236}">
              <a16:creationId xmlns:a16="http://schemas.microsoft.com/office/drawing/2014/main" id="{0610BC83-C929-404E-9EB2-6B597F1B1BAC}"/>
            </a:ext>
          </a:extLst>
        </xdr:cNvPr>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770" name="【庁舎】&#10;有形固定資産減価償却率平均値テキスト">
          <a:extLst>
            <a:ext uri="{FF2B5EF4-FFF2-40B4-BE49-F238E27FC236}">
              <a16:creationId xmlns:a16="http://schemas.microsoft.com/office/drawing/2014/main" id="{6778546D-8997-4689-835B-771AD0A3904C}"/>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771" name="フローチャート: 判断 770">
          <a:extLst>
            <a:ext uri="{FF2B5EF4-FFF2-40B4-BE49-F238E27FC236}">
              <a16:creationId xmlns:a16="http://schemas.microsoft.com/office/drawing/2014/main" id="{E18F87E8-54CA-4F99-AC90-AABA853315B6}"/>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72" name="フローチャート: 判断 771">
          <a:extLst>
            <a:ext uri="{FF2B5EF4-FFF2-40B4-BE49-F238E27FC236}">
              <a16:creationId xmlns:a16="http://schemas.microsoft.com/office/drawing/2014/main" id="{87C486F2-B01A-4C6B-92C6-F28C60C5A888}"/>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3" name="フローチャート: 判断 772">
          <a:extLst>
            <a:ext uri="{FF2B5EF4-FFF2-40B4-BE49-F238E27FC236}">
              <a16:creationId xmlns:a16="http://schemas.microsoft.com/office/drawing/2014/main" id="{D1E67DFD-0D07-4485-851B-703F166DA67E}"/>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774" name="フローチャート: 判断 773">
          <a:extLst>
            <a:ext uri="{FF2B5EF4-FFF2-40B4-BE49-F238E27FC236}">
              <a16:creationId xmlns:a16="http://schemas.microsoft.com/office/drawing/2014/main" id="{08F02BC4-69A6-4F6B-8233-626F7AFA9CCB}"/>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775" name="フローチャート: 判断 774">
          <a:extLst>
            <a:ext uri="{FF2B5EF4-FFF2-40B4-BE49-F238E27FC236}">
              <a16:creationId xmlns:a16="http://schemas.microsoft.com/office/drawing/2014/main" id="{019605EF-FFCF-452B-A6C1-A45E94553AB0}"/>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EC8C123C-7530-40BC-A299-A2CD46EF75A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3C1383E-D0AB-4D52-AF23-A509806F494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05204FA-2CF6-40D1-84EF-3A77D35AB9A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E0CF80D9-57D5-461B-B985-DFFBB6E3025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53EA7B8-44A1-4BE5-A825-497952319C2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30299</xdr:rowOff>
    </xdr:from>
    <xdr:to>
      <xdr:col>85</xdr:col>
      <xdr:colOff>177800</xdr:colOff>
      <xdr:row>108</xdr:row>
      <xdr:rowOff>131899</xdr:rowOff>
    </xdr:to>
    <xdr:sp macro="" textlink="">
      <xdr:nvSpPr>
        <xdr:cNvPr id="781" name="楕円 780">
          <a:extLst>
            <a:ext uri="{FF2B5EF4-FFF2-40B4-BE49-F238E27FC236}">
              <a16:creationId xmlns:a16="http://schemas.microsoft.com/office/drawing/2014/main" id="{5F248037-102B-47A5-AB09-81CF504AF7AD}"/>
            </a:ext>
          </a:extLst>
        </xdr:cNvPr>
        <xdr:cNvSpPr/>
      </xdr:nvSpPr>
      <xdr:spPr>
        <a:xfrm>
          <a:off x="162687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116676</xdr:rowOff>
    </xdr:from>
    <xdr:ext cx="405111" cy="259045"/>
    <xdr:sp macro="" textlink="">
      <xdr:nvSpPr>
        <xdr:cNvPr id="782" name="【庁舎】&#10;有形固定資産減価償却率該当値テキスト">
          <a:extLst>
            <a:ext uri="{FF2B5EF4-FFF2-40B4-BE49-F238E27FC236}">
              <a16:creationId xmlns:a16="http://schemas.microsoft.com/office/drawing/2014/main" id="{B9359B2C-E199-4FE8-A742-059FEFB5AB3D}"/>
            </a:ext>
          </a:extLst>
        </xdr:cNvPr>
        <xdr:cNvSpPr txBox="1"/>
      </xdr:nvSpPr>
      <xdr:spPr>
        <a:xfrm>
          <a:off x="16357600" y="18461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5806</xdr:rowOff>
    </xdr:from>
    <xdr:to>
      <xdr:col>81</xdr:col>
      <xdr:colOff>101600</xdr:colOff>
      <xdr:row>108</xdr:row>
      <xdr:rowOff>107406</xdr:rowOff>
    </xdr:to>
    <xdr:sp macro="" textlink="">
      <xdr:nvSpPr>
        <xdr:cNvPr id="783" name="楕円 782">
          <a:extLst>
            <a:ext uri="{FF2B5EF4-FFF2-40B4-BE49-F238E27FC236}">
              <a16:creationId xmlns:a16="http://schemas.microsoft.com/office/drawing/2014/main" id="{C9E3F0B6-15E9-4D48-86C5-12318A0001F2}"/>
            </a:ext>
          </a:extLst>
        </xdr:cNvPr>
        <xdr:cNvSpPr/>
      </xdr:nvSpPr>
      <xdr:spPr>
        <a:xfrm>
          <a:off x="15430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56606</xdr:rowOff>
    </xdr:from>
    <xdr:to>
      <xdr:col>85</xdr:col>
      <xdr:colOff>127000</xdr:colOff>
      <xdr:row>108</xdr:row>
      <xdr:rowOff>81099</xdr:rowOff>
    </xdr:to>
    <xdr:cxnSp macro="">
      <xdr:nvCxnSpPr>
        <xdr:cNvPr id="784" name="直線コネクタ 783">
          <a:extLst>
            <a:ext uri="{FF2B5EF4-FFF2-40B4-BE49-F238E27FC236}">
              <a16:creationId xmlns:a16="http://schemas.microsoft.com/office/drawing/2014/main" id="{BB6F8EE7-115F-4921-AB07-FA8E4C3438C0}"/>
            </a:ext>
          </a:extLst>
        </xdr:cNvPr>
        <xdr:cNvCxnSpPr/>
      </xdr:nvCxnSpPr>
      <xdr:spPr>
        <a:xfrm>
          <a:off x="15481300" y="1857320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147864</xdr:rowOff>
    </xdr:from>
    <xdr:to>
      <xdr:col>76</xdr:col>
      <xdr:colOff>165100</xdr:colOff>
      <xdr:row>108</xdr:row>
      <xdr:rowOff>78014</xdr:rowOff>
    </xdr:to>
    <xdr:sp macro="" textlink="">
      <xdr:nvSpPr>
        <xdr:cNvPr id="785" name="楕円 784">
          <a:extLst>
            <a:ext uri="{FF2B5EF4-FFF2-40B4-BE49-F238E27FC236}">
              <a16:creationId xmlns:a16="http://schemas.microsoft.com/office/drawing/2014/main" id="{1E3F8156-F21A-43F7-8437-4DC6F0E43258}"/>
            </a:ext>
          </a:extLst>
        </xdr:cNvPr>
        <xdr:cNvSpPr/>
      </xdr:nvSpPr>
      <xdr:spPr>
        <a:xfrm>
          <a:off x="14541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27214</xdr:rowOff>
    </xdr:from>
    <xdr:to>
      <xdr:col>81</xdr:col>
      <xdr:colOff>50800</xdr:colOff>
      <xdr:row>108</xdr:row>
      <xdr:rowOff>56606</xdr:rowOff>
    </xdr:to>
    <xdr:cxnSp macro="">
      <xdr:nvCxnSpPr>
        <xdr:cNvPr id="786" name="直線コネクタ 785">
          <a:extLst>
            <a:ext uri="{FF2B5EF4-FFF2-40B4-BE49-F238E27FC236}">
              <a16:creationId xmlns:a16="http://schemas.microsoft.com/office/drawing/2014/main" id="{BF4C69B0-E41C-47DE-A4E7-EFB456CF7A8E}"/>
            </a:ext>
          </a:extLst>
        </xdr:cNvPr>
        <xdr:cNvCxnSpPr/>
      </xdr:nvCxnSpPr>
      <xdr:spPr>
        <a:xfrm>
          <a:off x="14592300" y="1854381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115207</xdr:rowOff>
    </xdr:from>
    <xdr:to>
      <xdr:col>72</xdr:col>
      <xdr:colOff>38100</xdr:colOff>
      <xdr:row>108</xdr:row>
      <xdr:rowOff>45357</xdr:rowOff>
    </xdr:to>
    <xdr:sp macro="" textlink="">
      <xdr:nvSpPr>
        <xdr:cNvPr id="787" name="楕円 786">
          <a:extLst>
            <a:ext uri="{FF2B5EF4-FFF2-40B4-BE49-F238E27FC236}">
              <a16:creationId xmlns:a16="http://schemas.microsoft.com/office/drawing/2014/main" id="{F75EA2EE-F5F0-4EE9-BDFF-771269E2DE09}"/>
            </a:ext>
          </a:extLst>
        </xdr:cNvPr>
        <xdr:cNvSpPr/>
      </xdr:nvSpPr>
      <xdr:spPr>
        <a:xfrm>
          <a:off x="13652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166007</xdr:rowOff>
    </xdr:from>
    <xdr:to>
      <xdr:col>76</xdr:col>
      <xdr:colOff>114300</xdr:colOff>
      <xdr:row>108</xdr:row>
      <xdr:rowOff>27214</xdr:rowOff>
    </xdr:to>
    <xdr:cxnSp macro="">
      <xdr:nvCxnSpPr>
        <xdr:cNvPr id="788" name="直線コネクタ 787">
          <a:extLst>
            <a:ext uri="{FF2B5EF4-FFF2-40B4-BE49-F238E27FC236}">
              <a16:creationId xmlns:a16="http://schemas.microsoft.com/office/drawing/2014/main" id="{6AD8FFFB-C031-4BAE-90A6-67E4BBAAAA72}"/>
            </a:ext>
          </a:extLst>
        </xdr:cNvPr>
        <xdr:cNvCxnSpPr/>
      </xdr:nvCxnSpPr>
      <xdr:spPr>
        <a:xfrm>
          <a:off x="13703300" y="18511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98879</xdr:rowOff>
    </xdr:from>
    <xdr:to>
      <xdr:col>67</xdr:col>
      <xdr:colOff>101600</xdr:colOff>
      <xdr:row>108</xdr:row>
      <xdr:rowOff>29029</xdr:rowOff>
    </xdr:to>
    <xdr:sp macro="" textlink="">
      <xdr:nvSpPr>
        <xdr:cNvPr id="789" name="楕円 788">
          <a:extLst>
            <a:ext uri="{FF2B5EF4-FFF2-40B4-BE49-F238E27FC236}">
              <a16:creationId xmlns:a16="http://schemas.microsoft.com/office/drawing/2014/main" id="{0FFD4B3A-F973-4FA5-AAA5-E9C9E55B1E43}"/>
            </a:ext>
          </a:extLst>
        </xdr:cNvPr>
        <xdr:cNvSpPr/>
      </xdr:nvSpPr>
      <xdr:spPr>
        <a:xfrm>
          <a:off x="12763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149679</xdr:rowOff>
    </xdr:from>
    <xdr:to>
      <xdr:col>71</xdr:col>
      <xdr:colOff>177800</xdr:colOff>
      <xdr:row>107</xdr:row>
      <xdr:rowOff>166007</xdr:rowOff>
    </xdr:to>
    <xdr:cxnSp macro="">
      <xdr:nvCxnSpPr>
        <xdr:cNvPr id="790" name="直線コネクタ 789">
          <a:extLst>
            <a:ext uri="{FF2B5EF4-FFF2-40B4-BE49-F238E27FC236}">
              <a16:creationId xmlns:a16="http://schemas.microsoft.com/office/drawing/2014/main" id="{FA833A3B-35E3-40DE-B823-E487CD8E4761}"/>
            </a:ext>
          </a:extLst>
        </xdr:cNvPr>
        <xdr:cNvCxnSpPr/>
      </xdr:nvCxnSpPr>
      <xdr:spPr>
        <a:xfrm>
          <a:off x="12814300" y="184948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791" name="n_1aveValue【庁舎】&#10;有形固定資産減価償却率">
          <a:extLst>
            <a:ext uri="{FF2B5EF4-FFF2-40B4-BE49-F238E27FC236}">
              <a16:creationId xmlns:a16="http://schemas.microsoft.com/office/drawing/2014/main" id="{23F8FDEF-FC21-4DF0-9D70-3A4241417555}"/>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2" name="n_2aveValue【庁舎】&#10;有形固定資産減価償却率">
          <a:extLst>
            <a:ext uri="{FF2B5EF4-FFF2-40B4-BE49-F238E27FC236}">
              <a16:creationId xmlns:a16="http://schemas.microsoft.com/office/drawing/2014/main" id="{F7B4D11A-F68B-4035-BE7D-A80787227267}"/>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793" name="n_3aveValue【庁舎】&#10;有形固定資産減価償却率">
          <a:extLst>
            <a:ext uri="{FF2B5EF4-FFF2-40B4-BE49-F238E27FC236}">
              <a16:creationId xmlns:a16="http://schemas.microsoft.com/office/drawing/2014/main" id="{2BDB9159-3616-4AF7-984F-EB39EC10F7DC}"/>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794" name="n_4aveValue【庁舎】&#10;有形固定資産減価償却率">
          <a:extLst>
            <a:ext uri="{FF2B5EF4-FFF2-40B4-BE49-F238E27FC236}">
              <a16:creationId xmlns:a16="http://schemas.microsoft.com/office/drawing/2014/main" id="{26D61C4C-384A-40AB-8FB0-49D9AFEB7C0E}"/>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98533</xdr:rowOff>
    </xdr:from>
    <xdr:ext cx="405111" cy="259045"/>
    <xdr:sp macro="" textlink="">
      <xdr:nvSpPr>
        <xdr:cNvPr id="795" name="n_1mainValue【庁舎】&#10;有形固定資産減価償却率">
          <a:extLst>
            <a:ext uri="{FF2B5EF4-FFF2-40B4-BE49-F238E27FC236}">
              <a16:creationId xmlns:a16="http://schemas.microsoft.com/office/drawing/2014/main" id="{909D5267-1010-4C18-9E79-7F2E7B79EE35}"/>
            </a:ext>
          </a:extLst>
        </xdr:cNvPr>
        <xdr:cNvSpPr txBox="1"/>
      </xdr:nvSpPr>
      <xdr:spPr>
        <a:xfrm>
          <a:off x="15266044" y="186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69141</xdr:rowOff>
    </xdr:from>
    <xdr:ext cx="405111" cy="259045"/>
    <xdr:sp macro="" textlink="">
      <xdr:nvSpPr>
        <xdr:cNvPr id="796" name="n_2mainValue【庁舎】&#10;有形固定資産減価償却率">
          <a:extLst>
            <a:ext uri="{FF2B5EF4-FFF2-40B4-BE49-F238E27FC236}">
              <a16:creationId xmlns:a16="http://schemas.microsoft.com/office/drawing/2014/main" id="{0C2F4646-A78D-478A-908F-A8C969128ECB}"/>
            </a:ext>
          </a:extLst>
        </xdr:cNvPr>
        <xdr:cNvSpPr txBox="1"/>
      </xdr:nvSpPr>
      <xdr:spPr>
        <a:xfrm>
          <a:off x="14389744" y="185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36484</xdr:rowOff>
    </xdr:from>
    <xdr:ext cx="405111" cy="259045"/>
    <xdr:sp macro="" textlink="">
      <xdr:nvSpPr>
        <xdr:cNvPr id="797" name="n_3mainValue【庁舎】&#10;有形固定資産減価償却率">
          <a:extLst>
            <a:ext uri="{FF2B5EF4-FFF2-40B4-BE49-F238E27FC236}">
              <a16:creationId xmlns:a16="http://schemas.microsoft.com/office/drawing/2014/main" id="{33DFF318-F527-4157-9461-EF59B1679AAB}"/>
            </a:ext>
          </a:extLst>
        </xdr:cNvPr>
        <xdr:cNvSpPr txBox="1"/>
      </xdr:nvSpPr>
      <xdr:spPr>
        <a:xfrm>
          <a:off x="13500744" y="1855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20156</xdr:rowOff>
    </xdr:from>
    <xdr:ext cx="405111" cy="259045"/>
    <xdr:sp macro="" textlink="">
      <xdr:nvSpPr>
        <xdr:cNvPr id="798" name="n_4mainValue【庁舎】&#10;有形固定資産減価償却率">
          <a:extLst>
            <a:ext uri="{FF2B5EF4-FFF2-40B4-BE49-F238E27FC236}">
              <a16:creationId xmlns:a16="http://schemas.microsoft.com/office/drawing/2014/main" id="{8EF30D66-F23F-4C05-9B81-CF12FC4A0AF4}"/>
            </a:ext>
          </a:extLst>
        </xdr:cNvPr>
        <xdr:cNvSpPr txBox="1"/>
      </xdr:nvSpPr>
      <xdr:spPr>
        <a:xfrm>
          <a:off x="12611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5FFFABCC-8943-4DCA-BFD4-6E37C833F3A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7CE22564-0B6F-40C9-971E-49F90C1695C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D081CAC4-B24A-4D82-8A2A-FF46F081F2F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6D779B19-627D-406A-9FEE-E02D6092627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24AD3D66-466A-40EA-B99C-2A7FA653C56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3DF0EAD3-3E94-4949-9812-01CED6F3858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37727FAF-0E30-4F08-97CC-12607A55DC8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1D939838-4AFB-48B3-8ED3-5D9BBDF9DF1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73822EFA-6627-45C3-9713-F0927156A29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8A574C36-CB0E-4228-8081-CAD1639B3E0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9" name="直線コネクタ 808">
          <a:extLst>
            <a:ext uri="{FF2B5EF4-FFF2-40B4-BE49-F238E27FC236}">
              <a16:creationId xmlns:a16="http://schemas.microsoft.com/office/drawing/2014/main" id="{70E78691-7572-4D0B-8117-D83A31E4CDD8}"/>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10" name="テキスト ボックス 809">
          <a:extLst>
            <a:ext uri="{FF2B5EF4-FFF2-40B4-BE49-F238E27FC236}">
              <a16:creationId xmlns:a16="http://schemas.microsoft.com/office/drawing/2014/main" id="{CEE97510-0233-4AA4-BEE2-1E8F7367529C}"/>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11" name="直線コネクタ 810">
          <a:extLst>
            <a:ext uri="{FF2B5EF4-FFF2-40B4-BE49-F238E27FC236}">
              <a16:creationId xmlns:a16="http://schemas.microsoft.com/office/drawing/2014/main" id="{EA1B3D3A-2E5E-43CA-BA83-5B02A76CD659}"/>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2" name="テキスト ボックス 811">
          <a:extLst>
            <a:ext uri="{FF2B5EF4-FFF2-40B4-BE49-F238E27FC236}">
              <a16:creationId xmlns:a16="http://schemas.microsoft.com/office/drawing/2014/main" id="{6C1FF0E1-7D9B-418E-97EC-89E63FE47111}"/>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3" name="直線コネクタ 812">
          <a:extLst>
            <a:ext uri="{FF2B5EF4-FFF2-40B4-BE49-F238E27FC236}">
              <a16:creationId xmlns:a16="http://schemas.microsoft.com/office/drawing/2014/main" id="{6182EC6E-D9FA-49DC-938B-249D1B05DA1F}"/>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4" name="テキスト ボックス 813">
          <a:extLst>
            <a:ext uri="{FF2B5EF4-FFF2-40B4-BE49-F238E27FC236}">
              <a16:creationId xmlns:a16="http://schemas.microsoft.com/office/drawing/2014/main" id="{79E3DF8F-BB74-41D8-900F-E85375A20D4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a:extLst>
            <a:ext uri="{FF2B5EF4-FFF2-40B4-BE49-F238E27FC236}">
              <a16:creationId xmlns:a16="http://schemas.microsoft.com/office/drawing/2014/main" id="{5D4F7127-298D-4688-9D08-0E089549823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a:extLst>
            <a:ext uri="{FF2B5EF4-FFF2-40B4-BE49-F238E27FC236}">
              <a16:creationId xmlns:a16="http://schemas.microsoft.com/office/drawing/2014/main" id="{C4748EBB-DEEF-43FA-BE6F-950005DF4B1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7" name="直線コネクタ 816">
          <a:extLst>
            <a:ext uri="{FF2B5EF4-FFF2-40B4-BE49-F238E27FC236}">
              <a16:creationId xmlns:a16="http://schemas.microsoft.com/office/drawing/2014/main" id="{51845085-BAFC-48D6-8227-298EF349154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8" name="テキスト ボックス 817">
          <a:extLst>
            <a:ext uri="{FF2B5EF4-FFF2-40B4-BE49-F238E27FC236}">
              <a16:creationId xmlns:a16="http://schemas.microsoft.com/office/drawing/2014/main" id="{20E7D6C3-3A4B-449D-BDC3-5B108A3FAD21}"/>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9" name="直線コネクタ 818">
          <a:extLst>
            <a:ext uri="{FF2B5EF4-FFF2-40B4-BE49-F238E27FC236}">
              <a16:creationId xmlns:a16="http://schemas.microsoft.com/office/drawing/2014/main" id="{0A2E17AE-C28A-43D2-9B26-38C7D1F2830A}"/>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20" name="テキスト ボックス 819">
          <a:extLst>
            <a:ext uri="{FF2B5EF4-FFF2-40B4-BE49-F238E27FC236}">
              <a16:creationId xmlns:a16="http://schemas.microsoft.com/office/drawing/2014/main" id="{09C4AD2B-B0C9-423C-870B-E1BA08D5F9CE}"/>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21" name="直線コネクタ 820">
          <a:extLst>
            <a:ext uri="{FF2B5EF4-FFF2-40B4-BE49-F238E27FC236}">
              <a16:creationId xmlns:a16="http://schemas.microsoft.com/office/drawing/2014/main" id="{813583DF-B5B2-493E-AE99-A07077A1A982}"/>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22" name="テキスト ボックス 821">
          <a:extLst>
            <a:ext uri="{FF2B5EF4-FFF2-40B4-BE49-F238E27FC236}">
              <a16:creationId xmlns:a16="http://schemas.microsoft.com/office/drawing/2014/main" id="{E01DD940-00A9-4267-BE9D-381D8088F506}"/>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BAD637DE-56EF-4A53-A6DB-D22C842CA4B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CB870FCA-0AA3-499C-970C-580934E0AA6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AE1C0EC5-DBC7-47EE-984D-D01A6119C50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826" name="直線コネクタ 825">
          <a:extLst>
            <a:ext uri="{FF2B5EF4-FFF2-40B4-BE49-F238E27FC236}">
              <a16:creationId xmlns:a16="http://schemas.microsoft.com/office/drawing/2014/main" id="{D206DA51-BD82-4A1D-9B04-9D45C68238F3}"/>
            </a:ext>
          </a:extLst>
        </xdr:cNvPr>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827" name="【庁舎】&#10;一人当たり面積最小値テキスト">
          <a:extLst>
            <a:ext uri="{FF2B5EF4-FFF2-40B4-BE49-F238E27FC236}">
              <a16:creationId xmlns:a16="http://schemas.microsoft.com/office/drawing/2014/main" id="{188C391F-6FD5-474B-B5C2-49EFD5F89F81}"/>
            </a:ext>
          </a:extLst>
        </xdr:cNvPr>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828" name="直線コネクタ 827">
          <a:extLst>
            <a:ext uri="{FF2B5EF4-FFF2-40B4-BE49-F238E27FC236}">
              <a16:creationId xmlns:a16="http://schemas.microsoft.com/office/drawing/2014/main" id="{80C4123D-1F7B-4B3D-9505-B16E4EEABC57}"/>
            </a:ext>
          </a:extLst>
        </xdr:cNvPr>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829" name="【庁舎】&#10;一人当たり面積最大値テキスト">
          <a:extLst>
            <a:ext uri="{FF2B5EF4-FFF2-40B4-BE49-F238E27FC236}">
              <a16:creationId xmlns:a16="http://schemas.microsoft.com/office/drawing/2014/main" id="{5178477F-B522-4260-81D2-E6445D0A41EA}"/>
            </a:ext>
          </a:extLst>
        </xdr:cNvPr>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830" name="直線コネクタ 829">
          <a:extLst>
            <a:ext uri="{FF2B5EF4-FFF2-40B4-BE49-F238E27FC236}">
              <a16:creationId xmlns:a16="http://schemas.microsoft.com/office/drawing/2014/main" id="{25B05455-4B63-4F03-A64A-948E5F6518B0}"/>
            </a:ext>
          </a:extLst>
        </xdr:cNvPr>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142575</xdr:rowOff>
    </xdr:from>
    <xdr:ext cx="469744" cy="259045"/>
    <xdr:sp macro="" textlink="">
      <xdr:nvSpPr>
        <xdr:cNvPr id="831" name="【庁舎】&#10;一人当たり面積平均値テキスト">
          <a:extLst>
            <a:ext uri="{FF2B5EF4-FFF2-40B4-BE49-F238E27FC236}">
              <a16:creationId xmlns:a16="http://schemas.microsoft.com/office/drawing/2014/main" id="{0AD7146E-42AB-459F-BFD8-15214C414E9C}"/>
            </a:ext>
          </a:extLst>
        </xdr:cNvPr>
        <xdr:cNvSpPr txBox="1"/>
      </xdr:nvSpPr>
      <xdr:spPr>
        <a:xfrm>
          <a:off x="22199600" y="17973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832" name="フローチャート: 判断 831">
          <a:extLst>
            <a:ext uri="{FF2B5EF4-FFF2-40B4-BE49-F238E27FC236}">
              <a16:creationId xmlns:a16="http://schemas.microsoft.com/office/drawing/2014/main" id="{BE9712A7-3717-4D37-B653-38B74D05DD91}"/>
            </a:ext>
          </a:extLst>
        </xdr:cNvPr>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833" name="フローチャート: 判断 832">
          <a:extLst>
            <a:ext uri="{FF2B5EF4-FFF2-40B4-BE49-F238E27FC236}">
              <a16:creationId xmlns:a16="http://schemas.microsoft.com/office/drawing/2014/main" id="{37B67903-3A5E-4136-A910-69F49A894AC9}"/>
            </a:ext>
          </a:extLst>
        </xdr:cNvPr>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834" name="フローチャート: 判断 833">
          <a:extLst>
            <a:ext uri="{FF2B5EF4-FFF2-40B4-BE49-F238E27FC236}">
              <a16:creationId xmlns:a16="http://schemas.microsoft.com/office/drawing/2014/main" id="{7C520FD0-285C-466A-9D46-9ACA0A77A708}"/>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835" name="フローチャート: 判断 834">
          <a:extLst>
            <a:ext uri="{FF2B5EF4-FFF2-40B4-BE49-F238E27FC236}">
              <a16:creationId xmlns:a16="http://schemas.microsoft.com/office/drawing/2014/main" id="{B7C9F52A-6BC9-497D-97A5-4A43854C4DB0}"/>
            </a:ext>
          </a:extLst>
        </xdr:cNvPr>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6" name="フローチャート: 判断 835">
          <a:extLst>
            <a:ext uri="{FF2B5EF4-FFF2-40B4-BE49-F238E27FC236}">
              <a16:creationId xmlns:a16="http://schemas.microsoft.com/office/drawing/2014/main" id="{9FAF4E6A-1507-4AF1-A94E-4FF21C7DC24D}"/>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95EE2965-2096-4E35-B08B-A57C5738603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FA6D80EF-6FB8-4C1B-B9E8-0B696FC29CB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C8C8BE88-0EF5-442C-83AF-96390A5389B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A5F7D55-48F6-456E-A2A6-ECD2436BFAB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DEB97C92-8F8D-4851-AEA9-7046707361F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166846</xdr:rowOff>
    </xdr:from>
    <xdr:to>
      <xdr:col>116</xdr:col>
      <xdr:colOff>114300</xdr:colOff>
      <xdr:row>108</xdr:row>
      <xdr:rowOff>96996</xdr:rowOff>
    </xdr:to>
    <xdr:sp macro="" textlink="">
      <xdr:nvSpPr>
        <xdr:cNvPr id="842" name="楕円 841">
          <a:extLst>
            <a:ext uri="{FF2B5EF4-FFF2-40B4-BE49-F238E27FC236}">
              <a16:creationId xmlns:a16="http://schemas.microsoft.com/office/drawing/2014/main" id="{5CA63DAF-3FEF-4C05-98E1-6DC6ECB8C264}"/>
            </a:ext>
          </a:extLst>
        </xdr:cNvPr>
        <xdr:cNvSpPr/>
      </xdr:nvSpPr>
      <xdr:spPr>
        <a:xfrm>
          <a:off x="22110700" y="1851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81773</xdr:rowOff>
    </xdr:from>
    <xdr:ext cx="469744" cy="259045"/>
    <xdr:sp macro="" textlink="">
      <xdr:nvSpPr>
        <xdr:cNvPr id="843" name="【庁舎】&#10;一人当たり面積該当値テキスト">
          <a:extLst>
            <a:ext uri="{FF2B5EF4-FFF2-40B4-BE49-F238E27FC236}">
              <a16:creationId xmlns:a16="http://schemas.microsoft.com/office/drawing/2014/main" id="{28DF1D5D-1EDC-4FCB-98B8-F716BBBB52E6}"/>
            </a:ext>
          </a:extLst>
        </xdr:cNvPr>
        <xdr:cNvSpPr txBox="1"/>
      </xdr:nvSpPr>
      <xdr:spPr>
        <a:xfrm>
          <a:off x="22199600" y="1842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168275</xdr:rowOff>
    </xdr:from>
    <xdr:to>
      <xdr:col>112</xdr:col>
      <xdr:colOff>38100</xdr:colOff>
      <xdr:row>108</xdr:row>
      <xdr:rowOff>98425</xdr:rowOff>
    </xdr:to>
    <xdr:sp macro="" textlink="">
      <xdr:nvSpPr>
        <xdr:cNvPr id="844" name="楕円 843">
          <a:extLst>
            <a:ext uri="{FF2B5EF4-FFF2-40B4-BE49-F238E27FC236}">
              <a16:creationId xmlns:a16="http://schemas.microsoft.com/office/drawing/2014/main" id="{4FD27F61-476A-4F4D-9CCE-4C9F8F91BDE9}"/>
            </a:ext>
          </a:extLst>
        </xdr:cNvPr>
        <xdr:cNvSpPr/>
      </xdr:nvSpPr>
      <xdr:spPr>
        <a:xfrm>
          <a:off x="21272500" y="185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46196</xdr:rowOff>
    </xdr:from>
    <xdr:to>
      <xdr:col>116</xdr:col>
      <xdr:colOff>63500</xdr:colOff>
      <xdr:row>108</xdr:row>
      <xdr:rowOff>47625</xdr:rowOff>
    </xdr:to>
    <xdr:cxnSp macro="">
      <xdr:nvCxnSpPr>
        <xdr:cNvPr id="845" name="直線コネクタ 844">
          <a:extLst>
            <a:ext uri="{FF2B5EF4-FFF2-40B4-BE49-F238E27FC236}">
              <a16:creationId xmlns:a16="http://schemas.microsoft.com/office/drawing/2014/main" id="{891CB903-8AE0-4EDD-9524-5ED71AAF4C22}"/>
            </a:ext>
          </a:extLst>
        </xdr:cNvPr>
        <xdr:cNvCxnSpPr/>
      </xdr:nvCxnSpPr>
      <xdr:spPr>
        <a:xfrm flipV="1">
          <a:off x="21323300" y="18562796"/>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169704</xdr:rowOff>
    </xdr:from>
    <xdr:to>
      <xdr:col>107</xdr:col>
      <xdr:colOff>101600</xdr:colOff>
      <xdr:row>108</xdr:row>
      <xdr:rowOff>99854</xdr:rowOff>
    </xdr:to>
    <xdr:sp macro="" textlink="">
      <xdr:nvSpPr>
        <xdr:cNvPr id="846" name="楕円 845">
          <a:extLst>
            <a:ext uri="{FF2B5EF4-FFF2-40B4-BE49-F238E27FC236}">
              <a16:creationId xmlns:a16="http://schemas.microsoft.com/office/drawing/2014/main" id="{FFFD2BC7-32EB-4A5E-AC76-11C8ADE3E83B}"/>
            </a:ext>
          </a:extLst>
        </xdr:cNvPr>
        <xdr:cNvSpPr/>
      </xdr:nvSpPr>
      <xdr:spPr>
        <a:xfrm>
          <a:off x="20383500" y="1851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47625</xdr:rowOff>
    </xdr:from>
    <xdr:to>
      <xdr:col>111</xdr:col>
      <xdr:colOff>177800</xdr:colOff>
      <xdr:row>108</xdr:row>
      <xdr:rowOff>49054</xdr:rowOff>
    </xdr:to>
    <xdr:cxnSp macro="">
      <xdr:nvCxnSpPr>
        <xdr:cNvPr id="847" name="直線コネクタ 846">
          <a:extLst>
            <a:ext uri="{FF2B5EF4-FFF2-40B4-BE49-F238E27FC236}">
              <a16:creationId xmlns:a16="http://schemas.microsoft.com/office/drawing/2014/main" id="{91CC1397-ED3A-459D-A846-3BA748F653C0}"/>
            </a:ext>
          </a:extLst>
        </xdr:cNvPr>
        <xdr:cNvCxnSpPr/>
      </xdr:nvCxnSpPr>
      <xdr:spPr>
        <a:xfrm flipV="1">
          <a:off x="20434300" y="18564225"/>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169704</xdr:rowOff>
    </xdr:from>
    <xdr:to>
      <xdr:col>102</xdr:col>
      <xdr:colOff>165100</xdr:colOff>
      <xdr:row>108</xdr:row>
      <xdr:rowOff>99854</xdr:rowOff>
    </xdr:to>
    <xdr:sp macro="" textlink="">
      <xdr:nvSpPr>
        <xdr:cNvPr id="848" name="楕円 847">
          <a:extLst>
            <a:ext uri="{FF2B5EF4-FFF2-40B4-BE49-F238E27FC236}">
              <a16:creationId xmlns:a16="http://schemas.microsoft.com/office/drawing/2014/main" id="{7840F8A7-1082-465A-A964-6682CFBEDCA6}"/>
            </a:ext>
          </a:extLst>
        </xdr:cNvPr>
        <xdr:cNvSpPr/>
      </xdr:nvSpPr>
      <xdr:spPr>
        <a:xfrm>
          <a:off x="19494500" y="1851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49054</xdr:rowOff>
    </xdr:from>
    <xdr:to>
      <xdr:col>107</xdr:col>
      <xdr:colOff>50800</xdr:colOff>
      <xdr:row>108</xdr:row>
      <xdr:rowOff>49054</xdr:rowOff>
    </xdr:to>
    <xdr:cxnSp macro="">
      <xdr:nvCxnSpPr>
        <xdr:cNvPr id="849" name="直線コネクタ 848">
          <a:extLst>
            <a:ext uri="{FF2B5EF4-FFF2-40B4-BE49-F238E27FC236}">
              <a16:creationId xmlns:a16="http://schemas.microsoft.com/office/drawing/2014/main" id="{D00A0812-9733-40A4-B39E-579452FC6964}"/>
            </a:ext>
          </a:extLst>
        </xdr:cNvPr>
        <xdr:cNvCxnSpPr/>
      </xdr:nvCxnSpPr>
      <xdr:spPr>
        <a:xfrm>
          <a:off x="19545300" y="18565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169704</xdr:rowOff>
    </xdr:from>
    <xdr:to>
      <xdr:col>98</xdr:col>
      <xdr:colOff>38100</xdr:colOff>
      <xdr:row>108</xdr:row>
      <xdr:rowOff>99854</xdr:rowOff>
    </xdr:to>
    <xdr:sp macro="" textlink="">
      <xdr:nvSpPr>
        <xdr:cNvPr id="850" name="楕円 849">
          <a:extLst>
            <a:ext uri="{FF2B5EF4-FFF2-40B4-BE49-F238E27FC236}">
              <a16:creationId xmlns:a16="http://schemas.microsoft.com/office/drawing/2014/main" id="{41CE4712-1C3C-47FF-B4F6-96F0BFCA0B47}"/>
            </a:ext>
          </a:extLst>
        </xdr:cNvPr>
        <xdr:cNvSpPr/>
      </xdr:nvSpPr>
      <xdr:spPr>
        <a:xfrm>
          <a:off x="18605500" y="1851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49054</xdr:rowOff>
    </xdr:from>
    <xdr:to>
      <xdr:col>102</xdr:col>
      <xdr:colOff>114300</xdr:colOff>
      <xdr:row>108</xdr:row>
      <xdr:rowOff>49054</xdr:rowOff>
    </xdr:to>
    <xdr:cxnSp macro="">
      <xdr:nvCxnSpPr>
        <xdr:cNvPr id="851" name="直線コネクタ 850">
          <a:extLst>
            <a:ext uri="{FF2B5EF4-FFF2-40B4-BE49-F238E27FC236}">
              <a16:creationId xmlns:a16="http://schemas.microsoft.com/office/drawing/2014/main" id="{E589E8E1-0D37-48E7-A1B5-ACEBB2EC5C8C}"/>
            </a:ext>
          </a:extLst>
        </xdr:cNvPr>
        <xdr:cNvCxnSpPr/>
      </xdr:nvCxnSpPr>
      <xdr:spPr>
        <a:xfrm>
          <a:off x="18656300" y="18565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852" name="n_1aveValue【庁舎】&#10;一人当たり面積">
          <a:extLst>
            <a:ext uri="{FF2B5EF4-FFF2-40B4-BE49-F238E27FC236}">
              <a16:creationId xmlns:a16="http://schemas.microsoft.com/office/drawing/2014/main" id="{4FD5C7FF-F1A8-4B8F-A781-764ED55ABEC8}"/>
            </a:ext>
          </a:extLst>
        </xdr:cNvPr>
        <xdr:cNvSpPr txBox="1"/>
      </xdr:nvSpPr>
      <xdr:spPr>
        <a:xfrm>
          <a:off x="21075727" y="1787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853" name="n_2aveValue【庁舎】&#10;一人当たり面積">
          <a:extLst>
            <a:ext uri="{FF2B5EF4-FFF2-40B4-BE49-F238E27FC236}">
              <a16:creationId xmlns:a16="http://schemas.microsoft.com/office/drawing/2014/main" id="{9A15C58C-B4B6-4E9B-B88F-25DCCFC70325}"/>
            </a:ext>
          </a:extLst>
        </xdr:cNvPr>
        <xdr:cNvSpPr txBox="1"/>
      </xdr:nvSpPr>
      <xdr:spPr>
        <a:xfrm>
          <a:off x="201994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76376</xdr:rowOff>
    </xdr:from>
    <xdr:ext cx="469744" cy="259045"/>
    <xdr:sp macro="" textlink="">
      <xdr:nvSpPr>
        <xdr:cNvPr id="854" name="n_3aveValue【庁舎】&#10;一人当たり面積">
          <a:extLst>
            <a:ext uri="{FF2B5EF4-FFF2-40B4-BE49-F238E27FC236}">
              <a16:creationId xmlns:a16="http://schemas.microsoft.com/office/drawing/2014/main" id="{08C999A0-6EA8-4014-A080-BFCF9C0AEDEB}"/>
            </a:ext>
          </a:extLst>
        </xdr:cNvPr>
        <xdr:cNvSpPr txBox="1"/>
      </xdr:nvSpPr>
      <xdr:spPr>
        <a:xfrm>
          <a:off x="19310427" y="1790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55" name="n_4aveValue【庁舎】&#10;一人当たり面積">
          <a:extLst>
            <a:ext uri="{FF2B5EF4-FFF2-40B4-BE49-F238E27FC236}">
              <a16:creationId xmlns:a16="http://schemas.microsoft.com/office/drawing/2014/main" id="{70FF3CF5-DEA1-43BC-97BA-55703862D96A}"/>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89552</xdr:rowOff>
    </xdr:from>
    <xdr:ext cx="469744" cy="259045"/>
    <xdr:sp macro="" textlink="">
      <xdr:nvSpPr>
        <xdr:cNvPr id="856" name="n_1mainValue【庁舎】&#10;一人当たり面積">
          <a:extLst>
            <a:ext uri="{FF2B5EF4-FFF2-40B4-BE49-F238E27FC236}">
              <a16:creationId xmlns:a16="http://schemas.microsoft.com/office/drawing/2014/main" id="{9DB23809-E139-4B3B-86FE-4BF2A6937F53}"/>
            </a:ext>
          </a:extLst>
        </xdr:cNvPr>
        <xdr:cNvSpPr txBox="1"/>
      </xdr:nvSpPr>
      <xdr:spPr>
        <a:xfrm>
          <a:off x="21075727"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90981</xdr:rowOff>
    </xdr:from>
    <xdr:ext cx="469744" cy="259045"/>
    <xdr:sp macro="" textlink="">
      <xdr:nvSpPr>
        <xdr:cNvPr id="857" name="n_2mainValue【庁舎】&#10;一人当たり面積">
          <a:extLst>
            <a:ext uri="{FF2B5EF4-FFF2-40B4-BE49-F238E27FC236}">
              <a16:creationId xmlns:a16="http://schemas.microsoft.com/office/drawing/2014/main" id="{A810A739-CBAF-41F5-B633-19ED7476D36C}"/>
            </a:ext>
          </a:extLst>
        </xdr:cNvPr>
        <xdr:cNvSpPr txBox="1"/>
      </xdr:nvSpPr>
      <xdr:spPr>
        <a:xfrm>
          <a:off x="20199427" y="1860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90981</xdr:rowOff>
    </xdr:from>
    <xdr:ext cx="469744" cy="259045"/>
    <xdr:sp macro="" textlink="">
      <xdr:nvSpPr>
        <xdr:cNvPr id="858" name="n_3mainValue【庁舎】&#10;一人当たり面積">
          <a:extLst>
            <a:ext uri="{FF2B5EF4-FFF2-40B4-BE49-F238E27FC236}">
              <a16:creationId xmlns:a16="http://schemas.microsoft.com/office/drawing/2014/main" id="{D3DC32A3-DA07-4573-8D12-F7A744D7AB11}"/>
            </a:ext>
          </a:extLst>
        </xdr:cNvPr>
        <xdr:cNvSpPr txBox="1"/>
      </xdr:nvSpPr>
      <xdr:spPr>
        <a:xfrm>
          <a:off x="19310427" y="1860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90981</xdr:rowOff>
    </xdr:from>
    <xdr:ext cx="469744" cy="259045"/>
    <xdr:sp macro="" textlink="">
      <xdr:nvSpPr>
        <xdr:cNvPr id="859" name="n_4mainValue【庁舎】&#10;一人当たり面積">
          <a:extLst>
            <a:ext uri="{FF2B5EF4-FFF2-40B4-BE49-F238E27FC236}">
              <a16:creationId xmlns:a16="http://schemas.microsoft.com/office/drawing/2014/main" id="{743754C8-BD5D-4A97-A4DF-E2A09CE3E5B4}"/>
            </a:ext>
          </a:extLst>
        </xdr:cNvPr>
        <xdr:cNvSpPr txBox="1"/>
      </xdr:nvSpPr>
      <xdr:spPr>
        <a:xfrm>
          <a:off x="18421427" y="1860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529D689F-38FD-4C12-B364-BB455C2DA43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EA2FD31A-5BC8-4BCF-B57A-E61042994E3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AFD22DC9-02E7-4DD9-BB72-F101A674929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類似団体と比較して有形固定資産減価償却率が高くなっている施設は、図書館、市民会館、庁舎である。保健センターについては、令和５年度に新施設が竣工したことにより、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有形固定資産減価償却率が大幅に低下した。</a:t>
          </a:r>
          <a:r>
            <a:rPr kumimoji="1" lang="ja-JP" altLang="en-US" sz="1300">
              <a:latin typeface="ＭＳ Ｐゴシック" panose="020B0600070205080204" pitchFamily="50" charset="-128"/>
              <a:ea typeface="ＭＳ Ｐゴシック" panose="020B0600070205080204" pitchFamily="50" charset="-128"/>
            </a:rPr>
            <a:t>それ以外の施設についても公共施設の個別計画に基づき、計画的な老朽化対策に取り組んでいく。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12,436
12,354
31.30
7,779,184
7,583,432
171,643
3,678,898
6,892,895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年度においては、市町村民税</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固定資産税</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及び地方消費税交付金</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の増額により基準財政収入額は増額したものの、基準財政需要額</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においても社会福祉費や高齢者保健福祉費が</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増額したことから、３か年平均での財政力指数が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0.02</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類似団体との比較では、昨年度よりも</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0.02</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ポイント小さくなったものの、</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0.10</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ポイント上回っており、今後も税収の収納率向上に努めていく。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75671</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72665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91669</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146702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24871</xdr:rowOff>
    </xdr:from>
    <xdr:to>
      <xdr:col>7</xdr:col>
      <xdr:colOff>31750</xdr:colOff>
      <xdr:row>42</xdr:row>
      <xdr:rowOff>126471</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2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136648</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99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令和５年度においては、障害者自立支援事業に係る扶助費が増加傾向にあるものの、下水道事業が地方公営企業法を適用したことにより、基準内繰出金が大幅な減額となったことから、経常収支比率は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ポイント下回っており、今後も事業の見直しを進め、経常経費の削減を図っていく。</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161713</xdr:rowOff>
    </xdr:from>
    <xdr:to>
      <xdr:col>23</xdr:col>
      <xdr:colOff>133350</xdr:colOff>
      <xdr:row>60</xdr:row>
      <xdr:rowOff>49530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9934363"/>
          <a:ext cx="8382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27940</xdr:rowOff>
    </xdr:from>
    <xdr:to>
      <xdr:col>19</xdr:col>
      <xdr:colOff>133350</xdr:colOff>
      <xdr:row>60</xdr:row>
      <xdr:rowOff>49530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14349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98654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27940</xdr:rowOff>
    </xdr:from>
    <xdr:to>
      <xdr:col>15</xdr:col>
      <xdr:colOff>82550</xdr:colOff>
      <xdr:row>61</xdr:row>
      <xdr:rowOff>6773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143490"/>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36847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154094</xdr:rowOff>
    </xdr:from>
    <xdr:to>
      <xdr:col>11</xdr:col>
      <xdr:colOff>31750</xdr:colOff>
      <xdr:row>61</xdr:row>
      <xdr:rowOff>6773</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4410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23723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110913</xdr:rowOff>
    </xdr:from>
    <xdr:to>
      <xdr:col>23</xdr:col>
      <xdr:colOff>184150</xdr:colOff>
      <xdr:row>58</xdr:row>
      <xdr:rowOff>41063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98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32190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98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170180</xdr:rowOff>
    </xdr:from>
    <xdr:to>
      <xdr:col>19</xdr:col>
      <xdr:colOff>184150</xdr:colOff>
      <xdr:row>60</xdr:row>
      <xdr:rowOff>100330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110507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148590</xdr:rowOff>
    </xdr:from>
    <xdr:to>
      <xdr:col>15</xdr:col>
      <xdr:colOff>133350</xdr:colOff>
      <xdr:row>59</xdr:row>
      <xdr:rowOff>78740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88917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127423</xdr:rowOff>
    </xdr:from>
    <xdr:to>
      <xdr:col>11</xdr:col>
      <xdr:colOff>82550</xdr:colOff>
      <xdr:row>61</xdr:row>
      <xdr:rowOff>57573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67750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103294</xdr:rowOff>
    </xdr:from>
    <xdr:to>
      <xdr:col>7</xdr:col>
      <xdr:colOff>31750</xdr:colOff>
      <xdr:row>61</xdr:row>
      <xdr:rowOff>33444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43621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[154,605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物件費及び維持補修費の合計額の人口１人当たりの金額が類似団体平均を下回っているのは、主に人件費が要因となっている。これは主に定員管理計画に基づき計画的な職員採用に努めてきたことで、定員管理の状況にもあるとおり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人当たり職員数が類似団体より少なくなっているためである。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今後も、コスト削減を意識しながら、事業推進に努めていく。</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14698</xdr:rowOff>
    </xdr:from>
    <xdr:to>
      <xdr:col>23</xdr:col>
      <xdr:colOff>133350</xdr:colOff>
      <xdr:row>81</xdr:row>
      <xdr:rowOff>43996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902148"/>
          <a:ext cx="838200" cy="2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26694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0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14002</xdr:rowOff>
    </xdr:from>
    <xdr:to>
      <xdr:col>19</xdr:col>
      <xdr:colOff>133350</xdr:colOff>
      <xdr:row>81</xdr:row>
      <xdr:rowOff>14698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901452"/>
          <a:ext cx="8890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14002</xdr:rowOff>
    </xdr:from>
    <xdr:to>
      <xdr:col>15</xdr:col>
      <xdr:colOff>82550</xdr:colOff>
      <xdr:row>81</xdr:row>
      <xdr:rowOff>37609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2336800" y="13901452"/>
          <a:ext cx="889000" cy="2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81562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5815</xdr:rowOff>
    </xdr:from>
    <xdr:to>
      <xdr:col>11</xdr:col>
      <xdr:colOff>31750</xdr:colOff>
      <xdr:row>81</xdr:row>
      <xdr:rowOff>37609</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893265"/>
          <a:ext cx="889000" cy="3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164646</xdr:rowOff>
    </xdr:from>
    <xdr:to>
      <xdr:col>23</xdr:col>
      <xdr:colOff>184150</xdr:colOff>
      <xdr:row>81</xdr:row>
      <xdr:rowOff>94796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88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85923</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80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135348</xdr:rowOff>
    </xdr:from>
    <xdr:to>
      <xdr:col>19</xdr:col>
      <xdr:colOff>184150</xdr:colOff>
      <xdr:row>81</xdr:row>
      <xdr:rowOff>65498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85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75675</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62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134652</xdr:rowOff>
    </xdr:from>
    <xdr:to>
      <xdr:col>15</xdr:col>
      <xdr:colOff>133350</xdr:colOff>
      <xdr:row>81</xdr:row>
      <xdr:rowOff>64802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8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74979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61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158259</xdr:rowOff>
    </xdr:from>
    <xdr:to>
      <xdr:col>11</xdr:col>
      <xdr:colOff>82550</xdr:colOff>
      <xdr:row>81</xdr:row>
      <xdr:rowOff>88409</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87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98586</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64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126465</xdr:rowOff>
    </xdr:from>
    <xdr:to>
      <xdr:col>7</xdr:col>
      <xdr:colOff>31750</xdr:colOff>
      <xdr:row>81</xdr:row>
      <xdr:rowOff>56615</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8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66792</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61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年齢構成の偏りや、料表の構造の違いにより、類似団体平均を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給料表は福島県のものを準拠しており、福島県の給料表は国の給料表と異なっていることも要因となっている。また、職員数が類似団体より少ないため、年齢構成の偏りによる変動が大きく、近年は増減を繰り返しているが、今後も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45962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6179800" y="1512207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159959</xdr:rowOff>
    </xdr:from>
    <xdr:to>
      <xdr:col>77</xdr:col>
      <xdr:colOff>44450</xdr:colOff>
      <xdr:row>88</xdr:row>
      <xdr:rowOff>45962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5290800" y="150761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159959</xdr:rowOff>
    </xdr:from>
    <xdr:to>
      <xdr:col>72</xdr:col>
      <xdr:colOff>203200</xdr:colOff>
      <xdr:row>88</xdr:row>
      <xdr:rowOff>91923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4401800" y="1507610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88</xdr:row>
      <xdr:rowOff>91923</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a:off x="13512800" y="1515654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166612</xdr:rowOff>
    </xdr:from>
    <xdr:to>
      <xdr:col>77</xdr:col>
      <xdr:colOff>95250</xdr:colOff>
      <xdr:row>88</xdr:row>
      <xdr:rowOff>96762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81539</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516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109159</xdr:rowOff>
    </xdr:from>
    <xdr:to>
      <xdr:col>73</xdr:col>
      <xdr:colOff>44450</xdr:colOff>
      <xdr:row>88</xdr:row>
      <xdr:rowOff>39309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24086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511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41123</xdr:rowOff>
    </xdr:from>
    <xdr:to>
      <xdr:col>68</xdr:col>
      <xdr:colOff>203200</xdr:colOff>
      <xdr:row>88</xdr:row>
      <xdr:rowOff>142723</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127500</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定員管理計画に基づき計画的な職員採用に努めてきたことから、類似団体平均を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ポイント下回っている。今後も、住民サービスを向上させるために必要な職員数を確保しながら定員管理を行っていく。</a:t>
          </a: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78740</xdr:rowOff>
    </xdr:from>
    <xdr:to>
      <xdr:col>81</xdr:col>
      <xdr:colOff>44450</xdr:colOff>
      <xdr:row>58</xdr:row>
      <xdr:rowOff>94827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179800" y="1002284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121332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40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74144</xdr:rowOff>
    </xdr:from>
    <xdr:to>
      <xdr:col>77</xdr:col>
      <xdr:colOff>44450</xdr:colOff>
      <xdr:row>58</xdr:row>
      <xdr:rowOff>78740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5290800" y="10018244"/>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70696</xdr:rowOff>
    </xdr:from>
    <xdr:to>
      <xdr:col>72</xdr:col>
      <xdr:colOff>203200</xdr:colOff>
      <xdr:row>58</xdr:row>
      <xdr:rowOff>74144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014796"/>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21668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70696</xdr:rowOff>
    </xdr:from>
    <xdr:to>
      <xdr:col>68</xdr:col>
      <xdr:colOff>152400</xdr:colOff>
      <xdr:row>58</xdr:row>
      <xdr:rowOff>91380</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flipV="1">
          <a:off x="13512800" y="10014796"/>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159795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44027</xdr:rowOff>
    </xdr:from>
    <xdr:to>
      <xdr:col>81</xdr:col>
      <xdr:colOff>95250</xdr:colOff>
      <xdr:row>58</xdr:row>
      <xdr:rowOff>145627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136754</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9909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27940</xdr:rowOff>
    </xdr:from>
    <xdr:to>
      <xdr:col>77</xdr:col>
      <xdr:colOff>95250</xdr:colOff>
      <xdr:row>58</xdr:row>
      <xdr:rowOff>129540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139717</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23344</xdr:rowOff>
    </xdr:from>
    <xdr:to>
      <xdr:col>73</xdr:col>
      <xdr:colOff>44450</xdr:colOff>
      <xdr:row>58</xdr:row>
      <xdr:rowOff>124944</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996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135121</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973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19896</xdr:rowOff>
    </xdr:from>
    <xdr:to>
      <xdr:col>68</xdr:col>
      <xdr:colOff>203200</xdr:colOff>
      <xdr:row>58</xdr:row>
      <xdr:rowOff>121496</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131673</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97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40580</xdr:rowOff>
    </xdr:from>
    <xdr:to>
      <xdr:col>64</xdr:col>
      <xdr:colOff>152400</xdr:colOff>
      <xdr:row>58</xdr:row>
      <xdr:rowOff>142180</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998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152357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975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部事務組合の地方債に係る交付税額が増加したことにより、一部事務組合等の起こした地方債に充てたと認められる補助金又は負担金が減額、また、臨時財政対策債発行可能額は減額となったものの、普通交付税の額が増額となったことで、昨年度と比べると単年度の実質公債費率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ポイントの減少、３か年平均では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ポイント上回っていることから、今後も新規借入の抑制をはかり財政の健全化に努めていく。</a:t>
          </a: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15875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6179800" y="698500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72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76729</xdr:rowOff>
    </xdr:from>
    <xdr:to>
      <xdr:col>77</xdr:col>
      <xdr:colOff>44450</xdr:colOff>
      <xdr:row>40</xdr:row>
      <xdr:rowOff>127000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5290800" y="6934729"/>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36513</xdr:rowOff>
    </xdr:from>
    <xdr:to>
      <xdr:col>72</xdr:col>
      <xdr:colOff>203200</xdr:colOff>
      <xdr:row>40</xdr:row>
      <xdr:rowOff>76729</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a:off x="14401800" y="689451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36513</xdr:rowOff>
    </xdr:from>
    <xdr:to>
      <xdr:col>68</xdr:col>
      <xdr:colOff>152400</xdr:colOff>
      <xdr:row>40</xdr:row>
      <xdr:rowOff>76729</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flipV="1">
          <a:off x="13512800" y="689451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136525</xdr:rowOff>
    </xdr:from>
    <xdr:to>
      <xdr:col>81</xdr:col>
      <xdr:colOff>95250</xdr:colOff>
      <xdr:row>41</xdr:row>
      <xdr:rowOff>66675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108602</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696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25929</xdr:rowOff>
    </xdr:from>
    <xdr:to>
      <xdr:col>73</xdr:col>
      <xdr:colOff>44450</xdr:colOff>
      <xdr:row>40</xdr:row>
      <xdr:rowOff>127529</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8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112306</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697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157163</xdr:rowOff>
    </xdr:from>
    <xdr:to>
      <xdr:col>68</xdr:col>
      <xdr:colOff>203200</xdr:colOff>
      <xdr:row>40</xdr:row>
      <xdr:rowOff>87313</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97490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25929</xdr:rowOff>
    </xdr:from>
    <xdr:to>
      <xdr:col>64</xdr:col>
      <xdr:colOff>152400</xdr:colOff>
      <xdr:row>40</xdr:row>
      <xdr:rowOff>127529</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68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137706</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665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類似団体平均を上回っており、主な要因としては、</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健康福祉センター建設及び鳥見山陸上競技場トラック改修事業に係る地方債の増加、一部事務組合の地方債残高増加に伴う構成市町村負担等見込み額の増加、健康福祉センター建設事業に係る繰入により特定目的基金の残高減少があげられる。</a:t>
          </a:r>
          <a:endPar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公共施設の老朽化対策ならびに施設集約化に伴う既存施設の除却等も必要であることから、高い数値での推移が見込まれるため、今後も、義務的経費の削減を中心に更なる財政の健全化に努めていく。</a:t>
          </a:r>
          <a:endParaRPr lang="en-US" altLang="ja-JP" sz="1400">
            <a:solidFill>
              <a:sysClr val="windowText" lastClr="000000"/>
            </a:solidFill>
          </a:endParaRP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18808</xdr:rowOff>
    </xdr:from>
    <xdr:to>
      <xdr:col>81</xdr:col>
      <xdr:colOff>44450</xdr:colOff>
      <xdr:row>20</xdr:row>
      <xdr:rowOff>40156</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6179800" y="3104908"/>
          <a:ext cx="838200" cy="36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60" name="将来負担の状況平均値テキスト">
          <a:extLst>
            <a:ext uri="{FF2B5EF4-FFF2-40B4-BE49-F238E27FC236}">
              <a16:creationId xmlns:a16="http://schemas.microsoft.com/office/drawing/2014/main" id="{00000000-0008-0000-0300-0000C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39975</xdr:rowOff>
    </xdr:from>
    <xdr:to>
      <xdr:col>77</xdr:col>
      <xdr:colOff>44450</xdr:colOff>
      <xdr:row>18</xdr:row>
      <xdr:rowOff>18808</xdr:rowOff>
    </xdr:to>
    <xdr:cxnSp macro="">
      <xdr:nvCxnSpPr>
        <xdr:cNvPr id="462" name="直線コネクタ 461">
          <a:extLst>
            <a:ext uri="{FF2B5EF4-FFF2-40B4-BE49-F238E27FC236}">
              <a16:creationId xmlns:a16="http://schemas.microsoft.com/office/drawing/2014/main" id="{00000000-0008-0000-0300-0000CE010000}"/>
            </a:ext>
          </a:extLst>
        </xdr:cNvPr>
        <xdr:cNvCxnSpPr/>
      </xdr:nvCxnSpPr>
      <xdr:spPr>
        <a:xfrm>
          <a:off x="15290800" y="2783175"/>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88477</xdr:rowOff>
    </xdr:from>
    <xdr:to>
      <xdr:col>72</xdr:col>
      <xdr:colOff>203200</xdr:colOff>
      <xdr:row>16</xdr:row>
      <xdr:rowOff>39975</xdr:rowOff>
    </xdr:to>
    <xdr:cxnSp macro="">
      <xdr:nvCxnSpPr>
        <xdr:cNvPr id="465" name="直線コネクタ 464">
          <a:extLst>
            <a:ext uri="{FF2B5EF4-FFF2-40B4-BE49-F238E27FC236}">
              <a16:creationId xmlns:a16="http://schemas.microsoft.com/office/drawing/2014/main" id="{00000000-0008-0000-0300-0000D1010000}"/>
            </a:ext>
          </a:extLst>
        </xdr:cNvPr>
        <xdr:cNvCxnSpPr/>
      </xdr:nvCxnSpPr>
      <xdr:spPr>
        <a:xfrm>
          <a:off x="14401800" y="2660227"/>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143873</xdr:rowOff>
    </xdr:from>
    <xdr:to>
      <xdr:col>68</xdr:col>
      <xdr:colOff>152400</xdr:colOff>
      <xdr:row>15</xdr:row>
      <xdr:rowOff>88477</xdr:rowOff>
    </xdr:to>
    <xdr:cxnSp macro="">
      <xdr:nvCxnSpPr>
        <xdr:cNvPr id="468" name="直線コネクタ 467">
          <a:extLst>
            <a:ext uri="{FF2B5EF4-FFF2-40B4-BE49-F238E27FC236}">
              <a16:creationId xmlns:a16="http://schemas.microsoft.com/office/drawing/2014/main" id="{00000000-0008-0000-0300-0000D4010000}"/>
            </a:ext>
          </a:extLst>
        </xdr:cNvPr>
        <xdr:cNvCxnSpPr/>
      </xdr:nvCxnSpPr>
      <xdr:spPr>
        <a:xfrm>
          <a:off x="13512800" y="2544173"/>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132140</xdr:rowOff>
    </xdr:from>
    <xdr:to>
      <xdr:col>68</xdr:col>
      <xdr:colOff>203200</xdr:colOff>
      <xdr:row>15</xdr:row>
      <xdr:rowOff>62290</xdr:rowOff>
    </xdr:to>
    <xdr:sp macro="" textlink="">
      <xdr:nvSpPr>
        <xdr:cNvPr id="469" name="フローチャート: 判断 468">
          <a:extLst>
            <a:ext uri="{FF2B5EF4-FFF2-40B4-BE49-F238E27FC236}">
              <a16:creationId xmlns:a16="http://schemas.microsoft.com/office/drawing/2014/main" id="{00000000-0008-0000-0300-0000D5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71" name="フローチャート: 判断 470">
          <a:extLst>
            <a:ext uri="{FF2B5EF4-FFF2-40B4-BE49-F238E27FC236}">
              <a16:creationId xmlns:a16="http://schemas.microsoft.com/office/drawing/2014/main" id="{00000000-0008-0000-0300-0000D7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18341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160806</xdr:rowOff>
    </xdr:from>
    <xdr:to>
      <xdr:col>81</xdr:col>
      <xdr:colOff>95250</xdr:colOff>
      <xdr:row>20</xdr:row>
      <xdr:rowOff>90956</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6967200" y="341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132883</xdr:rowOff>
    </xdr:from>
    <xdr:ext cx="762000" cy="259045"/>
    <xdr:sp macro="" textlink="">
      <xdr:nvSpPr>
        <xdr:cNvPr id="479" name="将来負担の状況該当値テキスト">
          <a:extLst>
            <a:ext uri="{FF2B5EF4-FFF2-40B4-BE49-F238E27FC236}">
              <a16:creationId xmlns:a16="http://schemas.microsoft.com/office/drawing/2014/main" id="{00000000-0008-0000-0300-0000DF010000}"/>
            </a:ext>
          </a:extLst>
        </xdr:cNvPr>
        <xdr:cNvSpPr txBox="1"/>
      </xdr:nvSpPr>
      <xdr:spPr>
        <a:xfrm>
          <a:off x="17106900" y="339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139458</xdr:rowOff>
    </xdr:from>
    <xdr:to>
      <xdr:col>77</xdr:col>
      <xdr:colOff>95250</xdr:colOff>
      <xdr:row>18</xdr:row>
      <xdr:rowOff>69608</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6129000" y="30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54385</xdr:rowOff>
    </xdr:from>
    <xdr:ext cx="7366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5798800" y="314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160625</xdr:rowOff>
    </xdr:from>
    <xdr:to>
      <xdr:col>73</xdr:col>
      <xdr:colOff>44450</xdr:colOff>
      <xdr:row>16</xdr:row>
      <xdr:rowOff>90775</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15240000" y="2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75552</xdr:rowOff>
    </xdr:from>
    <xdr:ext cx="762000" cy="259045"/>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14909800" y="281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37677</xdr:rowOff>
    </xdr:from>
    <xdr:to>
      <xdr:col>68</xdr:col>
      <xdr:colOff>203200</xdr:colOff>
      <xdr:row>15</xdr:row>
      <xdr:rowOff>139277</xdr:rowOff>
    </xdr:to>
    <xdr:sp macro="" textlink="">
      <xdr:nvSpPr>
        <xdr:cNvPr id="484" name="楕円 483">
          <a:extLst>
            <a:ext uri="{FF2B5EF4-FFF2-40B4-BE49-F238E27FC236}">
              <a16:creationId xmlns:a16="http://schemas.microsoft.com/office/drawing/2014/main" id="{00000000-0008-0000-0300-0000E4010000}"/>
            </a:ext>
          </a:extLst>
        </xdr:cNvPr>
        <xdr:cNvSpPr/>
      </xdr:nvSpPr>
      <xdr:spPr>
        <a:xfrm>
          <a:off x="143510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124054</xdr:rowOff>
    </xdr:from>
    <xdr:ext cx="762000" cy="259045"/>
    <xdr:sp macro="" textlink="">
      <xdr:nvSpPr>
        <xdr:cNvPr id="485" name="テキスト ボックス 484">
          <a:extLst>
            <a:ext uri="{FF2B5EF4-FFF2-40B4-BE49-F238E27FC236}">
              <a16:creationId xmlns:a16="http://schemas.microsoft.com/office/drawing/2014/main" id="{00000000-0008-0000-0300-0000E5010000}"/>
            </a:ext>
          </a:extLst>
        </xdr:cNvPr>
        <xdr:cNvSpPr txBox="1"/>
      </xdr:nvSpPr>
      <xdr:spPr>
        <a:xfrm>
          <a:off x="14020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93073</xdr:rowOff>
    </xdr:from>
    <xdr:to>
      <xdr:col>64</xdr:col>
      <xdr:colOff>152400</xdr:colOff>
      <xdr:row>15</xdr:row>
      <xdr:rowOff>23223</xdr:rowOff>
    </xdr:to>
    <xdr:sp macro="" textlink="">
      <xdr:nvSpPr>
        <xdr:cNvPr id="486" name="楕円 485">
          <a:extLst>
            <a:ext uri="{FF2B5EF4-FFF2-40B4-BE49-F238E27FC236}">
              <a16:creationId xmlns:a16="http://schemas.microsoft.com/office/drawing/2014/main" id="{00000000-0008-0000-0300-0000E6010000}"/>
            </a:ext>
          </a:extLst>
        </xdr:cNvPr>
        <xdr:cNvSpPr/>
      </xdr:nvSpPr>
      <xdr:spPr>
        <a:xfrm>
          <a:off x="13462000" y="24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33400</xdr:rowOff>
    </xdr:from>
    <xdr:ext cx="762000" cy="259045"/>
    <xdr:sp macro="" textlink="">
      <xdr:nvSpPr>
        <xdr:cNvPr id="487" name="テキスト ボックス 486">
          <a:extLst>
            <a:ext uri="{FF2B5EF4-FFF2-40B4-BE49-F238E27FC236}">
              <a16:creationId xmlns:a16="http://schemas.microsoft.com/office/drawing/2014/main" id="{00000000-0008-0000-0300-0000E7010000}"/>
            </a:ext>
          </a:extLst>
        </xdr:cNvPr>
        <xdr:cNvSpPr txBox="1"/>
      </xdr:nvSpPr>
      <xdr:spPr>
        <a:xfrm>
          <a:off x="13131800" y="226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12,436
12,354
31.30
7,779,184
7,583,432
171,643
3,678,898
6,892,895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年齢構成の偏り、給与表の構造の違い等により、ラスパイレス指数が類似団体平均を上回っているものの、職員数が類似団体平均よりも少ないこと等から類似団体平均を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定員管理計画に基づき職員数の管理、国、県の給与体系を参考としながら適正な給与制度を構築し、適正な執行に努めていく。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92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0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001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839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係る経常収支比率については、燃料価格及び物価高騰等の影響により歳出額は微増となっているものの、普通交付税をはじめとした経常的な歳入額も増額したことから、昨年度から増減がない数値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ポイント上回っているため、今後は、民間でも実施可能な事業の指定管理制度の導入などを進め、経費削減に向け努めていく。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132715</xdr:rowOff>
    </xdr:from>
    <xdr:to>
      <xdr:col>82</xdr:col>
      <xdr:colOff>107950</xdr:colOff>
      <xdr:row>15</xdr:row>
      <xdr:rowOff>132715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044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41275</xdr:rowOff>
    </xdr:from>
    <xdr:to>
      <xdr:col>78</xdr:col>
      <xdr:colOff>69850</xdr:colOff>
      <xdr:row>15</xdr:row>
      <xdr:rowOff>132715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61302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41275</xdr:rowOff>
    </xdr:from>
    <xdr:to>
      <xdr:col>73</xdr:col>
      <xdr:colOff>180975</xdr:colOff>
      <xdr:row>15</xdr:row>
      <xdr:rowOff>92710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6130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149860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6644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81915</xdr:rowOff>
    </xdr:from>
    <xdr:to>
      <xdr:col>82</xdr:col>
      <xdr:colOff>158750</xdr:colOff>
      <xdr:row>16</xdr:row>
      <xdr:rowOff>12065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53992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81915</xdr:rowOff>
    </xdr:from>
    <xdr:to>
      <xdr:col>78</xdr:col>
      <xdr:colOff>120650</xdr:colOff>
      <xdr:row>16</xdr:row>
      <xdr:rowOff>12065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168292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74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161925</xdr:rowOff>
    </xdr:from>
    <xdr:to>
      <xdr:col>74</xdr:col>
      <xdr:colOff>31750</xdr:colOff>
      <xdr:row>15</xdr:row>
      <xdr:rowOff>92075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76852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99060</xdr:rowOff>
    </xdr:from>
    <xdr:to>
      <xdr:col>65</xdr:col>
      <xdr:colOff>53975</xdr:colOff>
      <xdr:row>16</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39387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43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１５歳未満の人口割合が全国平均と比べても高い状況にあり、児童福祉に係る扶助費が多いこと、障害者自立支援事業に係る扶助費が増加傾向にあることから、類似団体平均と比べ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ポイント上回っている。施設型給付費等が今後も増加が見込まれる中で、各種事業の見直しを進めていくことで、財政を圧迫する上昇傾向に歯止めをかけるように努める。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107950</xdr:rowOff>
    </xdr:from>
    <xdr:to>
      <xdr:col>24</xdr:col>
      <xdr:colOff>25400</xdr:colOff>
      <xdr:row>60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05205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107950</xdr:rowOff>
    </xdr:from>
    <xdr:to>
      <xdr:col>19</xdr:col>
      <xdr:colOff>187325</xdr:colOff>
      <xdr:row>59</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0520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127000</xdr:rowOff>
    </xdr:from>
    <xdr:to>
      <xdr:col>15</xdr:col>
      <xdr:colOff>98425</xdr:colOff>
      <xdr:row>59</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8996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58</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8996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76200</xdr:rowOff>
    </xdr:from>
    <xdr:to>
      <xdr:col>24</xdr:col>
      <xdr:colOff>76200</xdr:colOff>
      <xdr:row>61</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48277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57150</xdr:rowOff>
    </xdr:from>
    <xdr:to>
      <xdr:col>20</xdr:col>
      <xdr:colOff>38100</xdr:colOff>
      <xdr:row>58</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143527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08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38100</xdr:rowOff>
    </xdr:from>
    <xdr:to>
      <xdr:col>15</xdr:col>
      <xdr:colOff>149225</xdr:colOff>
      <xdr:row>59</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76200</xdr:rowOff>
    </xdr:from>
    <xdr:to>
      <xdr:col>11</xdr:col>
      <xdr:colOff>60325</xdr:colOff>
      <xdr:row>58</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その他の経費に係る経常収支比率が類似団体平均を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のは、繰出金の減少が主な要因である。下水道事業が地方公営企業法を適用したことにより、繰出金から補助費等へのシフトが起きているためである。今後も経費削減や歳入の確保に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58965</xdr:rowOff>
    </xdr:from>
    <xdr:to>
      <xdr:col>82</xdr:col>
      <xdr:colOff>107950</xdr:colOff>
      <xdr:row>57</xdr:row>
      <xdr:rowOff>167822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145815"/>
          <a:ext cx="838200" cy="79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167822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445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152599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8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57</xdr:row>
      <xdr:rowOff>15422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44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15422</xdr:rowOff>
    </xdr:from>
    <xdr:to>
      <xdr:col>69</xdr:col>
      <xdr:colOff>92075</xdr:colOff>
      <xdr:row>57</xdr:row>
      <xdr:rowOff>15422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788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8165</xdr:rowOff>
    </xdr:from>
    <xdr:to>
      <xdr:col>82</xdr:col>
      <xdr:colOff>158750</xdr:colOff>
      <xdr:row>53</xdr:row>
      <xdr:rowOff>109765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88192</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00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76399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136072</xdr:rowOff>
    </xdr:from>
    <xdr:to>
      <xdr:col>65</xdr:col>
      <xdr:colOff>53975</xdr:colOff>
      <xdr:row>57</xdr:row>
      <xdr:rowOff>66222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76399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補助費等に係る経常収支比率が昨年度比で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ポイント上昇しているのは、下水道事業が地方公営企業法を適用したことにより、特別会計への繰出金から補助費等へのシフトが起きているためである。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ポイント下回っているため、今後も補助金の適正な執行に努めていく。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69850</xdr:rowOff>
    </xdr:from>
    <xdr:to>
      <xdr:col>82</xdr:col>
      <xdr:colOff>107950</xdr:colOff>
      <xdr:row>34</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899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69850</xdr:rowOff>
    </xdr:from>
    <xdr:to>
      <xdr:col>78</xdr:col>
      <xdr:colOff>69850</xdr:colOff>
      <xdr:row>35</xdr:row>
      <xdr:rowOff>50800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8991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50800</xdr:rowOff>
    </xdr:from>
    <xdr:to>
      <xdr:col>73</xdr:col>
      <xdr:colOff>180975</xdr:colOff>
      <xdr:row>35</xdr:row>
      <xdr:rowOff>136525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0515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153052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5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50800</xdr:rowOff>
    </xdr:from>
    <xdr:to>
      <xdr:col>69</xdr:col>
      <xdr:colOff>92075</xdr:colOff>
      <xdr:row>35</xdr:row>
      <xdr:rowOff>136525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0515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95902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9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19050</xdr:rowOff>
    </xdr:from>
    <xdr:to>
      <xdr:col>78</xdr:col>
      <xdr:colOff>120650</xdr:colOff>
      <xdr:row>34</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130827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0</xdr:rowOff>
    </xdr:from>
    <xdr:to>
      <xdr:col>74</xdr:col>
      <xdr:colOff>31750</xdr:colOff>
      <xdr:row>35</xdr:row>
      <xdr:rowOff>101600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111777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85725</xdr:rowOff>
    </xdr:from>
    <xdr:to>
      <xdr:col>69</xdr:col>
      <xdr:colOff>142875</xdr:colOff>
      <xdr:row>36</xdr:row>
      <xdr:rowOff>15875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8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26052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85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0</xdr:rowOff>
    </xdr:from>
    <xdr:to>
      <xdr:col>65</xdr:col>
      <xdr:colOff>53975</xdr:colOff>
      <xdr:row>35</xdr:row>
      <xdr:rowOff>101600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111777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ポイント下回っているものの、健康福祉センター建設事業に係る起債発行等により、地方債残高は増加傾向にあるため、今後は、地方債の発行に当たっては、事業を精査し、公債費の抑制に努める。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131572</xdr:rowOff>
    </xdr:from>
    <xdr:to>
      <xdr:col>24</xdr:col>
      <xdr:colOff>25400</xdr:colOff>
      <xdr:row>76</xdr:row>
      <xdr:rowOff>140715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6177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131572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114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108713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114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108713</xdr:rowOff>
    </xdr:from>
    <xdr:to>
      <xdr:col>11</xdr:col>
      <xdr:colOff>9525</xdr:colOff>
      <xdr:row>76</xdr:row>
      <xdr:rowOff>122428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1389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80772</xdr:rowOff>
    </xdr:from>
    <xdr:to>
      <xdr:col>20</xdr:col>
      <xdr:colOff>38100</xdr:colOff>
      <xdr:row>77</xdr:row>
      <xdr:rowOff>10922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57913</xdr:rowOff>
    </xdr:from>
    <xdr:to>
      <xdr:col>11</xdr:col>
      <xdr:colOff>60325</xdr:colOff>
      <xdr:row>76</xdr:row>
      <xdr:rowOff>159513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169689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71628</xdr:rowOff>
    </xdr:from>
    <xdr:to>
      <xdr:col>6</xdr:col>
      <xdr:colOff>171450</xdr:colOff>
      <xdr:row>77</xdr:row>
      <xdr:rowOff>1778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11955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公債費以外に係る経常収支比率が昨年度比で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ポイント減少しているのは、障害者自立支援事業に係る扶助費が増加傾向にあるものの、下水道事業が地方公営企業法を適用したことにより、基準内繰出金が大幅な減額となったことによるものである。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ポイント下回っており、今後も事業の見直しを進め、経常経費の削減を図っていく。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76</xdr:row>
      <xdr:rowOff>90424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882880"/>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84853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30987</xdr:rowOff>
    </xdr:from>
    <xdr:to>
      <xdr:col>78</xdr:col>
      <xdr:colOff>69850</xdr:colOff>
      <xdr:row>76</xdr:row>
      <xdr:rowOff>90424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61187"/>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30987</xdr:rowOff>
    </xdr:from>
    <xdr:to>
      <xdr:col>73</xdr:col>
      <xdr:colOff>180975</xdr:colOff>
      <xdr:row>77</xdr:row>
      <xdr:rowOff>14987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61187"/>
          <a:ext cx="889000" cy="1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77</xdr:row>
      <xdr:rowOff>14987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1892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144780</xdr:rowOff>
    </xdr:from>
    <xdr:to>
      <xdr:col>82</xdr:col>
      <xdr:colOff>158750</xdr:colOff>
      <xdr:row>75</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53357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4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126001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156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151637</xdr:rowOff>
    </xdr:from>
    <xdr:to>
      <xdr:col>74</xdr:col>
      <xdr:colOff>31750</xdr:colOff>
      <xdr:row>76</xdr:row>
      <xdr:rowOff>81787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135637</xdr:rowOff>
    </xdr:from>
    <xdr:to>
      <xdr:col>69</xdr:col>
      <xdr:colOff>142875</xdr:colOff>
      <xdr:row>77</xdr:row>
      <xdr:rowOff>65787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50564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23131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38693</xdr:rowOff>
    </xdr:from>
    <xdr:to>
      <xdr:col>29</xdr:col>
      <xdr:colOff>127000</xdr:colOff>
      <xdr:row>19</xdr:row>
      <xdr:rowOff>51776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43868"/>
          <a:ext cx="647700" cy="13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104958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5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51776</xdr:rowOff>
    </xdr:from>
    <xdr:to>
      <xdr:col>26</xdr:col>
      <xdr:colOff>50800</xdr:colOff>
      <xdr:row>19</xdr:row>
      <xdr:rowOff>64335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56951"/>
          <a:ext cx="698500" cy="12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74041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4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64335</xdr:rowOff>
    </xdr:from>
    <xdr:to>
      <xdr:col>22</xdr:col>
      <xdr:colOff>114300</xdr:colOff>
      <xdr:row>19</xdr:row>
      <xdr:rowOff>66523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69510"/>
          <a:ext cx="698500" cy="2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89977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66523</xdr:rowOff>
    </xdr:from>
    <xdr:to>
      <xdr:col>18</xdr:col>
      <xdr:colOff>177800</xdr:colOff>
      <xdr:row>19</xdr:row>
      <xdr:rowOff>78280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71698"/>
          <a:ext cx="698500" cy="1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121126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125508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159343</xdr:rowOff>
    </xdr:from>
    <xdr:to>
      <xdr:col>29</xdr:col>
      <xdr:colOff>177800</xdr:colOff>
      <xdr:row>19</xdr:row>
      <xdr:rowOff>89493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93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67920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0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976</xdr:rowOff>
    </xdr:from>
    <xdr:to>
      <xdr:col>26</xdr:col>
      <xdr:colOff>101600</xdr:colOff>
      <xdr:row>19</xdr:row>
      <xdr:rowOff>102576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06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87353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92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13535</xdr:rowOff>
    </xdr:from>
    <xdr:to>
      <xdr:col>22</xdr:col>
      <xdr:colOff>165100</xdr:colOff>
      <xdr:row>19</xdr:row>
      <xdr:rowOff>115135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18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99912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0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15723</xdr:rowOff>
    </xdr:from>
    <xdr:to>
      <xdr:col>19</xdr:col>
      <xdr:colOff>38100</xdr:colOff>
      <xdr:row>19</xdr:row>
      <xdr:rowOff>117323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20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102100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0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27480</xdr:rowOff>
    </xdr:from>
    <xdr:to>
      <xdr:col>15</xdr:col>
      <xdr:colOff>101600</xdr:colOff>
      <xdr:row>19</xdr:row>
      <xdr:rowOff>129080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32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113857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1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285740</xdr:rowOff>
    </xdr:from>
    <xdr:to>
      <xdr:col>29</xdr:col>
      <xdr:colOff>127000</xdr:colOff>
      <xdr:row>35</xdr:row>
      <xdr:rowOff>299113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96090"/>
          <a:ext cx="647700" cy="13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299113</xdr:rowOff>
    </xdr:from>
    <xdr:to>
      <xdr:col>26</xdr:col>
      <xdr:colOff>50800</xdr:colOff>
      <xdr:row>36</xdr:row>
      <xdr:rowOff>2116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09463"/>
          <a:ext cx="698500" cy="45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2116</xdr:rowOff>
    </xdr:from>
    <xdr:to>
      <xdr:col>22</xdr:col>
      <xdr:colOff>114300</xdr:colOff>
      <xdr:row>36</xdr:row>
      <xdr:rowOff>100963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55366"/>
          <a:ext cx="698500" cy="98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304975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100116</xdr:rowOff>
    </xdr:from>
    <xdr:to>
      <xdr:col>18</xdr:col>
      <xdr:colOff>177800</xdr:colOff>
      <xdr:row>36</xdr:row>
      <xdr:rowOff>100963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53366"/>
          <a:ext cx="698500" cy="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234940</xdr:rowOff>
    </xdr:from>
    <xdr:to>
      <xdr:col>29</xdr:col>
      <xdr:colOff>177800</xdr:colOff>
      <xdr:row>35</xdr:row>
      <xdr:rowOff>336540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45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207017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1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248313</xdr:rowOff>
    </xdr:from>
    <xdr:to>
      <xdr:col>26</xdr:col>
      <xdr:colOff>101600</xdr:colOff>
      <xdr:row>36</xdr:row>
      <xdr:rowOff>7013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58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334690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4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294216</xdr:rowOff>
    </xdr:from>
    <xdr:to>
      <xdr:col>22</xdr:col>
      <xdr:colOff>165100</xdr:colOff>
      <xdr:row>36</xdr:row>
      <xdr:rowOff>52916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04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37693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99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50163</xdr:rowOff>
    </xdr:from>
    <xdr:to>
      <xdr:col>19</xdr:col>
      <xdr:colOff>38100</xdr:colOff>
      <xdr:row>36</xdr:row>
      <xdr:rowOff>151763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03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136540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8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49316</xdr:rowOff>
    </xdr:from>
    <xdr:to>
      <xdr:col>15</xdr:col>
      <xdr:colOff>101600</xdr:colOff>
      <xdr:row>36</xdr:row>
      <xdr:rowOff>150916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02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135693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8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12,436
12,354
31.30
7,779,184
7,583,432
171,643
3,678,898
6,892,895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162713</xdr:rowOff>
    </xdr:from>
    <xdr:to>
      <xdr:col>24</xdr:col>
      <xdr:colOff>63500</xdr:colOff>
      <xdr:row>38</xdr:row>
      <xdr:rowOff>3518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06363"/>
          <a:ext cx="838200" cy="1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79316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8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3518</xdr:rowOff>
    </xdr:from>
    <xdr:to>
      <xdr:col>19</xdr:col>
      <xdr:colOff>177800</xdr:colOff>
      <xdr:row>38</xdr:row>
      <xdr:rowOff>20536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18618"/>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63568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20536</xdr:rowOff>
    </xdr:from>
    <xdr:to>
      <xdr:col>15</xdr:col>
      <xdr:colOff>50800</xdr:colOff>
      <xdr:row>38</xdr:row>
      <xdr:rowOff>21361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35636"/>
          <a:ext cx="889000" cy="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85437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21361</xdr:rowOff>
    </xdr:from>
    <xdr:to>
      <xdr:col>10</xdr:col>
      <xdr:colOff>114300</xdr:colOff>
      <xdr:row>38</xdr:row>
      <xdr:rowOff>131470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36461"/>
          <a:ext cx="889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130827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111913</xdr:rowOff>
    </xdr:from>
    <xdr:to>
      <xdr:col>24</xdr:col>
      <xdr:colOff>114300</xdr:colOff>
      <xdr:row>38</xdr:row>
      <xdr:rowOff>42063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5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90340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124168</xdr:rowOff>
    </xdr:from>
    <xdr:to>
      <xdr:col>20</xdr:col>
      <xdr:colOff>38100</xdr:colOff>
      <xdr:row>38</xdr:row>
      <xdr:rowOff>54318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45445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6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141186</xdr:rowOff>
    </xdr:from>
    <xdr:to>
      <xdr:col>15</xdr:col>
      <xdr:colOff>101600</xdr:colOff>
      <xdr:row>38</xdr:row>
      <xdr:rowOff>71336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62463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7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142011</xdr:rowOff>
    </xdr:from>
    <xdr:to>
      <xdr:col>10</xdr:col>
      <xdr:colOff>165100</xdr:colOff>
      <xdr:row>38</xdr:row>
      <xdr:rowOff>72161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8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63288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7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80670</xdr:rowOff>
    </xdr:from>
    <xdr:to>
      <xdr:col>6</xdr:col>
      <xdr:colOff>38100</xdr:colOff>
      <xdr:row>39</xdr:row>
      <xdr:rowOff>10820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1947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8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83918</xdr:rowOff>
    </xdr:from>
    <xdr:to>
      <xdr:col>24</xdr:col>
      <xdr:colOff>63500</xdr:colOff>
      <xdr:row>57</xdr:row>
      <xdr:rowOff>111483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56568"/>
          <a:ext cx="838200" cy="2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103219</xdr:rowOff>
    </xdr:from>
    <xdr:to>
      <xdr:col>19</xdr:col>
      <xdr:colOff>177800</xdr:colOff>
      <xdr:row>57</xdr:row>
      <xdr:rowOff>111483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75869"/>
          <a:ext cx="889000" cy="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76282</xdr:rowOff>
    </xdr:from>
    <xdr:to>
      <xdr:col>15</xdr:col>
      <xdr:colOff>50800</xdr:colOff>
      <xdr:row>57</xdr:row>
      <xdr:rowOff>103219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48932"/>
          <a:ext cx="889000" cy="2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76282</xdr:rowOff>
    </xdr:from>
    <xdr:to>
      <xdr:col>10</xdr:col>
      <xdr:colOff>114300</xdr:colOff>
      <xdr:row>57</xdr:row>
      <xdr:rowOff>78020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48932"/>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110223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33118</xdr:rowOff>
    </xdr:from>
    <xdr:to>
      <xdr:col>24</xdr:col>
      <xdr:colOff>114300</xdr:colOff>
      <xdr:row>57</xdr:row>
      <xdr:rowOff>134718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0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119495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2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60683</xdr:rowOff>
    </xdr:from>
    <xdr:to>
      <xdr:col>20</xdr:col>
      <xdr:colOff>38100</xdr:colOff>
      <xdr:row>57</xdr:row>
      <xdr:rowOff>162283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3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153410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52419</xdr:rowOff>
    </xdr:from>
    <xdr:to>
      <xdr:col>15</xdr:col>
      <xdr:colOff>101600</xdr:colOff>
      <xdr:row>57</xdr:row>
      <xdr:rowOff>154019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145146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1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25482</xdr:rowOff>
    </xdr:from>
    <xdr:to>
      <xdr:col>10</xdr:col>
      <xdr:colOff>165100</xdr:colOff>
      <xdr:row>57</xdr:row>
      <xdr:rowOff>127082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9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118209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27220</xdr:rowOff>
    </xdr:from>
    <xdr:to>
      <xdr:col>6</xdr:col>
      <xdr:colOff>38100</xdr:colOff>
      <xdr:row>57</xdr:row>
      <xdr:rowOff>128820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9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119947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9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3493</xdr:rowOff>
    </xdr:from>
    <xdr:to>
      <xdr:col>24</xdr:col>
      <xdr:colOff>63500</xdr:colOff>
      <xdr:row>79</xdr:row>
      <xdr:rowOff>10083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48043"/>
          <a:ext cx="838200" cy="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4445</xdr:rowOff>
    </xdr:from>
    <xdr:to>
      <xdr:col>19</xdr:col>
      <xdr:colOff>177800</xdr:colOff>
      <xdr:row>79</xdr:row>
      <xdr:rowOff>10083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48995"/>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3035</xdr:rowOff>
    </xdr:from>
    <xdr:to>
      <xdr:col>15</xdr:col>
      <xdr:colOff>50800</xdr:colOff>
      <xdr:row>79</xdr:row>
      <xdr:rowOff>4445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47585"/>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3035</xdr:rowOff>
    </xdr:from>
    <xdr:to>
      <xdr:col>10</xdr:col>
      <xdr:colOff>114300</xdr:colOff>
      <xdr:row>79</xdr:row>
      <xdr:rowOff>9246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47585"/>
          <a:ext cx="8890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124143</xdr:rowOff>
    </xdr:from>
    <xdr:to>
      <xdr:col>24</xdr:col>
      <xdr:colOff>114300</xdr:colOff>
      <xdr:row>79</xdr:row>
      <xdr:rowOff>54293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39070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130733</xdr:rowOff>
    </xdr:from>
    <xdr:to>
      <xdr:col>20</xdr:col>
      <xdr:colOff>38100</xdr:colOff>
      <xdr:row>79</xdr:row>
      <xdr:rowOff>60883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52010</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8017" y="13596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125095</xdr:rowOff>
    </xdr:from>
    <xdr:to>
      <xdr:col>15</xdr:col>
      <xdr:colOff>101600</xdr:colOff>
      <xdr:row>79</xdr:row>
      <xdr:rowOff>55245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46372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123685</xdr:rowOff>
    </xdr:from>
    <xdr:to>
      <xdr:col>10</xdr:col>
      <xdr:colOff>165100</xdr:colOff>
      <xdr:row>79</xdr:row>
      <xdr:rowOff>53835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44962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129896</xdr:rowOff>
    </xdr:from>
    <xdr:to>
      <xdr:col>6</xdr:col>
      <xdr:colOff>38100</xdr:colOff>
      <xdr:row>79</xdr:row>
      <xdr:rowOff>60046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51173</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941017" y="13595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99792</xdr:rowOff>
    </xdr:from>
    <xdr:to>
      <xdr:col>24</xdr:col>
      <xdr:colOff>63500</xdr:colOff>
      <xdr:row>94</xdr:row>
      <xdr:rowOff>69748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044642"/>
          <a:ext cx="838200" cy="14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1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8010</xdr:rowOff>
    </xdr:from>
    <xdr:to>
      <xdr:col>19</xdr:col>
      <xdr:colOff>177800</xdr:colOff>
      <xdr:row>94</xdr:row>
      <xdr:rowOff>69748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5952860"/>
          <a:ext cx="889000" cy="23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91085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8010</xdr:rowOff>
    </xdr:from>
    <xdr:to>
      <xdr:col>15</xdr:col>
      <xdr:colOff>50800</xdr:colOff>
      <xdr:row>95</xdr:row>
      <xdr:rowOff>139700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5952860"/>
          <a:ext cx="889000" cy="47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88603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139700</xdr:rowOff>
    </xdr:from>
    <xdr:to>
      <xdr:col>10</xdr:col>
      <xdr:colOff>114300</xdr:colOff>
      <xdr:row>96</xdr:row>
      <xdr:rowOff>20093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27450"/>
          <a:ext cx="889000" cy="5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77190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119268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48992</xdr:rowOff>
    </xdr:from>
    <xdr:to>
      <xdr:col>24</xdr:col>
      <xdr:colOff>114300</xdr:colOff>
      <xdr:row>93</xdr:row>
      <xdr:rowOff>150592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9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71869</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45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18948</xdr:rowOff>
    </xdr:from>
    <xdr:to>
      <xdr:col>20</xdr:col>
      <xdr:colOff>38100</xdr:colOff>
      <xdr:row>94</xdr:row>
      <xdr:rowOff>120548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3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137075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591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128660</xdr:rowOff>
    </xdr:from>
    <xdr:to>
      <xdr:col>15</xdr:col>
      <xdr:colOff>101600</xdr:colOff>
      <xdr:row>93</xdr:row>
      <xdr:rowOff>58810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90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75337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67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88900</xdr:rowOff>
    </xdr:from>
    <xdr:to>
      <xdr:col>10</xdr:col>
      <xdr:colOff>165100</xdr:colOff>
      <xdr:row>96</xdr:row>
      <xdr:rowOff>19050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35577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15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140743</xdr:rowOff>
    </xdr:from>
    <xdr:to>
      <xdr:col>6</xdr:col>
      <xdr:colOff>38100</xdr:colOff>
      <xdr:row>96</xdr:row>
      <xdr:rowOff>70893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2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87420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0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157755</xdr:rowOff>
    </xdr:from>
    <xdr:to>
      <xdr:col>55</xdr:col>
      <xdr:colOff>0</xdr:colOff>
      <xdr:row>37</xdr:row>
      <xdr:rowOff>77208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29955"/>
          <a:ext cx="838200" cy="9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167677</xdr:rowOff>
    </xdr:from>
    <xdr:to>
      <xdr:col>50</xdr:col>
      <xdr:colOff>114300</xdr:colOff>
      <xdr:row>37</xdr:row>
      <xdr:rowOff>77208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39877"/>
          <a:ext cx="889000" cy="8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14096</xdr:rowOff>
    </xdr:from>
    <xdr:to>
      <xdr:col>45</xdr:col>
      <xdr:colOff>177800</xdr:colOff>
      <xdr:row>36</xdr:row>
      <xdr:rowOff>167677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43396"/>
          <a:ext cx="889000" cy="49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14096</xdr:rowOff>
    </xdr:from>
    <xdr:to>
      <xdr:col>41</xdr:col>
      <xdr:colOff>50800</xdr:colOff>
      <xdr:row>37</xdr:row>
      <xdr:rowOff>133547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43396"/>
          <a:ext cx="889000" cy="63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115756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106955</xdr:rowOff>
    </xdr:from>
    <xdr:to>
      <xdr:col>55</xdr:col>
      <xdr:colOff>50800</xdr:colOff>
      <xdr:row>37</xdr:row>
      <xdr:rowOff>37105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7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85382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5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26408</xdr:rowOff>
    </xdr:from>
    <xdr:to>
      <xdr:col>50</xdr:col>
      <xdr:colOff>165100</xdr:colOff>
      <xdr:row>37</xdr:row>
      <xdr:rowOff>128008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7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119135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116877</xdr:rowOff>
    </xdr:from>
    <xdr:to>
      <xdr:col>46</xdr:col>
      <xdr:colOff>38100</xdr:colOff>
      <xdr:row>37</xdr:row>
      <xdr:rowOff>47027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38154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8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134746</xdr:rowOff>
    </xdr:from>
    <xdr:to>
      <xdr:col>41</xdr:col>
      <xdr:colOff>101600</xdr:colOff>
      <xdr:row>34</xdr:row>
      <xdr:rowOff>64896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81423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6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82747</xdr:rowOff>
    </xdr:from>
    <xdr:to>
      <xdr:col>36</xdr:col>
      <xdr:colOff>165100</xdr:colOff>
      <xdr:row>38</xdr:row>
      <xdr:rowOff>12897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4024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1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129779</xdr:rowOff>
    </xdr:from>
    <xdr:to>
      <xdr:col>55</xdr:col>
      <xdr:colOff>0</xdr:colOff>
      <xdr:row>56</xdr:row>
      <xdr:rowOff>157584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559529"/>
          <a:ext cx="838200" cy="19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112376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13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149507</xdr:rowOff>
    </xdr:from>
    <xdr:to>
      <xdr:col>50</xdr:col>
      <xdr:colOff>114300</xdr:colOff>
      <xdr:row>56</xdr:row>
      <xdr:rowOff>157584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50707"/>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67301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149507</xdr:rowOff>
    </xdr:from>
    <xdr:to>
      <xdr:col>45</xdr:col>
      <xdr:colOff>177800</xdr:colOff>
      <xdr:row>57</xdr:row>
      <xdr:rowOff>150144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50707"/>
          <a:ext cx="889000" cy="17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101838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150144</xdr:rowOff>
    </xdr:from>
    <xdr:to>
      <xdr:col>41</xdr:col>
      <xdr:colOff>50800</xdr:colOff>
      <xdr:row>58</xdr:row>
      <xdr:rowOff>81346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22794"/>
          <a:ext cx="889000" cy="10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78979</xdr:rowOff>
    </xdr:from>
    <xdr:to>
      <xdr:col>55</xdr:col>
      <xdr:colOff>50800</xdr:colOff>
      <xdr:row>56</xdr:row>
      <xdr:rowOff>9129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0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101856</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36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106784</xdr:rowOff>
    </xdr:from>
    <xdr:to>
      <xdr:col>50</xdr:col>
      <xdr:colOff>165100</xdr:colOff>
      <xdr:row>57</xdr:row>
      <xdr:rowOff>36934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0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53461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48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98707</xdr:rowOff>
    </xdr:from>
    <xdr:to>
      <xdr:col>46</xdr:col>
      <xdr:colOff>38100</xdr:colOff>
      <xdr:row>57</xdr:row>
      <xdr:rowOff>28857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9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45384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47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99344</xdr:rowOff>
    </xdr:from>
    <xdr:to>
      <xdr:col>41</xdr:col>
      <xdr:colOff>101600</xdr:colOff>
      <xdr:row>58</xdr:row>
      <xdr:rowOff>29494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7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20621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6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30546</xdr:rowOff>
    </xdr:from>
    <xdr:to>
      <xdr:col>36</xdr:col>
      <xdr:colOff>165100</xdr:colOff>
      <xdr:row>58</xdr:row>
      <xdr:rowOff>132146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7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123273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6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55009</xdr:rowOff>
    </xdr:from>
    <xdr:to>
      <xdr:col>55</xdr:col>
      <xdr:colOff>0</xdr:colOff>
      <xdr:row>77</xdr:row>
      <xdr:rowOff>84654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256659"/>
          <a:ext cx="838200" cy="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149478</xdr:rowOff>
    </xdr:from>
    <xdr:to>
      <xdr:col>50</xdr:col>
      <xdr:colOff>114300</xdr:colOff>
      <xdr:row>77</xdr:row>
      <xdr:rowOff>55009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008228"/>
          <a:ext cx="889000" cy="24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149478</xdr:rowOff>
    </xdr:from>
    <xdr:to>
      <xdr:col>45</xdr:col>
      <xdr:colOff>177800</xdr:colOff>
      <xdr:row>77</xdr:row>
      <xdr:rowOff>127470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008228"/>
          <a:ext cx="889000" cy="32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100680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30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127470</xdr:rowOff>
    </xdr:from>
    <xdr:to>
      <xdr:col>41</xdr:col>
      <xdr:colOff>50800</xdr:colOff>
      <xdr:row>77</xdr:row>
      <xdr:rowOff>158474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329120"/>
          <a:ext cx="889000" cy="3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33854</xdr:rowOff>
    </xdr:from>
    <xdr:to>
      <xdr:col>55</xdr:col>
      <xdr:colOff>50800</xdr:colOff>
      <xdr:row>77</xdr:row>
      <xdr:rowOff>135454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3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131747</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6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4209</xdr:rowOff>
    </xdr:from>
    <xdr:to>
      <xdr:col>50</xdr:col>
      <xdr:colOff>165100</xdr:colOff>
      <xdr:row>77</xdr:row>
      <xdr:rowOff>105809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0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96936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98678</xdr:rowOff>
    </xdr:from>
    <xdr:to>
      <xdr:col>46</xdr:col>
      <xdr:colOff>38100</xdr:colOff>
      <xdr:row>76</xdr:row>
      <xdr:rowOff>28829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9574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45355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73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76670</xdr:rowOff>
    </xdr:from>
    <xdr:to>
      <xdr:col>41</xdr:col>
      <xdr:colOff>101600</xdr:colOff>
      <xdr:row>78</xdr:row>
      <xdr:rowOff>6820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169397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107674</xdr:rowOff>
    </xdr:from>
    <xdr:to>
      <xdr:col>36</xdr:col>
      <xdr:colOff>165100</xdr:colOff>
      <xdr:row>78</xdr:row>
      <xdr:rowOff>37824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0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28951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40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50363</xdr:rowOff>
    </xdr:from>
    <xdr:to>
      <xdr:col>55</xdr:col>
      <xdr:colOff>0</xdr:colOff>
      <xdr:row>95</xdr:row>
      <xdr:rowOff>158575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5995213"/>
          <a:ext cx="838200" cy="45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34478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9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158575</xdr:rowOff>
    </xdr:from>
    <xdr:to>
      <xdr:col>50</xdr:col>
      <xdr:colOff>114300</xdr:colOff>
      <xdr:row>97</xdr:row>
      <xdr:rowOff>96655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46325"/>
          <a:ext cx="889000" cy="28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19268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69672</xdr:rowOff>
    </xdr:from>
    <xdr:to>
      <xdr:col>45</xdr:col>
      <xdr:colOff>177800</xdr:colOff>
      <xdr:row>97</xdr:row>
      <xdr:rowOff>96655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00322"/>
          <a:ext cx="889000" cy="2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69672</xdr:rowOff>
    </xdr:from>
    <xdr:to>
      <xdr:col>41</xdr:col>
      <xdr:colOff>50800</xdr:colOff>
      <xdr:row>98</xdr:row>
      <xdr:rowOff>28860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00322"/>
          <a:ext cx="889000" cy="13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47159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62293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171013</xdr:rowOff>
    </xdr:from>
    <xdr:to>
      <xdr:col>55</xdr:col>
      <xdr:colOff>50800</xdr:colOff>
      <xdr:row>93</xdr:row>
      <xdr:rowOff>101163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594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22440</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79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107775</xdr:rowOff>
    </xdr:from>
    <xdr:to>
      <xdr:col>50</xdr:col>
      <xdr:colOff>165100</xdr:colOff>
      <xdr:row>96</xdr:row>
      <xdr:rowOff>37925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9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54452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7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45855</xdr:rowOff>
    </xdr:from>
    <xdr:to>
      <xdr:col>46</xdr:col>
      <xdr:colOff>38100</xdr:colOff>
      <xdr:row>97</xdr:row>
      <xdr:rowOff>147455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138582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6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18872</xdr:rowOff>
    </xdr:from>
    <xdr:to>
      <xdr:col>41</xdr:col>
      <xdr:colOff>101600</xdr:colOff>
      <xdr:row>97</xdr:row>
      <xdr:rowOff>120472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4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111599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4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149510</xdr:rowOff>
    </xdr:from>
    <xdr:to>
      <xdr:col>36</xdr:col>
      <xdr:colOff>165100</xdr:colOff>
      <xdr:row>98</xdr:row>
      <xdr:rowOff>79660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70787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7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136353</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1453"/>
          <a:ext cx="8382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91329</xdr:rowOff>
    </xdr:from>
    <xdr:to>
      <xdr:col>81</xdr:col>
      <xdr:colOff>50800</xdr:colOff>
      <xdr:row>38</xdr:row>
      <xdr:rowOff>136353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06429"/>
          <a:ext cx="889000" cy="4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38005</xdr:rowOff>
    </xdr:from>
    <xdr:to>
      <xdr:col>76</xdr:col>
      <xdr:colOff>114300</xdr:colOff>
      <xdr:row>38</xdr:row>
      <xdr:rowOff>91329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53105"/>
          <a:ext cx="889000" cy="5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138709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65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38005</xdr:rowOff>
    </xdr:from>
    <xdr:to>
      <xdr:col>71</xdr:col>
      <xdr:colOff>177800</xdr:colOff>
      <xdr:row>38</xdr:row>
      <xdr:rowOff>120713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53105"/>
          <a:ext cx="889000" cy="8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110057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2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85553</xdr:rowOff>
    </xdr:from>
    <xdr:to>
      <xdr:col>81</xdr:col>
      <xdr:colOff>101600</xdr:colOff>
      <xdr:row>39</xdr:row>
      <xdr:rowOff>15703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6830</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69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40529</xdr:rowOff>
    </xdr:from>
    <xdr:to>
      <xdr:col>76</xdr:col>
      <xdr:colOff>165100</xdr:colOff>
      <xdr:row>38</xdr:row>
      <xdr:rowOff>142129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5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158655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33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158655</xdr:rowOff>
    </xdr:from>
    <xdr:to>
      <xdr:col>72</xdr:col>
      <xdr:colOff>38100</xdr:colOff>
      <xdr:row>38</xdr:row>
      <xdr:rowOff>88805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0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105332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7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69913</xdr:rowOff>
    </xdr:from>
    <xdr:to>
      <xdr:col>67</xdr:col>
      <xdr:colOff>101600</xdr:colOff>
      <xdr:row>39</xdr:row>
      <xdr:rowOff>63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162640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7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133097</xdr:rowOff>
    </xdr:from>
    <xdr:to>
      <xdr:col>85</xdr:col>
      <xdr:colOff>127000</xdr:colOff>
      <xdr:row>77</xdr:row>
      <xdr:rowOff>142494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34747"/>
          <a:ext cx="838200" cy="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142494</xdr:rowOff>
    </xdr:from>
    <xdr:to>
      <xdr:col>81</xdr:col>
      <xdr:colOff>50800</xdr:colOff>
      <xdr:row>77</xdr:row>
      <xdr:rowOff>154691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44144"/>
          <a:ext cx="889000" cy="1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154691</xdr:rowOff>
    </xdr:from>
    <xdr:to>
      <xdr:col>76</xdr:col>
      <xdr:colOff>114300</xdr:colOff>
      <xdr:row>77</xdr:row>
      <xdr:rowOff>164627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356341"/>
          <a:ext cx="889000" cy="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164100</xdr:rowOff>
    </xdr:from>
    <xdr:to>
      <xdr:col>71</xdr:col>
      <xdr:colOff>177800</xdr:colOff>
      <xdr:row>77</xdr:row>
      <xdr:rowOff>164627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365750"/>
          <a:ext cx="889000" cy="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82297</xdr:rowOff>
    </xdr:from>
    <xdr:to>
      <xdr:col>85</xdr:col>
      <xdr:colOff>177800</xdr:colOff>
      <xdr:row>78</xdr:row>
      <xdr:rowOff>12447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8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168674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9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91694</xdr:rowOff>
    </xdr:from>
    <xdr:to>
      <xdr:col>81</xdr:col>
      <xdr:colOff>101600</xdr:colOff>
      <xdr:row>78</xdr:row>
      <xdr:rowOff>21844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9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12971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103891</xdr:rowOff>
    </xdr:from>
    <xdr:to>
      <xdr:col>76</xdr:col>
      <xdr:colOff>165100</xdr:colOff>
      <xdr:row>78</xdr:row>
      <xdr:rowOff>34041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0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25168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9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113827</xdr:rowOff>
    </xdr:from>
    <xdr:to>
      <xdr:col>72</xdr:col>
      <xdr:colOff>38100</xdr:colOff>
      <xdr:row>78</xdr:row>
      <xdr:rowOff>43977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1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35104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0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113300</xdr:rowOff>
    </xdr:from>
    <xdr:to>
      <xdr:col>67</xdr:col>
      <xdr:colOff>101600</xdr:colOff>
      <xdr:row>78</xdr:row>
      <xdr:rowOff>43450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34577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0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83739</xdr:rowOff>
    </xdr:from>
    <xdr:to>
      <xdr:col>85</xdr:col>
      <xdr:colOff>127000</xdr:colOff>
      <xdr:row>98</xdr:row>
      <xdr:rowOff>85289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85839"/>
          <a:ext cx="8382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50093</xdr:rowOff>
    </xdr:from>
    <xdr:to>
      <xdr:col>81</xdr:col>
      <xdr:colOff>50800</xdr:colOff>
      <xdr:row>98</xdr:row>
      <xdr:rowOff>85289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52193"/>
          <a:ext cx="889000" cy="3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10130</xdr:rowOff>
    </xdr:from>
    <xdr:to>
      <xdr:col>76</xdr:col>
      <xdr:colOff>114300</xdr:colOff>
      <xdr:row>98</xdr:row>
      <xdr:rowOff>50093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812230"/>
          <a:ext cx="889000" cy="3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54606</xdr:rowOff>
    </xdr:from>
    <xdr:to>
      <xdr:col>71</xdr:col>
      <xdr:colOff>177800</xdr:colOff>
      <xdr:row>98</xdr:row>
      <xdr:rowOff>10130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685256"/>
          <a:ext cx="889000" cy="1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56579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32939</xdr:rowOff>
    </xdr:from>
    <xdr:to>
      <xdr:col>85</xdr:col>
      <xdr:colOff>177800</xdr:colOff>
      <xdr:row>98</xdr:row>
      <xdr:rowOff>134539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3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119316</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4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34489</xdr:rowOff>
    </xdr:from>
    <xdr:to>
      <xdr:col>81</xdr:col>
      <xdr:colOff>101600</xdr:colOff>
      <xdr:row>98</xdr:row>
      <xdr:rowOff>136089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127216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92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170743</xdr:rowOff>
    </xdr:from>
    <xdr:to>
      <xdr:col>76</xdr:col>
      <xdr:colOff>165100</xdr:colOff>
      <xdr:row>98</xdr:row>
      <xdr:rowOff>100893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0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92020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89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130780</xdr:rowOff>
    </xdr:from>
    <xdr:to>
      <xdr:col>72</xdr:col>
      <xdr:colOff>38100</xdr:colOff>
      <xdr:row>98</xdr:row>
      <xdr:rowOff>60930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52057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85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3806</xdr:rowOff>
    </xdr:from>
    <xdr:to>
      <xdr:col>67</xdr:col>
      <xdr:colOff>101600</xdr:colOff>
      <xdr:row>97</xdr:row>
      <xdr:rowOff>105406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63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121933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40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61519</xdr:rowOff>
    </xdr:from>
    <xdr:to>
      <xdr:col>116</xdr:col>
      <xdr:colOff>63500</xdr:colOff>
      <xdr:row>38</xdr:row>
      <xdr:rowOff>112573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576619"/>
          <a:ext cx="8382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170561</xdr:rowOff>
    </xdr:from>
    <xdr:to>
      <xdr:col>111</xdr:col>
      <xdr:colOff>177800</xdr:colOff>
      <xdr:row>38</xdr:row>
      <xdr:rowOff>61519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342761"/>
          <a:ext cx="889000" cy="2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124536</xdr:rowOff>
    </xdr:from>
    <xdr:to>
      <xdr:col>107</xdr:col>
      <xdr:colOff>50800</xdr:colOff>
      <xdr:row>36</xdr:row>
      <xdr:rowOff>170561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125286"/>
          <a:ext cx="889000" cy="2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90720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60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124536</xdr:rowOff>
    </xdr:from>
    <xdr:to>
      <xdr:col>102</xdr:col>
      <xdr:colOff>114300</xdr:colOff>
      <xdr:row>38</xdr:row>
      <xdr:rowOff>109639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125286"/>
          <a:ext cx="889000" cy="49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100436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61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61773</xdr:rowOff>
    </xdr:from>
    <xdr:to>
      <xdr:col>116</xdr:col>
      <xdr:colOff>114300</xdr:colOff>
      <xdr:row>38</xdr:row>
      <xdr:rowOff>163373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57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148150</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49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10719</xdr:rowOff>
    </xdr:from>
    <xdr:to>
      <xdr:col>112</xdr:col>
      <xdr:colOff>38100</xdr:colOff>
      <xdr:row>38</xdr:row>
      <xdr:rowOff>112319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5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103446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61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119761</xdr:rowOff>
    </xdr:from>
    <xdr:to>
      <xdr:col>107</xdr:col>
      <xdr:colOff>101600</xdr:colOff>
      <xdr:row>37</xdr:row>
      <xdr:rowOff>49911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2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66438</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67111" y="606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73736</xdr:rowOff>
    </xdr:from>
    <xdr:to>
      <xdr:col>102</xdr:col>
      <xdr:colOff>165100</xdr:colOff>
      <xdr:row>36</xdr:row>
      <xdr:rowOff>3886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07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20413</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278111" y="584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58839</xdr:rowOff>
    </xdr:from>
    <xdr:to>
      <xdr:col>98</xdr:col>
      <xdr:colOff>38100</xdr:colOff>
      <xdr:row>38</xdr:row>
      <xdr:rowOff>160439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57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151566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66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166348</xdr:rowOff>
    </xdr:from>
    <xdr:to>
      <xdr:col>116</xdr:col>
      <xdr:colOff>63500</xdr:colOff>
      <xdr:row>58</xdr:row>
      <xdr:rowOff>167132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10448"/>
          <a:ext cx="8382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152534</xdr:rowOff>
    </xdr:from>
    <xdr:to>
      <xdr:col>111</xdr:col>
      <xdr:colOff>177800</xdr:colOff>
      <xdr:row>58</xdr:row>
      <xdr:rowOff>167132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96634"/>
          <a:ext cx="8890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152534</xdr:rowOff>
    </xdr:from>
    <xdr:to>
      <xdr:col>107</xdr:col>
      <xdr:colOff>50800</xdr:colOff>
      <xdr:row>58</xdr:row>
      <xdr:rowOff>168242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96634"/>
          <a:ext cx="889000" cy="1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167883</xdr:rowOff>
    </xdr:from>
    <xdr:to>
      <xdr:col>102</xdr:col>
      <xdr:colOff>114300</xdr:colOff>
      <xdr:row>58</xdr:row>
      <xdr:rowOff>168242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11983"/>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115548</xdr:rowOff>
    </xdr:from>
    <xdr:to>
      <xdr:col>116</xdr:col>
      <xdr:colOff>114300</xdr:colOff>
      <xdr:row>59</xdr:row>
      <xdr:rowOff>45698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5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30475</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7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116332</xdr:rowOff>
    </xdr:from>
    <xdr:to>
      <xdr:col>112</xdr:col>
      <xdr:colOff>38100</xdr:colOff>
      <xdr:row>59</xdr:row>
      <xdr:rowOff>46482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6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37609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5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101734</xdr:rowOff>
    </xdr:from>
    <xdr:to>
      <xdr:col>107</xdr:col>
      <xdr:colOff>101600</xdr:colOff>
      <xdr:row>59</xdr:row>
      <xdr:rowOff>31884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4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23011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3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117442</xdr:rowOff>
    </xdr:from>
    <xdr:to>
      <xdr:col>102</xdr:col>
      <xdr:colOff>165100</xdr:colOff>
      <xdr:row>59</xdr:row>
      <xdr:rowOff>47592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6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38719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5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117083</xdr:rowOff>
    </xdr:from>
    <xdr:to>
      <xdr:col>98</xdr:col>
      <xdr:colOff>38100</xdr:colOff>
      <xdr:row>59</xdr:row>
      <xdr:rowOff>47233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38360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5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72665</xdr:rowOff>
    </xdr:from>
    <xdr:to>
      <xdr:col>116</xdr:col>
      <xdr:colOff>63500</xdr:colOff>
      <xdr:row>79</xdr:row>
      <xdr:rowOff>115174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3445765"/>
          <a:ext cx="838200" cy="21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72665</xdr:rowOff>
    </xdr:from>
    <xdr:to>
      <xdr:col>111</xdr:col>
      <xdr:colOff>177800</xdr:colOff>
      <xdr:row>78</xdr:row>
      <xdr:rowOff>135978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445765"/>
          <a:ext cx="889000" cy="6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135978</xdr:rowOff>
    </xdr:from>
    <xdr:to>
      <xdr:col>107</xdr:col>
      <xdr:colOff>50800</xdr:colOff>
      <xdr:row>78</xdr:row>
      <xdr:rowOff>155865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509078"/>
          <a:ext cx="889000" cy="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144881</xdr:rowOff>
    </xdr:from>
    <xdr:to>
      <xdr:col>102</xdr:col>
      <xdr:colOff>114300</xdr:colOff>
      <xdr:row>78</xdr:row>
      <xdr:rowOff>155865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517981"/>
          <a:ext cx="889000" cy="1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64374</xdr:rowOff>
    </xdr:from>
    <xdr:to>
      <xdr:col>116</xdr:col>
      <xdr:colOff>114300</xdr:colOff>
      <xdr:row>79</xdr:row>
      <xdr:rowOff>165974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60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150751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52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21865</xdr:rowOff>
    </xdr:from>
    <xdr:to>
      <xdr:col>112</xdr:col>
      <xdr:colOff>38100</xdr:colOff>
      <xdr:row>78</xdr:row>
      <xdr:rowOff>123465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39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114592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48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85178</xdr:rowOff>
    </xdr:from>
    <xdr:to>
      <xdr:col>107</xdr:col>
      <xdr:colOff>101600</xdr:colOff>
      <xdr:row>79</xdr:row>
      <xdr:rowOff>15328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45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6455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55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105065</xdr:rowOff>
    </xdr:from>
    <xdr:to>
      <xdr:col>102</xdr:col>
      <xdr:colOff>165100</xdr:colOff>
      <xdr:row>79</xdr:row>
      <xdr:rowOff>35215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47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26342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5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94081</xdr:rowOff>
    </xdr:from>
    <xdr:to>
      <xdr:col>98</xdr:col>
      <xdr:colOff>38100</xdr:colOff>
      <xdr:row>79</xdr:row>
      <xdr:rowOff>24231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4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15358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55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歳出総決算額は、住民一人当たり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609,796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73,881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円増額となり、類似団体平均を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171,847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比で増額となった主な経費は扶助費と普通建設事業費である。扶助費については、児童福祉や障がい者福祉をはじめとした社会保障経費が増加傾向にあることが主な要因である。普通建設事業費については、施設集約化に伴う健康福祉センターの建設及び鳥見山陸上競技場トラック改修事業によるものが主な要因であ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157,604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円と、類似団体と比較して一人当たりコストが高い状況となっている。これは、前年度決算と比較すると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％増となっている。今後も施設集約に伴う除却が見込まれていることから、公共施設等総合管理計画等に基づき、事業の取捨選択をしていくことで、事業費の減少を目指すこととしている。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12,436
12,354
31.30
7,779,184
7,583,432
171,643
3,678,898
6,892,895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151892</xdr:rowOff>
    </xdr:from>
    <xdr:to>
      <xdr:col>24</xdr:col>
      <xdr:colOff>63500</xdr:colOff>
      <xdr:row>37</xdr:row>
      <xdr:rowOff>68072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24092"/>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152925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29591</xdr:rowOff>
    </xdr:from>
    <xdr:to>
      <xdr:col>19</xdr:col>
      <xdr:colOff>177800</xdr:colOff>
      <xdr:row>37</xdr:row>
      <xdr:rowOff>68072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73241"/>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19876</xdr:rowOff>
    </xdr:from>
    <xdr:to>
      <xdr:col>15</xdr:col>
      <xdr:colOff>50800</xdr:colOff>
      <xdr:row>37</xdr:row>
      <xdr:rowOff>29591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3526"/>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142257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122936</xdr:rowOff>
    </xdr:from>
    <xdr:to>
      <xdr:col>10</xdr:col>
      <xdr:colOff>114300</xdr:colOff>
      <xdr:row>37</xdr:row>
      <xdr:rowOff>19876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95136"/>
          <a:ext cx="889000" cy="6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101092</xdr:rowOff>
    </xdr:from>
    <xdr:to>
      <xdr:col>24</xdr:col>
      <xdr:colOff>114300</xdr:colOff>
      <xdr:row>37</xdr:row>
      <xdr:rowOff>31242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79519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17272</xdr:rowOff>
    </xdr:from>
    <xdr:to>
      <xdr:col>20</xdr:col>
      <xdr:colOff>38100</xdr:colOff>
      <xdr:row>37</xdr:row>
      <xdr:rowOff>118872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109999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5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150241</xdr:rowOff>
    </xdr:from>
    <xdr:to>
      <xdr:col>15</xdr:col>
      <xdr:colOff>101600</xdr:colOff>
      <xdr:row>37</xdr:row>
      <xdr:rowOff>80391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71518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1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140526</xdr:rowOff>
    </xdr:from>
    <xdr:to>
      <xdr:col>10</xdr:col>
      <xdr:colOff>165100</xdr:colOff>
      <xdr:row>37</xdr:row>
      <xdr:rowOff>70676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61803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72136</xdr:rowOff>
    </xdr:from>
    <xdr:to>
      <xdr:col>6</xdr:col>
      <xdr:colOff>38100</xdr:colOff>
      <xdr:row>37</xdr:row>
      <xdr:rowOff>2286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164863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127352</xdr:rowOff>
    </xdr:from>
    <xdr:to>
      <xdr:col>24</xdr:col>
      <xdr:colOff>63500</xdr:colOff>
      <xdr:row>57</xdr:row>
      <xdr:rowOff>139670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00002"/>
          <a:ext cx="838200" cy="1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115910</xdr:rowOff>
    </xdr:from>
    <xdr:to>
      <xdr:col>19</xdr:col>
      <xdr:colOff>177800</xdr:colOff>
      <xdr:row>57</xdr:row>
      <xdr:rowOff>139670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88560"/>
          <a:ext cx="889000" cy="2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78256</xdr:rowOff>
    </xdr:from>
    <xdr:to>
      <xdr:col>15</xdr:col>
      <xdr:colOff>50800</xdr:colOff>
      <xdr:row>57</xdr:row>
      <xdr:rowOff>115910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08006"/>
          <a:ext cx="889000" cy="3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78256</xdr:rowOff>
    </xdr:from>
    <xdr:to>
      <xdr:col>10</xdr:col>
      <xdr:colOff>114300</xdr:colOff>
      <xdr:row>57</xdr:row>
      <xdr:rowOff>20344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08006"/>
          <a:ext cx="889000" cy="28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76552</xdr:rowOff>
    </xdr:from>
    <xdr:to>
      <xdr:col>24</xdr:col>
      <xdr:colOff>114300</xdr:colOff>
      <xdr:row>58</xdr:row>
      <xdr:rowOff>6702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162929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88870</xdr:rowOff>
    </xdr:from>
    <xdr:to>
      <xdr:col>20</xdr:col>
      <xdr:colOff>38100</xdr:colOff>
      <xdr:row>58</xdr:row>
      <xdr:rowOff>19020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10147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65110</xdr:rowOff>
    </xdr:from>
    <xdr:to>
      <xdr:col>15</xdr:col>
      <xdr:colOff>101600</xdr:colOff>
      <xdr:row>57</xdr:row>
      <xdr:rowOff>166710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157837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3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27456</xdr:rowOff>
    </xdr:from>
    <xdr:to>
      <xdr:col>10</xdr:col>
      <xdr:colOff>165100</xdr:colOff>
      <xdr:row>55</xdr:row>
      <xdr:rowOff>129056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120183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4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140994</xdr:rowOff>
    </xdr:from>
    <xdr:to>
      <xdr:col>6</xdr:col>
      <xdr:colOff>38100</xdr:colOff>
      <xdr:row>57</xdr:row>
      <xdr:rowOff>71144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4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62271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3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79263</xdr:rowOff>
    </xdr:from>
    <xdr:to>
      <xdr:col>24</xdr:col>
      <xdr:colOff>63500</xdr:colOff>
      <xdr:row>76</xdr:row>
      <xdr:rowOff>7134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23663"/>
          <a:ext cx="838200" cy="61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69798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28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68007</xdr:rowOff>
    </xdr:from>
    <xdr:to>
      <xdr:col>19</xdr:col>
      <xdr:colOff>177800</xdr:colOff>
      <xdr:row>76</xdr:row>
      <xdr:rowOff>7134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412407"/>
          <a:ext cx="889000" cy="62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154435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68007</xdr:rowOff>
    </xdr:from>
    <xdr:to>
      <xdr:col>15</xdr:col>
      <xdr:colOff>50800</xdr:colOff>
      <xdr:row>77</xdr:row>
      <xdr:rowOff>105812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412407"/>
          <a:ext cx="889000" cy="89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105812</xdr:rowOff>
    </xdr:from>
    <xdr:to>
      <xdr:col>10</xdr:col>
      <xdr:colOff>114300</xdr:colOff>
      <xdr:row>78</xdr:row>
      <xdr:rowOff>99825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7462"/>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163516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28463</xdr:rowOff>
    </xdr:from>
    <xdr:to>
      <xdr:col>24</xdr:col>
      <xdr:colOff>114300</xdr:colOff>
      <xdr:row>72</xdr:row>
      <xdr:rowOff>130063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7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51340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24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127784</xdr:rowOff>
    </xdr:from>
    <xdr:to>
      <xdr:col>20</xdr:col>
      <xdr:colOff>38100</xdr:colOff>
      <xdr:row>76</xdr:row>
      <xdr:rowOff>57934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8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74461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61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17207</xdr:rowOff>
    </xdr:from>
    <xdr:to>
      <xdr:col>15</xdr:col>
      <xdr:colOff>101600</xdr:colOff>
      <xdr:row>72</xdr:row>
      <xdr:rowOff>118807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36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135334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136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55012</xdr:rowOff>
    </xdr:from>
    <xdr:to>
      <xdr:col>10</xdr:col>
      <xdr:colOff>165100</xdr:colOff>
      <xdr:row>77</xdr:row>
      <xdr:rowOff>156612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147739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4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49025</xdr:rowOff>
    </xdr:from>
    <xdr:to>
      <xdr:col>6</xdr:col>
      <xdr:colOff>38100</xdr:colOff>
      <xdr:row>78</xdr:row>
      <xdr:rowOff>150625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2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141752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2387</xdr:rowOff>
    </xdr:from>
    <xdr:to>
      <xdr:col>24</xdr:col>
      <xdr:colOff>63500</xdr:colOff>
      <xdr:row>99</xdr:row>
      <xdr:rowOff>14286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75937"/>
          <a:ext cx="838200" cy="1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36765</xdr:rowOff>
    </xdr:from>
    <xdr:to>
      <xdr:col>19</xdr:col>
      <xdr:colOff>177800</xdr:colOff>
      <xdr:row>99</xdr:row>
      <xdr:rowOff>2387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38865"/>
          <a:ext cx="889000" cy="1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36765</xdr:rowOff>
    </xdr:from>
    <xdr:to>
      <xdr:col>15</xdr:col>
      <xdr:colOff>50800</xdr:colOff>
      <xdr:row>98</xdr:row>
      <xdr:rowOff>122163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38865"/>
          <a:ext cx="889000" cy="8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122163</xdr:rowOff>
    </xdr:from>
    <xdr:to>
      <xdr:col>10</xdr:col>
      <xdr:colOff>114300</xdr:colOff>
      <xdr:row>99</xdr:row>
      <xdr:rowOff>129425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24263"/>
          <a:ext cx="889000" cy="17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134936</xdr:rowOff>
    </xdr:from>
    <xdr:to>
      <xdr:col>24</xdr:col>
      <xdr:colOff>114300</xdr:colOff>
      <xdr:row>99</xdr:row>
      <xdr:rowOff>65086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3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49863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5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123037</xdr:rowOff>
    </xdr:from>
    <xdr:to>
      <xdr:col>20</xdr:col>
      <xdr:colOff>38100</xdr:colOff>
      <xdr:row>99</xdr:row>
      <xdr:rowOff>53187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2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44314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1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157415</xdr:rowOff>
    </xdr:from>
    <xdr:to>
      <xdr:col>15</xdr:col>
      <xdr:colOff>101600</xdr:colOff>
      <xdr:row>98</xdr:row>
      <xdr:rowOff>87565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8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78692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8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71363</xdr:rowOff>
    </xdr:from>
    <xdr:to>
      <xdr:col>10</xdr:col>
      <xdr:colOff>165100</xdr:colOff>
      <xdr:row>99</xdr:row>
      <xdr:rowOff>1513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164090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6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78625</xdr:rowOff>
    </xdr:from>
    <xdr:to>
      <xdr:col>6</xdr:col>
      <xdr:colOff>38100</xdr:colOff>
      <xdr:row>100</xdr:row>
      <xdr:rowOff>8775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5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171352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4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133757</xdr:rowOff>
    </xdr:from>
    <xdr:to>
      <xdr:col>55</xdr:col>
      <xdr:colOff>0</xdr:colOff>
      <xdr:row>37</xdr:row>
      <xdr:rowOff>90780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134507"/>
          <a:ext cx="838200" cy="29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2862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6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90780</xdr:rowOff>
    </xdr:from>
    <xdr:to>
      <xdr:col>50</xdr:col>
      <xdr:colOff>114300</xdr:colOff>
      <xdr:row>37</xdr:row>
      <xdr:rowOff>103581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434430"/>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139107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30886</xdr:rowOff>
    </xdr:from>
    <xdr:to>
      <xdr:col>45</xdr:col>
      <xdr:colOff>177800</xdr:colOff>
      <xdr:row>37</xdr:row>
      <xdr:rowOff>103581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374536"/>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162882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30886</xdr:rowOff>
    </xdr:from>
    <xdr:to>
      <xdr:col>41</xdr:col>
      <xdr:colOff>50800</xdr:colOff>
      <xdr:row>37</xdr:row>
      <xdr:rowOff>93980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374536"/>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82957</xdr:rowOff>
    </xdr:from>
    <xdr:to>
      <xdr:col>55</xdr:col>
      <xdr:colOff>50800</xdr:colOff>
      <xdr:row>36</xdr:row>
      <xdr:rowOff>13107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08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105834</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93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39980</xdr:rowOff>
    </xdr:from>
    <xdr:to>
      <xdr:col>50</xdr:col>
      <xdr:colOff>165100</xdr:colOff>
      <xdr:row>37</xdr:row>
      <xdr:rowOff>141580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3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158107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158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52781</xdr:rowOff>
    </xdr:from>
    <xdr:to>
      <xdr:col>46</xdr:col>
      <xdr:colOff>38100</xdr:colOff>
      <xdr:row>37</xdr:row>
      <xdr:rowOff>154381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3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170908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171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151536</xdr:rowOff>
    </xdr:from>
    <xdr:to>
      <xdr:col>41</xdr:col>
      <xdr:colOff>101600</xdr:colOff>
      <xdr:row>37</xdr:row>
      <xdr:rowOff>81686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72813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416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43180</xdr:rowOff>
    </xdr:from>
    <xdr:to>
      <xdr:col>36</xdr:col>
      <xdr:colOff>165100</xdr:colOff>
      <xdr:row>37</xdr:row>
      <xdr:rowOff>144780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135907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100422</xdr:rowOff>
    </xdr:from>
    <xdr:to>
      <xdr:col>55</xdr:col>
      <xdr:colOff>0</xdr:colOff>
      <xdr:row>57</xdr:row>
      <xdr:rowOff>122203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73072"/>
          <a:ext cx="838200" cy="2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46428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19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122203</xdr:rowOff>
    </xdr:from>
    <xdr:to>
      <xdr:col>50</xdr:col>
      <xdr:colOff>114300</xdr:colOff>
      <xdr:row>58</xdr:row>
      <xdr:rowOff>8534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94853"/>
          <a:ext cx="889000" cy="5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86052</xdr:rowOff>
    </xdr:from>
    <xdr:to>
      <xdr:col>45</xdr:col>
      <xdr:colOff>177800</xdr:colOff>
      <xdr:row>58</xdr:row>
      <xdr:rowOff>8534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687252"/>
          <a:ext cx="889000" cy="26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86052</xdr:rowOff>
    </xdr:from>
    <xdr:to>
      <xdr:col>41</xdr:col>
      <xdr:colOff>50800</xdr:colOff>
      <xdr:row>57</xdr:row>
      <xdr:rowOff>168759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687252"/>
          <a:ext cx="889000" cy="25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49622</xdr:rowOff>
    </xdr:from>
    <xdr:to>
      <xdr:col>55</xdr:col>
      <xdr:colOff>50800</xdr:colOff>
      <xdr:row>57</xdr:row>
      <xdr:rowOff>151222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72499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7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71403</xdr:rowOff>
    </xdr:from>
    <xdr:to>
      <xdr:col>50</xdr:col>
      <xdr:colOff>165100</xdr:colOff>
      <xdr:row>58</xdr:row>
      <xdr:rowOff>1553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4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18080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61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129184</xdr:rowOff>
    </xdr:from>
    <xdr:to>
      <xdr:col>46</xdr:col>
      <xdr:colOff>38100</xdr:colOff>
      <xdr:row>58</xdr:row>
      <xdr:rowOff>59334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0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50461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35252</xdr:rowOff>
    </xdr:from>
    <xdr:to>
      <xdr:col>41</xdr:col>
      <xdr:colOff>101600</xdr:colOff>
      <xdr:row>56</xdr:row>
      <xdr:rowOff>136852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153379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1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117959</xdr:rowOff>
    </xdr:from>
    <xdr:to>
      <xdr:col>36</xdr:col>
      <xdr:colOff>165100</xdr:colOff>
      <xdr:row>58</xdr:row>
      <xdr:rowOff>48109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9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39236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97126</xdr:rowOff>
    </xdr:from>
    <xdr:to>
      <xdr:col>55</xdr:col>
      <xdr:colOff>0</xdr:colOff>
      <xdr:row>78</xdr:row>
      <xdr:rowOff>126887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70226"/>
          <a:ext cx="838200" cy="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97126</xdr:rowOff>
    </xdr:from>
    <xdr:to>
      <xdr:col>50</xdr:col>
      <xdr:colOff>114300</xdr:colOff>
      <xdr:row>78</xdr:row>
      <xdr:rowOff>149388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470226"/>
          <a:ext cx="889000" cy="5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126321</xdr:rowOff>
    </xdr:from>
    <xdr:to>
      <xdr:col>45</xdr:col>
      <xdr:colOff>177800</xdr:colOff>
      <xdr:row>78</xdr:row>
      <xdr:rowOff>149388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499421"/>
          <a:ext cx="889000" cy="2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126321</xdr:rowOff>
    </xdr:from>
    <xdr:to>
      <xdr:col>41</xdr:col>
      <xdr:colOff>50800</xdr:colOff>
      <xdr:row>79</xdr:row>
      <xdr:rowOff>10018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99421"/>
          <a:ext cx="889000" cy="5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76087</xdr:rowOff>
    </xdr:from>
    <xdr:to>
      <xdr:col>55</xdr:col>
      <xdr:colOff>50800</xdr:colOff>
      <xdr:row>79</xdr:row>
      <xdr:rowOff>6237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4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162464</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6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46326</xdr:rowOff>
    </xdr:from>
    <xdr:to>
      <xdr:col>50</xdr:col>
      <xdr:colOff>165100</xdr:colOff>
      <xdr:row>78</xdr:row>
      <xdr:rowOff>147926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139053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51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98588</xdr:rowOff>
    </xdr:from>
    <xdr:to>
      <xdr:col>46</xdr:col>
      <xdr:colOff>38100</xdr:colOff>
      <xdr:row>79</xdr:row>
      <xdr:rowOff>28738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7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19865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56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75521</xdr:rowOff>
    </xdr:from>
    <xdr:to>
      <xdr:col>41</xdr:col>
      <xdr:colOff>101600</xdr:colOff>
      <xdr:row>79</xdr:row>
      <xdr:rowOff>5671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168248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54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130668</xdr:rowOff>
    </xdr:from>
    <xdr:to>
      <xdr:col>36</xdr:col>
      <xdr:colOff>165100</xdr:colOff>
      <xdr:row>79</xdr:row>
      <xdr:rowOff>60818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50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51945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9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67275</xdr:rowOff>
    </xdr:from>
    <xdr:to>
      <xdr:col>55</xdr:col>
      <xdr:colOff>0</xdr:colOff>
      <xdr:row>97</xdr:row>
      <xdr:rowOff>87354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697925"/>
          <a:ext cx="838200" cy="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27026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57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67275</xdr:rowOff>
    </xdr:from>
    <xdr:to>
      <xdr:col>50</xdr:col>
      <xdr:colOff>114300</xdr:colOff>
      <xdr:row>97</xdr:row>
      <xdr:rowOff>105868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697925"/>
          <a:ext cx="889000" cy="3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120580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105868</xdr:rowOff>
    </xdr:from>
    <xdr:to>
      <xdr:col>45</xdr:col>
      <xdr:colOff>177800</xdr:colOff>
      <xdr:row>97</xdr:row>
      <xdr:rowOff>118219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36518"/>
          <a:ext cx="889000" cy="1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160972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7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118219</xdr:rowOff>
    </xdr:from>
    <xdr:to>
      <xdr:col>41</xdr:col>
      <xdr:colOff>50800</xdr:colOff>
      <xdr:row>97</xdr:row>
      <xdr:rowOff>146820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48869"/>
          <a:ext cx="889000" cy="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36554</xdr:rowOff>
    </xdr:from>
    <xdr:to>
      <xdr:col>55</xdr:col>
      <xdr:colOff>50800</xdr:colOff>
      <xdr:row>97</xdr:row>
      <xdr:rowOff>138154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6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59431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1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16475</xdr:rowOff>
    </xdr:from>
    <xdr:to>
      <xdr:col>50</xdr:col>
      <xdr:colOff>165100</xdr:colOff>
      <xdr:row>97</xdr:row>
      <xdr:rowOff>118075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4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134602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42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55068</xdr:rowOff>
    </xdr:from>
    <xdr:to>
      <xdr:col>46</xdr:col>
      <xdr:colOff>38100</xdr:colOff>
      <xdr:row>97</xdr:row>
      <xdr:rowOff>156668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8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1745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67419</xdr:rowOff>
    </xdr:from>
    <xdr:to>
      <xdr:col>41</xdr:col>
      <xdr:colOff>101600</xdr:colOff>
      <xdr:row>97</xdr:row>
      <xdr:rowOff>169019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14096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96020</xdr:rowOff>
    </xdr:from>
    <xdr:to>
      <xdr:col>36</xdr:col>
      <xdr:colOff>165100</xdr:colOff>
      <xdr:row>98</xdr:row>
      <xdr:rowOff>26170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17297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1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90861</xdr:rowOff>
    </xdr:from>
    <xdr:to>
      <xdr:col>85</xdr:col>
      <xdr:colOff>127000</xdr:colOff>
      <xdr:row>39</xdr:row>
      <xdr:rowOff>108137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777411"/>
          <a:ext cx="8382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108137</xdr:rowOff>
    </xdr:from>
    <xdr:to>
      <xdr:col>81</xdr:col>
      <xdr:colOff>50800</xdr:colOff>
      <xdr:row>39</xdr:row>
      <xdr:rowOff>112758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794687"/>
          <a:ext cx="889000" cy="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112758</xdr:rowOff>
    </xdr:from>
    <xdr:to>
      <xdr:col>76</xdr:col>
      <xdr:colOff>114300</xdr:colOff>
      <xdr:row>39</xdr:row>
      <xdr:rowOff>115795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799308"/>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57665</xdr:rowOff>
    </xdr:from>
    <xdr:to>
      <xdr:col>71</xdr:col>
      <xdr:colOff>177800</xdr:colOff>
      <xdr:row>39</xdr:row>
      <xdr:rowOff>115795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744215"/>
          <a:ext cx="8890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40061</xdr:rowOff>
    </xdr:from>
    <xdr:to>
      <xdr:col>85</xdr:col>
      <xdr:colOff>177800</xdr:colOff>
      <xdr:row>39</xdr:row>
      <xdr:rowOff>141661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7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126438</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64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57337</xdr:rowOff>
    </xdr:from>
    <xdr:to>
      <xdr:col>81</xdr:col>
      <xdr:colOff>101600</xdr:colOff>
      <xdr:row>39</xdr:row>
      <xdr:rowOff>158937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74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150064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83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61958</xdr:rowOff>
    </xdr:from>
    <xdr:to>
      <xdr:col>76</xdr:col>
      <xdr:colOff>165100</xdr:colOff>
      <xdr:row>39</xdr:row>
      <xdr:rowOff>163558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74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154685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84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64995</xdr:rowOff>
    </xdr:from>
    <xdr:to>
      <xdr:col>72</xdr:col>
      <xdr:colOff>38100</xdr:colOff>
      <xdr:row>39</xdr:row>
      <xdr:rowOff>166595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75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157722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84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6865</xdr:rowOff>
    </xdr:from>
    <xdr:to>
      <xdr:col>67</xdr:col>
      <xdr:colOff>101600</xdr:colOff>
      <xdr:row>39</xdr:row>
      <xdr:rowOff>108465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9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99592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4749</xdr:rowOff>
    </xdr:from>
    <xdr:to>
      <xdr:col>85</xdr:col>
      <xdr:colOff>127000</xdr:colOff>
      <xdr:row>57</xdr:row>
      <xdr:rowOff>73831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77399"/>
          <a:ext cx="838200" cy="6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73831</xdr:rowOff>
    </xdr:from>
    <xdr:to>
      <xdr:col>81</xdr:col>
      <xdr:colOff>50800</xdr:colOff>
      <xdr:row>57</xdr:row>
      <xdr:rowOff>80511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846481"/>
          <a:ext cx="889000" cy="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41640</xdr:rowOff>
    </xdr:from>
    <xdr:to>
      <xdr:col>76</xdr:col>
      <xdr:colOff>114300</xdr:colOff>
      <xdr:row>57</xdr:row>
      <xdr:rowOff>80511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814290"/>
          <a:ext cx="889000" cy="3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41640</xdr:rowOff>
    </xdr:from>
    <xdr:to>
      <xdr:col>71</xdr:col>
      <xdr:colOff>177800</xdr:colOff>
      <xdr:row>57</xdr:row>
      <xdr:rowOff>129774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814290"/>
          <a:ext cx="889000" cy="8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49257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125399</xdr:rowOff>
    </xdr:from>
    <xdr:to>
      <xdr:col>85</xdr:col>
      <xdr:colOff>177800</xdr:colOff>
      <xdr:row>57</xdr:row>
      <xdr:rowOff>55549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103826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0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23031</xdr:rowOff>
    </xdr:from>
    <xdr:to>
      <xdr:col>81</xdr:col>
      <xdr:colOff>101600</xdr:colOff>
      <xdr:row>57</xdr:row>
      <xdr:rowOff>124631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115758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8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29711</xdr:rowOff>
    </xdr:from>
    <xdr:to>
      <xdr:col>76</xdr:col>
      <xdr:colOff>165100</xdr:colOff>
      <xdr:row>57</xdr:row>
      <xdr:rowOff>131311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122438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9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162290</xdr:rowOff>
    </xdr:from>
    <xdr:to>
      <xdr:col>72</xdr:col>
      <xdr:colOff>38100</xdr:colOff>
      <xdr:row>57</xdr:row>
      <xdr:rowOff>92440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6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83567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78974</xdr:rowOff>
    </xdr:from>
    <xdr:to>
      <xdr:col>67</xdr:col>
      <xdr:colOff>101600</xdr:colOff>
      <xdr:row>58</xdr:row>
      <xdr:rowOff>9124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5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251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4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136353</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09453"/>
          <a:ext cx="8382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91328</xdr:rowOff>
    </xdr:from>
    <xdr:to>
      <xdr:col>81</xdr:col>
      <xdr:colOff>50800</xdr:colOff>
      <xdr:row>78</xdr:row>
      <xdr:rowOff>136353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464428"/>
          <a:ext cx="889000" cy="4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38005</xdr:rowOff>
    </xdr:from>
    <xdr:to>
      <xdr:col>76</xdr:col>
      <xdr:colOff>114300</xdr:colOff>
      <xdr:row>78</xdr:row>
      <xdr:rowOff>91328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11105"/>
          <a:ext cx="889000" cy="5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138710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1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38005</xdr:rowOff>
    </xdr:from>
    <xdr:to>
      <xdr:col>71</xdr:col>
      <xdr:colOff>177800</xdr:colOff>
      <xdr:row>78</xdr:row>
      <xdr:rowOff>120712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11105"/>
          <a:ext cx="889000" cy="8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109979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48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85553</xdr:rowOff>
    </xdr:from>
    <xdr:to>
      <xdr:col>81</xdr:col>
      <xdr:colOff>101600</xdr:colOff>
      <xdr:row>79</xdr:row>
      <xdr:rowOff>15703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5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6830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55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40528</xdr:rowOff>
    </xdr:from>
    <xdr:to>
      <xdr:col>76</xdr:col>
      <xdr:colOff>165100</xdr:colOff>
      <xdr:row>78</xdr:row>
      <xdr:rowOff>142128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158655</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18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158655</xdr:rowOff>
    </xdr:from>
    <xdr:to>
      <xdr:col>72</xdr:col>
      <xdr:colOff>38100</xdr:colOff>
      <xdr:row>78</xdr:row>
      <xdr:rowOff>88805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3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105332</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13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69912</xdr:rowOff>
    </xdr:from>
    <xdr:to>
      <xdr:col>67</xdr:col>
      <xdr:colOff>101600</xdr:colOff>
      <xdr:row>79</xdr:row>
      <xdr:rowOff>62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4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162639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53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133097</xdr:rowOff>
    </xdr:from>
    <xdr:to>
      <xdr:col>85</xdr:col>
      <xdr:colOff>127000</xdr:colOff>
      <xdr:row>97</xdr:row>
      <xdr:rowOff>142494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63747"/>
          <a:ext cx="838200" cy="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142494</xdr:rowOff>
    </xdr:from>
    <xdr:to>
      <xdr:col>81</xdr:col>
      <xdr:colOff>50800</xdr:colOff>
      <xdr:row>97</xdr:row>
      <xdr:rowOff>154691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73144"/>
          <a:ext cx="889000" cy="1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154691</xdr:rowOff>
    </xdr:from>
    <xdr:to>
      <xdr:col>76</xdr:col>
      <xdr:colOff>114300</xdr:colOff>
      <xdr:row>97</xdr:row>
      <xdr:rowOff>164627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85341"/>
          <a:ext cx="889000" cy="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164100</xdr:rowOff>
    </xdr:from>
    <xdr:to>
      <xdr:col>71</xdr:col>
      <xdr:colOff>177800</xdr:colOff>
      <xdr:row>97</xdr:row>
      <xdr:rowOff>164627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94750"/>
          <a:ext cx="889000" cy="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82297</xdr:rowOff>
    </xdr:from>
    <xdr:to>
      <xdr:col>85</xdr:col>
      <xdr:colOff>177800</xdr:colOff>
      <xdr:row>98</xdr:row>
      <xdr:rowOff>12447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1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168674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2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91694</xdr:rowOff>
    </xdr:from>
    <xdr:to>
      <xdr:col>81</xdr:col>
      <xdr:colOff>101600</xdr:colOff>
      <xdr:row>98</xdr:row>
      <xdr:rowOff>21844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2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12971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1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103891</xdr:rowOff>
    </xdr:from>
    <xdr:to>
      <xdr:col>76</xdr:col>
      <xdr:colOff>165100</xdr:colOff>
      <xdr:row>98</xdr:row>
      <xdr:rowOff>34041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3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25168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2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113827</xdr:rowOff>
    </xdr:from>
    <xdr:to>
      <xdr:col>72</xdr:col>
      <xdr:colOff>38100</xdr:colOff>
      <xdr:row>98</xdr:row>
      <xdr:rowOff>43977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4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35104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3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113300</xdr:rowOff>
    </xdr:from>
    <xdr:to>
      <xdr:col>67</xdr:col>
      <xdr:colOff>101600</xdr:colOff>
      <xdr:row>98</xdr:row>
      <xdr:rowOff>43450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4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34577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3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232,052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円となっており、類似団体と比較して一人当たりコストが高い状況になっている。これは主に、施設集約化に伴う健康福祉センター建設事業によるものである。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農林水産業費については、昨年に引き続き類似団体と比較して一人当たりコストが高い状況になっており、これは主に、農業用ため池の浚渫工事の実施、農地の集団化や農道の整備等を実施する農業競争力強化農地整備事業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67,017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円と類似団体の平均を下回っているものの、昨年度から増額となっており、これは主に、鳥見山陸上競技場トラック改修事業によるものである。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今後も経費削減に努めながらも事業を展開し、行政サービスのさらなる向上へ向けて取組を実施していく。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財政調整基金残高は、近年の物価及び人件費高騰等の影響を受け、財源不足を補うため取崩しを行っており、標準財政規模に占める割合では、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8.04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収支額は継続的に黒字を確保しているものの、実質単年度収支については、基金の取り崩しにより減少し、昨年に引き続き赤字となっているため、長期的な見通しのもとに健全な行政財政運営に努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各会計において連結実質赤字比率に係る赤字は発生しておらず、黒字割合は標準財政規模比で</a:t>
          </a:r>
          <a:r>
            <a:rPr kumimoji="1" lang="en-US" altLang="ja-JP" sz="1400">
              <a:solidFill>
                <a:sysClr val="windowText" lastClr="000000"/>
              </a:solidFill>
              <a:latin typeface="ＭＳ ゴシック" pitchFamily="49" charset="-128"/>
              <a:ea typeface="ＭＳ ゴシック" pitchFamily="49" charset="-128"/>
            </a:rPr>
            <a:t>38.44</a:t>
          </a:r>
          <a:r>
            <a:rPr kumimoji="1" lang="ja-JP" altLang="en-US" sz="1400">
              <a:solidFill>
                <a:sysClr val="windowText" lastClr="000000"/>
              </a:solidFill>
              <a:latin typeface="ＭＳ ゴシック" pitchFamily="49" charset="-128"/>
              <a:ea typeface="ＭＳ ゴシック" pitchFamily="49" charset="-128"/>
            </a:rPr>
            <a:t>％となった。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工業団地事業特別会計においては、販売用土地等の時価評価額及び路線価基準地点に変動があり、連結実質黒字額は減少している。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工業団地事業特別会計を除いた会計の連結実質黒字額の総額は横ばいであるが、標準財政規模が増加したこともあり、標準財政規模に占める割合では減少となっている。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また、その他会計（黒字）の割合が減少しているのは、下水道事業が地方公営企業法を適用したことにより、特別会計からシフトしているためである。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3423_&#37857;&#30707;&#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20.100000000000001</v>
          </cell>
          <cell r="BX51">
            <v>30.2</v>
          </cell>
          <cell r="CF51">
            <v>40.9</v>
          </cell>
          <cell r="CN51">
            <v>68.900000000000006</v>
          </cell>
          <cell r="CV51">
            <v>100.6</v>
          </cell>
        </row>
        <row r="53">
          <cell r="BP53">
            <v>67</v>
          </cell>
          <cell r="BX53">
            <v>68.400000000000006</v>
          </cell>
          <cell r="CF53">
            <v>70.099999999999994</v>
          </cell>
          <cell r="CN53">
            <v>71.5</v>
          </cell>
          <cell r="CV53">
            <v>69.900000000000006</v>
          </cell>
        </row>
        <row r="55">
          <cell r="AN55" t="str">
            <v>類似団体内平均値</v>
          </cell>
          <cell r="BP55">
            <v>21</v>
          </cell>
          <cell r="BX55">
            <v>23.5</v>
          </cell>
          <cell r="CF55">
            <v>8.5</v>
          </cell>
          <cell r="CN55">
            <v>0</v>
          </cell>
          <cell r="CV55">
            <v>0</v>
          </cell>
        </row>
        <row r="57">
          <cell r="BP57">
            <v>61.4</v>
          </cell>
          <cell r="BX57">
            <v>62</v>
          </cell>
          <cell r="CF57">
            <v>62</v>
          </cell>
          <cell r="CN57">
            <v>63.5</v>
          </cell>
          <cell r="CV57">
            <v>63.1</v>
          </cell>
        </row>
        <row r="72">
          <cell r="BP72" t="str">
            <v>R01</v>
          </cell>
          <cell r="BX72" t="str">
            <v>R02</v>
          </cell>
          <cell r="CF72" t="str">
            <v>R03</v>
          </cell>
          <cell r="CN72" t="str">
            <v>R04</v>
          </cell>
          <cell r="CV72" t="str">
            <v>R05</v>
          </cell>
        </row>
        <row r="73">
          <cell r="AN73" t="str">
            <v>当該団体値</v>
          </cell>
          <cell r="BP73">
            <v>20.100000000000001</v>
          </cell>
          <cell r="BX73">
            <v>30.2</v>
          </cell>
          <cell r="CF73">
            <v>40.9</v>
          </cell>
          <cell r="CN73">
            <v>68.900000000000006</v>
          </cell>
          <cell r="CV73">
            <v>100.6</v>
          </cell>
        </row>
        <row r="75">
          <cell r="BP75">
            <v>8.5</v>
          </cell>
          <cell r="BX75">
            <v>8.1</v>
          </cell>
          <cell r="CF75">
            <v>8.5</v>
          </cell>
          <cell r="CN75">
            <v>9</v>
          </cell>
          <cell r="CV75">
            <v>9.6</v>
          </cell>
        </row>
        <row r="77">
          <cell r="AN77" t="str">
            <v>類似団体内平均値</v>
          </cell>
          <cell r="BP77">
            <v>21</v>
          </cell>
          <cell r="BX77">
            <v>23.5</v>
          </cell>
          <cell r="CF77">
            <v>8.5</v>
          </cell>
          <cell r="CN77">
            <v>0</v>
          </cell>
          <cell r="CV77">
            <v>0</v>
          </cell>
        </row>
        <row r="79">
          <cell r="BP79">
            <v>9.1999999999999993</v>
          </cell>
          <cell r="BX79">
            <v>8.6</v>
          </cell>
          <cell r="CF79">
            <v>8.1999999999999993</v>
          </cell>
          <cell r="CN79">
            <v>8.4</v>
          </cell>
          <cell r="CV79">
            <v>8.5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7779184</v>
      </c>
      <c r="BO4" s="371"/>
      <c r="BP4" s="371"/>
      <c r="BQ4" s="371"/>
      <c r="BR4" s="371"/>
      <c r="BS4" s="371"/>
      <c r="BT4" s="371"/>
      <c r="BU4" s="372"/>
      <c r="BV4" s="370">
        <v>7026172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4.7</v>
      </c>
      <c r="CU4" s="377"/>
      <c r="CV4" s="377"/>
      <c r="CW4" s="377"/>
      <c r="CX4" s="377"/>
      <c r="CY4" s="377"/>
      <c r="CZ4" s="377"/>
      <c r="DA4" s="378"/>
      <c r="DB4" s="376">
        <v>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7583432</v>
      </c>
      <c r="BO5" s="408"/>
      <c r="BP5" s="408"/>
      <c r="BQ5" s="408"/>
      <c r="BR5" s="408"/>
      <c r="BS5" s="408"/>
      <c r="BT5" s="408"/>
      <c r="BU5" s="409"/>
      <c r="BV5" s="407">
        <v>6715550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79.3</v>
      </c>
      <c r="CU5" s="405"/>
      <c r="CV5" s="405"/>
      <c r="CW5" s="405"/>
      <c r="CX5" s="405"/>
      <c r="CY5" s="405"/>
      <c r="CZ5" s="405"/>
      <c r="DA5" s="406"/>
      <c r="DB5" s="404">
        <v>84.3</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195752</v>
      </c>
      <c r="BO6" s="408"/>
      <c r="BP6" s="408"/>
      <c r="BQ6" s="408"/>
      <c r="BR6" s="408"/>
      <c r="BS6" s="408"/>
      <c r="BT6" s="408"/>
      <c r="BU6" s="409"/>
      <c r="BV6" s="407">
        <v>310622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80</v>
      </c>
      <c r="CU6" s="445"/>
      <c r="CV6" s="445"/>
      <c r="CW6" s="445"/>
      <c r="CX6" s="445"/>
      <c r="CY6" s="445"/>
      <c r="CZ6" s="445"/>
      <c r="DA6" s="446"/>
      <c r="DB6" s="444">
        <v>86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24109</v>
      </c>
      <c r="BO7" s="408"/>
      <c r="BP7" s="408"/>
      <c r="BQ7" s="408"/>
      <c r="BR7" s="408"/>
      <c r="BS7" s="408"/>
      <c r="BT7" s="408"/>
      <c r="BU7" s="409"/>
      <c r="BV7" s="407">
        <v>169251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3678898</v>
      </c>
      <c r="CU7" s="408"/>
      <c r="CV7" s="408"/>
      <c r="CW7" s="408"/>
      <c r="CX7" s="408"/>
      <c r="CY7" s="408"/>
      <c r="CZ7" s="408"/>
      <c r="DA7" s="409"/>
      <c r="DB7" s="407">
        <v>3571224</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171643</v>
      </c>
      <c r="BO8" s="408"/>
      <c r="BP8" s="408"/>
      <c r="BQ8" s="408"/>
      <c r="BR8" s="408"/>
      <c r="BS8" s="408"/>
      <c r="BT8" s="408"/>
      <c r="BU8" s="409"/>
      <c r="BV8" s="407">
        <v>141371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0.56000000000000005</v>
      </c>
      <c r="CU8" s="448"/>
      <c r="CV8" s="448"/>
      <c r="CW8" s="448"/>
      <c r="CX8" s="448"/>
      <c r="CY8" s="448"/>
      <c r="CZ8" s="448"/>
      <c r="DA8" s="449"/>
      <c r="DB8" s="447">
        <v>0.57999999999999996</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12318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30272</v>
      </c>
      <c r="BO9" s="408"/>
      <c r="BP9" s="408"/>
      <c r="BQ9" s="408"/>
      <c r="BR9" s="408"/>
      <c r="BS9" s="408"/>
      <c r="BT9" s="408"/>
      <c r="BU9" s="409"/>
      <c r="BV9" s="407">
        <v>14124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10.199999999999999</v>
      </c>
      <c r="CU9" s="405"/>
      <c r="CV9" s="405"/>
      <c r="CW9" s="405"/>
      <c r="CX9" s="405"/>
      <c r="CY9" s="405"/>
      <c r="CZ9" s="405"/>
      <c r="DA9" s="406"/>
      <c r="DB9" s="404">
        <v>9.6999999999999993</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12486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71040</v>
      </c>
      <c r="BO10" s="408"/>
      <c r="BP10" s="408"/>
      <c r="BQ10" s="408"/>
      <c r="BR10" s="408"/>
      <c r="BS10" s="408"/>
      <c r="BT10" s="408"/>
      <c r="BU10" s="409"/>
      <c r="BV10" s="407">
        <v>63029</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81"/>
      <c r="B12" s="467" t="s">
        <v>122</v>
      </c>
      <c r="C12" s="468"/>
      <c r="D12" s="468"/>
      <c r="E12" s="468"/>
      <c r="F12" s="468"/>
      <c r="G12" s="468"/>
      <c r="H12" s="468"/>
      <c r="I12" s="468"/>
      <c r="J12" s="468"/>
      <c r="K12" s="469"/>
      <c r="L12" s="476" t="s">
        <v>123</v>
      </c>
      <c r="M12" s="477"/>
      <c r="N12" s="477"/>
      <c r="O12" s="477"/>
      <c r="P12" s="477"/>
      <c r="Q12" s="478"/>
      <c r="R12" s="479">
        <v>12436</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332065</v>
      </c>
      <c r="BO12" s="408"/>
      <c r="BP12" s="408"/>
      <c r="BQ12" s="408"/>
      <c r="BR12" s="408"/>
      <c r="BS12" s="408"/>
      <c r="BT12" s="408"/>
      <c r="BU12" s="409"/>
      <c r="BV12" s="407">
        <v>155343</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129</v>
      </c>
      <c r="N13" s="499"/>
      <c r="O13" s="499"/>
      <c r="P13" s="499"/>
      <c r="Q13" s="500"/>
      <c r="R13" s="491">
        <v>12354</v>
      </c>
      <c r="S13" s="492"/>
      <c r="T13" s="492"/>
      <c r="U13" s="492"/>
      <c r="V13" s="493"/>
      <c r="W13" s="423" t="s">
        <v>130</v>
      </c>
      <c r="X13" s="424"/>
      <c r="Y13" s="424"/>
      <c r="Z13" s="424"/>
      <c r="AA13" s="424"/>
      <c r="AB13" s="414"/>
      <c r="AC13" s="458">
        <v>546</v>
      </c>
      <c r="AD13" s="459"/>
      <c r="AE13" s="459"/>
      <c r="AF13" s="459"/>
      <c r="AG13" s="501"/>
      <c r="AH13" s="458">
        <v>552</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-230753</v>
      </c>
      <c r="BO13" s="408"/>
      <c r="BP13" s="408"/>
      <c r="BQ13" s="408"/>
      <c r="BR13" s="408"/>
      <c r="BS13" s="408"/>
      <c r="BT13" s="408"/>
      <c r="BU13" s="409"/>
      <c r="BV13" s="407">
        <v>-78190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9.6</v>
      </c>
      <c r="CU13" s="405"/>
      <c r="CV13" s="405"/>
      <c r="CW13" s="405"/>
      <c r="CX13" s="405"/>
      <c r="CY13" s="405"/>
      <c r="CZ13" s="405"/>
      <c r="DA13" s="406"/>
      <c r="DB13" s="404">
        <v>9</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12531</v>
      </c>
      <c r="S14" s="492"/>
      <c r="T14" s="492"/>
      <c r="U14" s="492"/>
      <c r="V14" s="493"/>
      <c r="W14" s="397"/>
      <c r="X14" s="398"/>
      <c r="Y14" s="398"/>
      <c r="Z14" s="398"/>
      <c r="AA14" s="398"/>
      <c r="AB14" s="387"/>
      <c r="AC14" s="494">
        <v>9.1999999999999993</v>
      </c>
      <c r="AD14" s="495"/>
      <c r="AE14" s="495"/>
      <c r="AF14" s="495"/>
      <c r="AG14" s="496"/>
      <c r="AH14" s="494">
        <v>8.9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100.6</v>
      </c>
      <c r="CU14" s="506"/>
      <c r="CV14" s="506"/>
      <c r="CW14" s="506"/>
      <c r="CX14" s="506"/>
      <c r="CY14" s="506"/>
      <c r="CZ14" s="506"/>
      <c r="DA14" s="507"/>
      <c r="DB14" s="505">
        <v>68.900000000000006</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129</v>
      </c>
      <c r="N15" s="499"/>
      <c r="O15" s="499"/>
      <c r="P15" s="499"/>
      <c r="Q15" s="500"/>
      <c r="R15" s="491">
        <v>12467</v>
      </c>
      <c r="S15" s="492"/>
      <c r="T15" s="492"/>
      <c r="U15" s="492"/>
      <c r="V15" s="493"/>
      <c r="W15" s="423" t="s">
        <v>137</v>
      </c>
      <c r="X15" s="424"/>
      <c r="Y15" s="424"/>
      <c r="Z15" s="424"/>
      <c r="AA15" s="424"/>
      <c r="AB15" s="414"/>
      <c r="AC15" s="458">
        <v>2196</v>
      </c>
      <c r="AD15" s="459"/>
      <c r="AE15" s="459"/>
      <c r="AF15" s="459"/>
      <c r="AG15" s="501"/>
      <c r="AH15" s="458">
        <v>2321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1765707</v>
      </c>
      <c r="BO15" s="371"/>
      <c r="BP15" s="371"/>
      <c r="BQ15" s="371"/>
      <c r="BR15" s="371"/>
      <c r="BS15" s="371"/>
      <c r="BT15" s="371"/>
      <c r="BU15" s="372"/>
      <c r="BV15" s="370">
        <v>1729938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36.9</v>
      </c>
      <c r="AD16" s="495"/>
      <c r="AE16" s="495"/>
      <c r="AF16" s="495"/>
      <c r="AG16" s="496"/>
      <c r="AH16" s="494">
        <v>37.5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3173531</v>
      </c>
      <c r="BO16" s="408"/>
      <c r="BP16" s="408"/>
      <c r="BQ16" s="408"/>
      <c r="BR16" s="408"/>
      <c r="BS16" s="408"/>
      <c r="BT16" s="408"/>
      <c r="BU16" s="409"/>
      <c r="BV16" s="407">
        <v>3051636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3204</v>
      </c>
      <c r="AD17" s="459"/>
      <c r="AE17" s="459"/>
      <c r="AF17" s="459"/>
      <c r="AG17" s="501"/>
      <c r="AH17" s="458">
        <v>3318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2224019</v>
      </c>
      <c r="BO17" s="408"/>
      <c r="BP17" s="408"/>
      <c r="BQ17" s="408"/>
      <c r="BR17" s="408"/>
      <c r="BS17" s="408"/>
      <c r="BT17" s="408"/>
      <c r="BU17" s="409"/>
      <c r="BV17" s="407">
        <v>2179925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31.3</v>
      </c>
      <c r="M18" s="531"/>
      <c r="N18" s="531"/>
      <c r="O18" s="531"/>
      <c r="P18" s="531"/>
      <c r="Q18" s="531"/>
      <c r="R18" s="532"/>
      <c r="S18" s="532"/>
      <c r="T18" s="532"/>
      <c r="U18" s="532"/>
      <c r="V18" s="533"/>
      <c r="W18" s="425"/>
      <c r="X18" s="426"/>
      <c r="Y18" s="426"/>
      <c r="Z18" s="426"/>
      <c r="AA18" s="426"/>
      <c r="AB18" s="417"/>
      <c r="AC18" s="534">
        <v>53.9</v>
      </c>
      <c r="AD18" s="535"/>
      <c r="AE18" s="535"/>
      <c r="AF18" s="535"/>
      <c r="AG18" s="536"/>
      <c r="AH18" s="534">
        <v>53.6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2913060</v>
      </c>
      <c r="BO18" s="408"/>
      <c r="BP18" s="408"/>
      <c r="BQ18" s="408"/>
      <c r="BR18" s="408"/>
      <c r="BS18" s="408"/>
      <c r="BT18" s="408"/>
      <c r="BU18" s="409"/>
      <c r="BV18" s="407">
        <v>2994295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394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4622971</v>
      </c>
      <c r="BO19" s="408"/>
      <c r="BP19" s="408"/>
      <c r="BQ19" s="408"/>
      <c r="BR19" s="408"/>
      <c r="BS19" s="408"/>
      <c r="BT19" s="408"/>
      <c r="BU19" s="409"/>
      <c r="BV19" s="407">
        <v>4627195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4382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6892895</v>
      </c>
      <c r="BO22" s="371"/>
      <c r="BP22" s="371"/>
      <c r="BQ22" s="371"/>
      <c r="BR22" s="371"/>
      <c r="BS22" s="371"/>
      <c r="BT22" s="371"/>
      <c r="BU22" s="372"/>
      <c r="BV22" s="370">
        <v>6362445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5888848</v>
      </c>
      <c r="BO23" s="408"/>
      <c r="BP23" s="408"/>
      <c r="BQ23" s="408"/>
      <c r="BR23" s="408"/>
      <c r="BS23" s="408"/>
      <c r="BT23" s="408"/>
      <c r="BU23" s="409"/>
      <c r="BV23" s="407">
        <v>5484535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7389</v>
      </c>
      <c r="R24" s="459"/>
      <c r="S24" s="459"/>
      <c r="T24" s="459"/>
      <c r="U24" s="459"/>
      <c r="V24" s="501"/>
      <c r="W24" s="553"/>
      <c r="X24" s="554"/>
      <c r="Y24" s="555"/>
      <c r="Z24" s="457" t="s">
        <v>162</v>
      </c>
      <c r="AA24" s="437"/>
      <c r="AB24" s="437"/>
      <c r="AC24" s="437"/>
      <c r="AD24" s="437"/>
      <c r="AE24" s="437"/>
      <c r="AF24" s="437"/>
      <c r="AG24" s="438"/>
      <c r="AH24" s="458">
        <v>81</v>
      </c>
      <c r="AI24" s="459"/>
      <c r="AJ24" s="459"/>
      <c r="AK24" s="459"/>
      <c r="AL24" s="501"/>
      <c r="AM24" s="458">
        <v>258552</v>
      </c>
      <c r="AN24" s="459"/>
      <c r="AO24" s="459"/>
      <c r="AP24" s="459"/>
      <c r="AQ24" s="459"/>
      <c r="AR24" s="501"/>
      <c r="AS24" s="458">
        <v>3192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4666208</v>
      </c>
      <c r="BO24" s="408"/>
      <c r="BP24" s="408"/>
      <c r="BQ24" s="408"/>
      <c r="BR24" s="408"/>
      <c r="BS24" s="408"/>
      <c r="BT24" s="408"/>
      <c r="BU24" s="409"/>
      <c r="BV24" s="407">
        <v>3927293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5913</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1003529</v>
      </c>
      <c r="BO25" s="371"/>
      <c r="BP25" s="371"/>
      <c r="BQ25" s="371"/>
      <c r="BR25" s="371"/>
      <c r="BS25" s="371"/>
      <c r="BT25" s="371"/>
      <c r="BU25" s="372"/>
      <c r="BV25" s="370">
        <v>1101375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5544</v>
      </c>
      <c r="R26" s="459"/>
      <c r="S26" s="459"/>
      <c r="T26" s="459"/>
      <c r="U26" s="459"/>
      <c r="V26" s="501"/>
      <c r="W26" s="553"/>
      <c r="X26" s="554"/>
      <c r="Y26" s="555"/>
      <c r="Z26" s="457" t="s">
        <v>168</v>
      </c>
      <c r="AA26" s="559"/>
      <c r="AB26" s="559"/>
      <c r="AC26" s="559"/>
      <c r="AD26" s="559"/>
      <c r="AE26" s="559"/>
      <c r="AF26" s="559"/>
      <c r="AG26" s="560"/>
      <c r="AH26" s="458" t="s">
        <v>121</v>
      </c>
      <c r="AI26" s="459"/>
      <c r="AJ26" s="459"/>
      <c r="AK26" s="459"/>
      <c r="AL26" s="501"/>
      <c r="AM26" s="458" t="s">
        <v>121</v>
      </c>
      <c r="AN26" s="459"/>
      <c r="AO26" s="459"/>
      <c r="AP26" s="459"/>
      <c r="AQ26" s="459"/>
      <c r="AR26" s="501"/>
      <c r="AS26" s="458" t="s">
        <v>121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2961</v>
      </c>
      <c r="R27" s="459"/>
      <c r="S27" s="459"/>
      <c r="T27" s="459"/>
      <c r="U27" s="459"/>
      <c r="V27" s="501"/>
      <c r="W27" s="553"/>
      <c r="X27" s="554"/>
      <c r="Y27" s="555"/>
      <c r="Z27" s="457" t="s">
        <v>171</v>
      </c>
      <c r="AA27" s="437"/>
      <c r="AB27" s="437"/>
      <c r="AC27" s="437"/>
      <c r="AD27" s="437"/>
      <c r="AE27" s="437"/>
      <c r="AF27" s="437"/>
      <c r="AG27" s="438"/>
      <c r="AH27" s="458">
        <v>5</v>
      </c>
      <c r="AI27" s="459"/>
      <c r="AJ27" s="459"/>
      <c r="AK27" s="459"/>
      <c r="AL27" s="501"/>
      <c r="AM27" s="458">
        <v>19181</v>
      </c>
      <c r="AN27" s="459"/>
      <c r="AO27" s="459"/>
      <c r="AP27" s="459"/>
      <c r="AQ27" s="459"/>
      <c r="AR27" s="501"/>
      <c r="AS27" s="458">
        <v>3836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138320</v>
      </c>
      <c r="BO27" s="527"/>
      <c r="BP27" s="527"/>
      <c r="BQ27" s="527"/>
      <c r="BR27" s="527"/>
      <c r="BS27" s="527"/>
      <c r="BT27" s="527"/>
      <c r="BU27" s="528"/>
      <c r="BV27" s="526">
        <v>138320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2439</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890174</v>
      </c>
      <c r="BO28" s="371"/>
      <c r="BP28" s="371"/>
      <c r="BQ28" s="371"/>
      <c r="BR28" s="371"/>
      <c r="BS28" s="371"/>
      <c r="BT28" s="371"/>
      <c r="BU28" s="372"/>
      <c r="BV28" s="370">
        <v>1151199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10</v>
      </c>
      <c r="M29" s="459"/>
      <c r="N29" s="459"/>
      <c r="O29" s="459"/>
      <c r="P29" s="501"/>
      <c r="Q29" s="458">
        <v>2259</v>
      </c>
      <c r="R29" s="459"/>
      <c r="S29" s="459"/>
      <c r="T29" s="459"/>
      <c r="U29" s="459"/>
      <c r="V29" s="501"/>
      <c r="W29" s="556"/>
      <c r="X29" s="557"/>
      <c r="Y29" s="558"/>
      <c r="Z29" s="457" t="s">
        <v>177</v>
      </c>
      <c r="AA29" s="437"/>
      <c r="AB29" s="437"/>
      <c r="AC29" s="437"/>
      <c r="AD29" s="437"/>
      <c r="AE29" s="437"/>
      <c r="AF29" s="437"/>
      <c r="AG29" s="438"/>
      <c r="AH29" s="458">
        <v>86</v>
      </c>
      <c r="AI29" s="459"/>
      <c r="AJ29" s="459"/>
      <c r="AK29" s="459"/>
      <c r="AL29" s="501"/>
      <c r="AM29" s="458">
        <v>277733</v>
      </c>
      <c r="AN29" s="459"/>
      <c r="AO29" s="459"/>
      <c r="AP29" s="459"/>
      <c r="AQ29" s="459"/>
      <c r="AR29" s="501"/>
      <c r="AS29" s="458">
        <v>3229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123672</v>
      </c>
      <c r="BO29" s="408"/>
      <c r="BP29" s="408"/>
      <c r="BQ29" s="408"/>
      <c r="BR29" s="408"/>
      <c r="BS29" s="408"/>
      <c r="BT29" s="408"/>
      <c r="BU29" s="409"/>
      <c r="BV29" s="407">
        <v>96490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977680</v>
      </c>
      <c r="BO30" s="527"/>
      <c r="BP30" s="527"/>
      <c r="BQ30" s="527"/>
      <c r="BR30" s="527"/>
      <c r="BS30" s="527"/>
      <c r="BT30" s="527"/>
      <c r="BU30" s="528"/>
      <c r="BV30" s="526">
        <v>1426921</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5</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IF('各会計、関係団体の財政状況及び健全化判断比率'!B31="","",'各会計、関係団体の財政状況及び健全化判断比率'!B31)</f>
        <v>上水道事業会計</v>
      </c>
      <c r="AP34" s="598"/>
      <c r="AQ34" s="598"/>
      <c r="AR34" s="598"/>
      <c r="AS34" s="598"/>
      <c r="AT34" s="598"/>
      <c r="AU34" s="598"/>
      <c r="AV34" s="598"/>
      <c r="AW34" s="598"/>
      <c r="AX34" s="598"/>
      <c r="AY34" s="598"/>
      <c r="AZ34" s="598"/>
      <c r="BA34" s="598"/>
      <c r="BB34" s="598"/>
      <c r="BC34" s="598"/>
      <c r="BD34" s="181"/>
      <c r="BE34" s="597">
        <f>IF(BG34="","",MAX(C34:D43,U34:V43,AM34:AN43)+1)</f>
        <v>11</v>
      </c>
      <c r="BF34" s="597"/>
      <c r="BG34" s="598" t="str">
        <f>IF('各会計、関係団体の財政状況及び健全化判断比率'!B34="","",'各会計、関係団体の財政状況及び健全化判断比率'!B34)</f>
        <v>工業団地事業特別会計</v>
      </c>
      <c r="BH34" s="598"/>
      <c r="BI34" s="598"/>
      <c r="BJ34" s="598"/>
      <c r="BK34" s="598"/>
      <c r="BL34" s="598"/>
      <c r="BM34" s="598"/>
      <c r="BN34" s="598"/>
      <c r="BO34" s="598"/>
      <c r="BP34" s="598"/>
      <c r="BQ34" s="598"/>
      <c r="BR34" s="598"/>
      <c r="BS34" s="598"/>
      <c r="BT34" s="598"/>
      <c r="BU34" s="598"/>
      <c r="BV34" s="181"/>
      <c r="BW34" s="597">
        <f>IF(BY34="","",MAX(C34:D43,U34:V43,AM34:AN43,BE34:BF43)+1)</f>
        <v>12</v>
      </c>
      <c r="BX34" s="597"/>
      <c r="BY34" s="598" t="str">
        <f>IF('各会計、関係団体の財政状況及び健全化判断比率'!B68="","",'各会計、関係団体の財政状況及び健全化判断比率'!B68)</f>
        <v>須賀川地方広域消防組合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土地取得事業特別会計</v>
      </c>
      <c r="F35" s="598"/>
      <c r="G35" s="598"/>
      <c r="H35" s="598"/>
      <c r="I35" s="598"/>
      <c r="J35" s="598"/>
      <c r="K35" s="598"/>
      <c r="L35" s="598"/>
      <c r="M35" s="598"/>
      <c r="N35" s="598"/>
      <c r="O35" s="598"/>
      <c r="P35" s="598"/>
      <c r="Q35" s="598"/>
      <c r="R35" s="598"/>
      <c r="S35" s="598"/>
      <c r="T35" s="181"/>
      <c r="U35" s="597">
        <f>IF(W35="","",U34+1)</f>
        <v>6</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IF('各会計、関係団体の財政状況及び健全化判断比率'!B32="","",'各会計、関係団体の財政状況及び健全化判断比率'!B32)</f>
        <v>公共下水道事業会計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13</v>
      </c>
      <c r="BX35" s="597"/>
      <c r="BY35" s="598" t="str">
        <f>IF('各会計、関係団体の財政状況及び健全化判断比率'!B69="","",'各会計、関係団体の財政状況及び健全化判断比率'!B69)</f>
        <v>須賀川地方保健環境組合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鏡石駅東第１土地区画整理事業特別会計</v>
      </c>
      <c r="F36" s="598"/>
      <c r="G36" s="598"/>
      <c r="H36" s="598"/>
      <c r="I36" s="598"/>
      <c r="J36" s="598"/>
      <c r="K36" s="598"/>
      <c r="L36" s="598"/>
      <c r="M36" s="598"/>
      <c r="N36" s="598"/>
      <c r="O36" s="598"/>
      <c r="P36" s="598"/>
      <c r="Q36" s="598"/>
      <c r="R36" s="598"/>
      <c r="S36" s="598"/>
      <c r="T36" s="181"/>
      <c r="U36" s="597">
        <f t="shared" ref="U36:U43" si="4">IF(W36="","",U35+1)</f>
        <v>7</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10</v>
      </c>
      <c r="AN36" s="597"/>
      <c r="AO36" s="598" t="str">
        <f>IF('各会計、関係団体の財政状況及び健全化判断比率'!B33="","",'各会計、関係団体の財政状況及び健全化判断比率'!B33)</f>
        <v>農業集落排水事業会計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14</v>
      </c>
      <c r="BX36" s="597"/>
      <c r="BY36" s="598" t="str">
        <f>IF('各会計、関係団体の財政状況及び健全化判断比率'!B70="","",'各会計、関係団体の財政状況及び健全化判断比率'!B70)</f>
        <v>公立岩瀬病院企業団</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f>IF(E37="","",C36+1)</f>
        <v>4</v>
      </c>
      <c r="D37" s="597"/>
      <c r="E37" s="598" t="str">
        <f>IF('各会計、関係団体の財政状況及び健全化判断比率'!B10="","",'各会計、関係団体の財政状況及び健全化判断比率'!B10)</f>
        <v>育英資金貸付費特別会計</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15</v>
      </c>
      <c r="BX37" s="597"/>
      <c r="BY37" s="598" t="str">
        <f>IF('各会計、関係団体の財政状況及び健全化判断比率'!B71="","",'各会計、関係団体の財政状況及び健全化判断比率'!B71)</f>
        <v>福島県市町村総合事務組合（一般会計）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16</v>
      </c>
      <c r="BX38" s="597"/>
      <c r="BY38" s="598" t="str">
        <f>IF('各会計、関係団体の財政状況及び健全化判断比率'!B72="","",'各会計、関係団体の財政状況及び健全化判断比率'!B72)</f>
        <v>福島県市町村総合事務組合（消防補償等特別会計）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17</v>
      </c>
      <c r="BX39" s="597"/>
      <c r="BY39" s="598" t="str">
        <f>IF('各会計、関係団体の財政状況及び健全化判断比率'!B73="","",'各会計、関係団体の財政状況及び健全化判断比率'!B73)</f>
        <v>福島県市町村総合事務組合（消防賞じゅつ金特別会計）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18</v>
      </c>
      <c r="BX40" s="597"/>
      <c r="BY40" s="598" t="str">
        <f>IF('各会計、関係団体の財政状況及び健全化判断比率'!B74="","",'各会計、関係団体の財政状況及び健全化判断比率'!B74)</f>
        <v>福島県市町村総合事務組合（非常勤職員公務災害補償特別会計）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19</v>
      </c>
      <c r="BX41" s="597"/>
      <c r="BY41" s="598" t="str">
        <f>IF('各会計、関係団体の財政状況及び健全化判断比率'!B75="","",'各会計、関係団体の財政状況及び健全化判断比率'!B75)</f>
        <v>福島県市町村総合事務組合（自治会館管理特別会計）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20</v>
      </c>
      <c r="BX42" s="597"/>
      <c r="BY42" s="598" t="str">
        <f>IF('各会計、関係団体の財政状況及び健全化判断比率'!B76="","",'各会計、関係団体の財政状況及び健全化判断比率'!B76)</f>
        <v>福島県後期高齢者医療連合（一般会計）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21</v>
      </c>
      <c r="BX43" s="597"/>
      <c r="BY43" s="598" t="str">
        <f>IF('各会計、関係団体の財政状況及び健全化判断比率'!B77="","",'各会計、関係団体の財政状況及び健全化判断比率'!B77)</f>
        <v>福島県後期高齢者医療連合（後期高齢者特別会計）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Ju0KSi5hhPQzfTEnBJXzYTHnkDs0AJCjqchch5CRi0BrNxvq/78tlKJHWTg+0vI5AAAmX3Mt+7t0F0w0/lecCQ==" saltValue="Jlg06MApdSx+u3jye7d3E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537</v>
      </c>
      <c r="D34" s="1151"/>
      <c r="E34" s="1152"/>
      <c r="F34" s="32">
        <v>18.72</v>
      </c>
      <c r="G34" s="33">
        <v>19.8</v>
      </c>
      <c r="H34" s="33">
        <v>19.73</v>
      </c>
      <c r="I34" s="33">
        <v>22.01</v>
      </c>
      <c r="J34" s="34">
        <v>20.440000000000001</v>
      </c>
      <c r="K34" s="22"/>
      <c r="L34" s="22"/>
      <c r="M34" s="22"/>
      <c r="N34" s="22"/>
      <c r="O34" s="22"/>
      <c r="P34" s="22"/>
    </row>
    <row r="35" spans="1:16" ht="39" customHeight="1" x14ac:dyDescent="0.15">
      <c r="A35" s="22"/>
      <c r="B35" s="35"/>
      <c r="C35" s="1145" t="s">
        <v>538</v>
      </c>
      <c r="D35" s="1146"/>
      <c r="E35" s="1147"/>
      <c r="F35" s="36">
        <v>28.35</v>
      </c>
      <c r="G35" s="37">
        <v>25.81</v>
      </c>
      <c r="H35" s="37">
        <v>24.27</v>
      </c>
      <c r="I35" s="37">
        <v>24.88</v>
      </c>
      <c r="J35" s="38">
        <v>10.41</v>
      </c>
      <c r="K35" s="22"/>
      <c r="L35" s="22"/>
      <c r="M35" s="22"/>
      <c r="N35" s="22"/>
      <c r="O35" s="22"/>
      <c r="P35" s="22"/>
    </row>
    <row r="36" spans="1:16" ht="39" customHeight="1" x14ac:dyDescent="0.15">
      <c r="A36" s="22"/>
      <c r="B36" s="35"/>
      <c r="C36" s="1145" t="s">
        <v>539</v>
      </c>
      <c r="D36" s="1146"/>
      <c r="E36" s="1147"/>
      <c r="F36" s="36">
        <v>5.79</v>
      </c>
      <c r="G36" s="37">
        <v>5.29</v>
      </c>
      <c r="H36" s="37">
        <v>3.52</v>
      </c>
      <c r="I36" s="37">
        <v>3.93</v>
      </c>
      <c r="J36" s="38">
        <v>4.63</v>
      </c>
      <c r="K36" s="22"/>
      <c r="L36" s="22"/>
      <c r="M36" s="22"/>
      <c r="N36" s="22"/>
      <c r="O36" s="22"/>
      <c r="P36" s="22"/>
    </row>
    <row r="37" spans="1:16" ht="39" customHeight="1" x14ac:dyDescent="0.15">
      <c r="A37" s="22"/>
      <c r="B37" s="35"/>
      <c r="C37" s="1145" t="s">
        <v>540</v>
      </c>
      <c r="D37" s="1146"/>
      <c r="E37" s="1147"/>
      <c r="F37" s="36" t="s">
        <v>491</v>
      </c>
      <c r="G37" s="37" t="s">
        <v>491</v>
      </c>
      <c r="H37" s="37" t="s">
        <v>491</v>
      </c>
      <c r="I37" s="37" t="s">
        <v>491</v>
      </c>
      <c r="J37" s="38">
        <v>1.93</v>
      </c>
      <c r="K37" s="22"/>
      <c r="L37" s="22"/>
      <c r="M37" s="22"/>
      <c r="N37" s="22"/>
      <c r="O37" s="22"/>
      <c r="P37" s="22"/>
    </row>
    <row r="38" spans="1:16" ht="39" customHeight="1" x14ac:dyDescent="0.15">
      <c r="A38" s="22"/>
      <c r="B38" s="35"/>
      <c r="C38" s="1145" t="s">
        <v>541</v>
      </c>
      <c r="D38" s="1146"/>
      <c r="E38" s="1147"/>
      <c r="F38" s="36" t="s">
        <v>491</v>
      </c>
      <c r="G38" s="37" t="s">
        <v>491</v>
      </c>
      <c r="H38" s="37" t="s">
        <v>491</v>
      </c>
      <c r="I38" s="37" t="s">
        <v>491</v>
      </c>
      <c r="J38" s="38">
        <v>0.39</v>
      </c>
      <c r="K38" s="22"/>
      <c r="L38" s="22"/>
      <c r="M38" s="22"/>
      <c r="N38" s="22"/>
      <c r="O38" s="22"/>
      <c r="P38" s="22"/>
    </row>
    <row r="39" spans="1:16" ht="39" customHeight="1" x14ac:dyDescent="0.15">
      <c r="A39" s="22"/>
      <c r="B39" s="35"/>
      <c r="C39" s="1145" t="s">
        <v>542</v>
      </c>
      <c r="D39" s="1146"/>
      <c r="E39" s="1147"/>
      <c r="F39" s="36">
        <v>0.21</v>
      </c>
      <c r="G39" s="37">
        <v>0.08</v>
      </c>
      <c r="H39" s="37">
        <v>0.24</v>
      </c>
      <c r="I39" s="37">
        <v>0.83</v>
      </c>
      <c r="J39" s="38">
        <v>0.38</v>
      </c>
      <c r="K39" s="22"/>
      <c r="L39" s="22"/>
      <c r="M39" s="22"/>
      <c r="N39" s="22"/>
      <c r="O39" s="22"/>
      <c r="P39" s="22"/>
    </row>
    <row r="40" spans="1:16" ht="39" customHeight="1" x14ac:dyDescent="0.15">
      <c r="A40" s="22"/>
      <c r="B40" s="35"/>
      <c r="C40" s="1145" t="s">
        <v>543</v>
      </c>
      <c r="D40" s="1146"/>
      <c r="E40" s="1147"/>
      <c r="F40" s="36">
        <v>4.3</v>
      </c>
      <c r="G40" s="37">
        <v>3.48</v>
      </c>
      <c r="H40" s="37">
        <v>0.1</v>
      </c>
      <c r="I40" s="37">
        <v>0.38</v>
      </c>
      <c r="J40" s="38">
        <v>0.23</v>
      </c>
      <c r="K40" s="22"/>
      <c r="L40" s="22"/>
      <c r="M40" s="22"/>
      <c r="N40" s="22"/>
      <c r="O40" s="22"/>
      <c r="P40" s="22"/>
    </row>
    <row r="41" spans="1:16" ht="39" customHeight="1" x14ac:dyDescent="0.15">
      <c r="A41" s="22"/>
      <c r="B41" s="35"/>
      <c r="C41" s="1145" t="s">
        <v>544</v>
      </c>
      <c r="D41" s="1146"/>
      <c r="E41" s="1147"/>
      <c r="F41" s="36">
        <v>0.01</v>
      </c>
      <c r="G41" s="37">
        <v>0.12</v>
      </c>
      <c r="H41" s="37">
        <v>0.03</v>
      </c>
      <c r="I41" s="37">
        <v>0.02</v>
      </c>
      <c r="J41" s="38">
        <v>0.02</v>
      </c>
      <c r="K41" s="22"/>
      <c r="L41" s="22"/>
      <c r="M41" s="22"/>
      <c r="N41" s="22"/>
      <c r="O41" s="22"/>
      <c r="P41" s="22"/>
    </row>
    <row r="42" spans="1:16" ht="39" customHeight="1" x14ac:dyDescent="0.15">
      <c r="A42" s="22"/>
      <c r="B42" s="39"/>
      <c r="C42" s="1145" t="s">
        <v>545</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546</v>
      </c>
      <c r="D43" s="1149"/>
      <c r="E43" s="1150"/>
      <c r="F43" s="41">
        <v>0.13</v>
      </c>
      <c r="G43" s="42">
        <v>0.14000000000000001</v>
      </c>
      <c r="H43" s="42">
        <v>0.14000000000000001</v>
      </c>
      <c r="I43" s="42">
        <v>2.4300000000000002</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5rncC8EACy1b0shC458Vnj41lF3/z4fBIbC9gWB6feMozErRP+ZapgIf+9tVSS51EGBT5dGuLHtA7jw5WRA5g==" saltValue="FDOY6RpwaZbGOYr7lxaR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406</v>
      </c>
      <c r="L45" s="60">
        <v>406</v>
      </c>
      <c r="M45" s="60">
        <v>432</v>
      </c>
      <c r="N45" s="60">
        <v>462</v>
      </c>
      <c r="O45" s="61">
        <v>484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15">
      <c r="A48" s="48"/>
      <c r="B48" s="1155"/>
      <c r="C48" s="1156"/>
      <c r="D48" s="62"/>
      <c r="E48" s="1161" t="s">
        <v>13</v>
      </c>
      <c r="F48" s="1161"/>
      <c r="G48" s="1161"/>
      <c r="H48" s="1161"/>
      <c r="I48" s="1161"/>
      <c r="J48" s="1162"/>
      <c r="K48" s="63">
        <v>176</v>
      </c>
      <c r="L48" s="64">
        <v>171</v>
      </c>
      <c r="M48" s="64">
        <v>192</v>
      </c>
      <c r="N48" s="64">
        <v>197</v>
      </c>
      <c r="O48" s="65">
        <v>205</v>
      </c>
      <c r="P48" s="48"/>
      <c r="Q48" s="48"/>
      <c r="R48" s="48"/>
      <c r="S48" s="48"/>
      <c r="T48" s="48"/>
      <c r="U48" s="48"/>
    </row>
    <row r="49" spans="1:21" ht="30.75" customHeight="1" x14ac:dyDescent="0.15">
      <c r="A49" s="48"/>
      <c r="B49" s="1155"/>
      <c r="C49" s="1156"/>
      <c r="D49" s="62"/>
      <c r="E49" s="1161" t="s">
        <v>14</v>
      </c>
      <c r="F49" s="1161"/>
      <c r="G49" s="1161"/>
      <c r="H49" s="1161"/>
      <c r="I49" s="1161"/>
      <c r="J49" s="1162"/>
      <c r="K49" s="63">
        <v>9</v>
      </c>
      <c r="L49" s="64">
        <v>11</v>
      </c>
      <c r="M49" s="64">
        <v>16</v>
      </c>
      <c r="N49" s="64">
        <v>22</v>
      </c>
      <c r="O49" s="65">
        <v>21</v>
      </c>
      <c r="P49" s="48"/>
      <c r="Q49" s="48"/>
      <c r="R49" s="48"/>
      <c r="S49" s="48"/>
      <c r="T49" s="48"/>
      <c r="U49" s="48"/>
    </row>
    <row r="50" spans="1:21" ht="30.75" customHeight="1" x14ac:dyDescent="0.15">
      <c r="A50" s="48"/>
      <c r="B50" s="1155"/>
      <c r="C50" s="1156"/>
      <c r="D50" s="62"/>
      <c r="E50" s="1161" t="s">
        <v>15</v>
      </c>
      <c r="F50" s="1161"/>
      <c r="G50" s="1161"/>
      <c r="H50" s="1161"/>
      <c r="I50" s="1161"/>
      <c r="J50" s="1162"/>
      <c r="K50" s="63">
        <v>71</v>
      </c>
      <c r="L50" s="64">
        <v>66</v>
      </c>
      <c r="M50" s="64">
        <v>65</v>
      </c>
      <c r="N50" s="64">
        <v>66</v>
      </c>
      <c r="O50" s="65">
        <v>63</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426</v>
      </c>
      <c r="L52" s="64">
        <v>418</v>
      </c>
      <c r="M52" s="64">
        <v>416</v>
      </c>
      <c r="N52" s="64">
        <v>435</v>
      </c>
      <c r="O52" s="65">
        <v>456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236</v>
      </c>
      <c r="L53" s="69">
        <v>236</v>
      </c>
      <c r="M53" s="69">
        <v>289</v>
      </c>
      <c r="N53" s="69">
        <v>312</v>
      </c>
      <c r="O53" s="70">
        <v>317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f1NPbpYXRKCMtAgJ9BGw+nHe0kB7cQisFC8tuX/ArRscTfepk0pfFd2xcQj6DIr3HXvgFvMv3LpVRAgeGneRA==" saltValue="0eTDVu3SCCrYjGawbqM7L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4" t="s">
        <v>30</v>
      </c>
      <c r="C41" s="1185"/>
      <c r="D41" s="105"/>
      <c r="E41" s="1190" t="s">
        <v>31</v>
      </c>
      <c r="F41" s="1190"/>
      <c r="G41" s="1190"/>
      <c r="H41" s="1191"/>
      <c r="I41" s="355">
        <v>5453</v>
      </c>
      <c r="J41" s="356">
        <v>5714</v>
      </c>
      <c r="K41" s="356">
        <v>6266</v>
      </c>
      <c r="L41" s="356">
        <v>6362</v>
      </c>
      <c r="M41" s="357">
        <v>6893</v>
      </c>
    </row>
    <row r="42" spans="2:13" ht="27.75" customHeight="1" x14ac:dyDescent="0.15">
      <c r="B42" s="1186"/>
      <c r="C42" s="1187"/>
      <c r="D42" s="106"/>
      <c r="E42" s="1192" t="s">
        <v>32</v>
      </c>
      <c r="F42" s="1192"/>
      <c r="G42" s="1192"/>
      <c r="H42" s="1193"/>
      <c r="I42" s="358">
        <v>580</v>
      </c>
      <c r="J42" s="359">
        <v>538</v>
      </c>
      <c r="K42" s="359">
        <v>496</v>
      </c>
      <c r="L42" s="359">
        <v>811</v>
      </c>
      <c r="M42" s="360">
        <v>699</v>
      </c>
    </row>
    <row r="43" spans="2:13" ht="27.75" customHeight="1" x14ac:dyDescent="0.15">
      <c r="B43" s="1186"/>
      <c r="C43" s="1187"/>
      <c r="D43" s="106"/>
      <c r="E43" s="1192" t="s">
        <v>33</v>
      </c>
      <c r="F43" s="1192"/>
      <c r="G43" s="1192"/>
      <c r="H43" s="1193"/>
      <c r="I43" s="358">
        <v>3062</v>
      </c>
      <c r="J43" s="359">
        <v>2743</v>
      </c>
      <c r="K43" s="359">
        <v>2890</v>
      </c>
      <c r="L43" s="359">
        <v>2833</v>
      </c>
      <c r="M43" s="360">
        <v>2771</v>
      </c>
    </row>
    <row r="44" spans="2:13" ht="27.75" customHeight="1" x14ac:dyDescent="0.15">
      <c r="B44" s="1186"/>
      <c r="C44" s="1187"/>
      <c r="D44" s="106"/>
      <c r="E44" s="1192" t="s">
        <v>34</v>
      </c>
      <c r="F44" s="1192"/>
      <c r="G44" s="1192"/>
      <c r="H44" s="1193"/>
      <c r="I44" s="358">
        <v>322</v>
      </c>
      <c r="J44" s="359">
        <v>323</v>
      </c>
      <c r="K44" s="359">
        <v>326</v>
      </c>
      <c r="L44" s="359">
        <v>430</v>
      </c>
      <c r="M44" s="360">
        <v>558</v>
      </c>
    </row>
    <row r="45" spans="2:13" ht="27.75" customHeight="1" x14ac:dyDescent="0.15">
      <c r="B45" s="1186"/>
      <c r="C45" s="1187"/>
      <c r="D45" s="106"/>
      <c r="E45" s="1192" t="s">
        <v>35</v>
      </c>
      <c r="F45" s="1192"/>
      <c r="G45" s="1192"/>
      <c r="H45" s="1193"/>
      <c r="I45" s="358">
        <v>322</v>
      </c>
      <c r="J45" s="359">
        <v>396</v>
      </c>
      <c r="K45" s="359">
        <v>394</v>
      </c>
      <c r="L45" s="359">
        <v>403</v>
      </c>
      <c r="M45" s="360">
        <v>404</v>
      </c>
    </row>
    <row r="46" spans="2:13" ht="27.75" customHeight="1" x14ac:dyDescent="0.15">
      <c r="B46" s="1186"/>
      <c r="C46" s="1187"/>
      <c r="D46" s="107"/>
      <c r="E46" s="1192" t="s">
        <v>36</v>
      </c>
      <c r="F46" s="1192"/>
      <c r="G46" s="1192"/>
      <c r="H46" s="1193"/>
      <c r="I46" s="358" t="s">
        <v>491</v>
      </c>
      <c r="J46" s="359" t="s">
        <v>491</v>
      </c>
      <c r="K46" s="359" t="s">
        <v>491</v>
      </c>
      <c r="L46" s="359" t="s">
        <v>491</v>
      </c>
      <c r="M46" s="360" t="s">
        <v>491</v>
      </c>
    </row>
    <row r="47" spans="2:13" ht="27.75" customHeight="1" x14ac:dyDescent="0.15">
      <c r="B47" s="1186"/>
      <c r="C47" s="1187"/>
      <c r="D47" s="108"/>
      <c r="E47" s="1194" t="s">
        <v>37</v>
      </c>
      <c r="F47" s="1195"/>
      <c r="G47" s="1195"/>
      <c r="H47" s="1196"/>
      <c r="I47" s="358" t="s">
        <v>491</v>
      </c>
      <c r="J47" s="359" t="s">
        <v>491</v>
      </c>
      <c r="K47" s="359" t="s">
        <v>491</v>
      </c>
      <c r="L47" s="359" t="s">
        <v>491</v>
      </c>
      <c r="M47" s="360" t="s">
        <v>491</v>
      </c>
    </row>
    <row r="48" spans="2:13" ht="27.75" customHeight="1" x14ac:dyDescent="0.15">
      <c r="B48" s="1186"/>
      <c r="C48" s="1187"/>
      <c r="D48" s="106"/>
      <c r="E48" s="1192" t="s">
        <v>38</v>
      </c>
      <c r="F48" s="1192"/>
      <c r="G48" s="1192"/>
      <c r="H48" s="1193"/>
      <c r="I48" s="358" t="s">
        <v>491</v>
      </c>
      <c r="J48" s="359" t="s">
        <v>491</v>
      </c>
      <c r="K48" s="359" t="s">
        <v>491</v>
      </c>
      <c r="L48" s="359" t="s">
        <v>491</v>
      </c>
      <c r="M48" s="360" t="s">
        <v>491</v>
      </c>
    </row>
    <row r="49" spans="2:13" ht="27.75" customHeight="1" x14ac:dyDescent="0.15">
      <c r="B49" s="1188"/>
      <c r="C49" s="1189"/>
      <c r="D49" s="106"/>
      <c r="E49" s="1192" t="s">
        <v>39</v>
      </c>
      <c r="F49" s="1192"/>
      <c r="G49" s="1192"/>
      <c r="H49" s="1193"/>
      <c r="I49" s="358" t="s">
        <v>491</v>
      </c>
      <c r="J49" s="359" t="s">
        <v>491</v>
      </c>
      <c r="K49" s="359" t="s">
        <v>491</v>
      </c>
      <c r="L49" s="359" t="s">
        <v>491</v>
      </c>
      <c r="M49" s="360" t="s">
        <v>491</v>
      </c>
    </row>
    <row r="50" spans="2:13" ht="27.75" customHeight="1" x14ac:dyDescent="0.15">
      <c r="B50" s="1197" t="s">
        <v>40</v>
      </c>
      <c r="C50" s="1198"/>
      <c r="D50" s="109"/>
      <c r="E50" s="1192" t="s">
        <v>41</v>
      </c>
      <c r="F50" s="1192"/>
      <c r="G50" s="1192"/>
      <c r="H50" s="1193"/>
      <c r="I50" s="358">
        <v>3366</v>
      </c>
      <c r="J50" s="359">
        <v>3221</v>
      </c>
      <c r="K50" s="359">
        <v>3290</v>
      </c>
      <c r="L50" s="359">
        <v>2905</v>
      </c>
      <c r="M50" s="360">
        <v>2183</v>
      </c>
    </row>
    <row r="51" spans="2:13" ht="27.75" customHeight="1" x14ac:dyDescent="0.15">
      <c r="B51" s="1186"/>
      <c r="C51" s="1187"/>
      <c r="D51" s="106"/>
      <c r="E51" s="1192" t="s">
        <v>42</v>
      </c>
      <c r="F51" s="1192"/>
      <c r="G51" s="1192"/>
      <c r="H51" s="1193"/>
      <c r="I51" s="358">
        <v>236</v>
      </c>
      <c r="J51" s="359">
        <v>43</v>
      </c>
      <c r="K51" s="359">
        <v>39</v>
      </c>
      <c r="L51" s="359">
        <v>103</v>
      </c>
      <c r="M51" s="360">
        <v>162</v>
      </c>
    </row>
    <row r="52" spans="2:13" ht="27.75" customHeight="1" x14ac:dyDescent="0.15">
      <c r="B52" s="1188"/>
      <c r="C52" s="1189"/>
      <c r="D52" s="106"/>
      <c r="E52" s="1192" t="s">
        <v>43</v>
      </c>
      <c r="F52" s="1192"/>
      <c r="G52" s="1192"/>
      <c r="H52" s="1193"/>
      <c r="I52" s="358">
        <v>5574</v>
      </c>
      <c r="J52" s="359">
        <v>5559</v>
      </c>
      <c r="K52" s="359">
        <v>5745</v>
      </c>
      <c r="L52" s="359">
        <v>5657</v>
      </c>
      <c r="M52" s="360">
        <v>5719</v>
      </c>
    </row>
    <row r="53" spans="2:13" ht="27.75" customHeight="1" thickBot="1" x14ac:dyDescent="0.2">
      <c r="B53" s="1199" t="s">
        <v>19</v>
      </c>
      <c r="C53" s="1200"/>
      <c r="D53" s="110"/>
      <c r="E53" s="1201" t="s">
        <v>44</v>
      </c>
      <c r="F53" s="1201"/>
      <c r="G53" s="1201"/>
      <c r="H53" s="1202"/>
      <c r="I53" s="361">
        <v>563</v>
      </c>
      <c r="J53" s="362">
        <v>891</v>
      </c>
      <c r="K53" s="362">
        <v>1298</v>
      </c>
      <c r="L53" s="362">
        <v>2174</v>
      </c>
      <c r="M53" s="363">
        <v>3261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yQciOz5LO0e7VbQ1fQ14a0LuoaM4W5UpAy49lFL/mNEuRKkCLoJ8dYO63oyt2xMpl+XRtEiuFGAuAgldCJ3LA==" saltValue="+SFmfxjTkw6k7ZIIulP/3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122">
        <v>1244</v>
      </c>
      <c r="G55" s="122">
        <v>1151</v>
      </c>
      <c r="H55" s="123">
        <v>890</v>
      </c>
    </row>
    <row r="56" spans="2:8" ht="52.5" customHeight="1" x14ac:dyDescent="0.15">
      <c r="B56" s="124"/>
      <c r="C56" s="1213" t="s">
        <v>47</v>
      </c>
      <c r="D56" s="1213"/>
      <c r="E56" s="1214"/>
      <c r="F56" s="125">
        <v>86</v>
      </c>
      <c r="G56" s="125">
        <v>96</v>
      </c>
      <c r="H56" s="126">
        <v>124</v>
      </c>
    </row>
    <row r="57" spans="2:8" ht="53.25" customHeight="1" x14ac:dyDescent="0.15">
      <c r="B57" s="124"/>
      <c r="C57" s="1215" t="s">
        <v>48</v>
      </c>
      <c r="D57" s="1215"/>
      <c r="E57" s="1216"/>
      <c r="F57" s="127">
        <v>1549</v>
      </c>
      <c r="G57" s="127">
        <v>1427</v>
      </c>
      <c r="H57" s="128">
        <v>978</v>
      </c>
    </row>
    <row r="58" spans="2:8" ht="45.75" customHeight="1" x14ac:dyDescent="0.15">
      <c r="B58" s="129"/>
      <c r="C58" s="1203" t="s">
        <v>562</v>
      </c>
      <c r="D58" s="1204"/>
      <c r="E58" s="1205"/>
      <c r="F58" s="130">
        <v>713</v>
      </c>
      <c r="G58" s="130">
        <v>692</v>
      </c>
      <c r="H58" s="131">
        <v>338</v>
      </c>
    </row>
    <row r="59" spans="2:8" ht="45.75" customHeight="1" x14ac:dyDescent="0.15">
      <c r="B59" s="129"/>
      <c r="C59" s="1203" t="s">
        <v>563</v>
      </c>
      <c r="D59" s="1204"/>
      <c r="E59" s="1205"/>
      <c r="F59" s="130">
        <v>149</v>
      </c>
      <c r="G59" s="130">
        <v>151</v>
      </c>
      <c r="H59" s="131">
        <v>151</v>
      </c>
    </row>
    <row r="60" spans="2:8" ht="45.75" customHeight="1" x14ac:dyDescent="0.15">
      <c r="B60" s="129"/>
      <c r="C60" s="1203" t="s">
        <v>564</v>
      </c>
      <c r="D60" s="1204"/>
      <c r="E60" s="1205"/>
      <c r="F60" s="130">
        <v>128</v>
      </c>
      <c r="G60" s="130">
        <v>128</v>
      </c>
      <c r="H60" s="131">
        <v>128</v>
      </c>
    </row>
    <row r="61" spans="2:8" ht="45.75" customHeight="1" x14ac:dyDescent="0.15">
      <c r="B61" s="129"/>
      <c r="C61" s="1203" t="s">
        <v>566</v>
      </c>
      <c r="D61" s="1204"/>
      <c r="E61" s="1205"/>
      <c r="F61" s="130">
        <v>106</v>
      </c>
      <c r="G61" s="130">
        <v>106</v>
      </c>
      <c r="H61" s="131">
        <v>92</v>
      </c>
    </row>
    <row r="62" spans="2:8" ht="45.75" customHeight="1" thickBot="1" x14ac:dyDescent="0.2">
      <c r="B62" s="132"/>
      <c r="C62" s="1206" t="s">
        <v>565</v>
      </c>
      <c r="D62" s="1207"/>
      <c r="E62" s="1208"/>
      <c r="F62" s="133">
        <v>69</v>
      </c>
      <c r="G62" s="133">
        <v>71</v>
      </c>
      <c r="H62" s="134">
        <v>73</v>
      </c>
    </row>
    <row r="63" spans="2:8" ht="52.5" customHeight="1" thickBot="1" x14ac:dyDescent="0.2">
      <c r="B63" s="135"/>
      <c r="C63" s="1209" t="s">
        <v>49</v>
      </c>
      <c r="D63" s="1209"/>
      <c r="E63" s="1210"/>
      <c r="F63" s="136">
        <v>2879</v>
      </c>
      <c r="G63" s="136">
        <v>2675</v>
      </c>
      <c r="H63" s="137">
        <v>1992</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cepJGI5Xk8iRjPgoMcGN7dLy3IDGOGkd1DgFGEHEgEfaH4yUlk0RhIMnObC8oDmUGHztN2tY0FPGM63WR2M0qg==" saltValue="9+ElC/znqOIM0IveQ/xE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F69DE-7CC8-4501-8829-E4ADF592ADED}">
  <sheetPr>
    <pageSetUpPr fitToPage="1"/>
  </sheetPr>
  <dimension ref="A1:DE85"/>
  <sheetViews>
    <sheetView showGridLines="0" topLeftCell="A19" zoomScale="70" zoomScaleNormal="70" zoomScaleSheetLayoutView="55" workbookViewId="0">
      <selection activeCell="CT11" sqref="CT11"/>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567</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568</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569</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570</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529</v>
      </c>
      <c r="BQ50" s="1250"/>
      <c r="BR50" s="1250"/>
      <c r="BS50" s="1250"/>
      <c r="BT50" s="1250"/>
      <c r="BU50" s="1250"/>
      <c r="BV50" s="1250"/>
      <c r="BW50" s="1250"/>
      <c r="BX50" s="1250" t="s">
        <v>530</v>
      </c>
      <c r="BY50" s="1250"/>
      <c r="BZ50" s="1250"/>
      <c r="CA50" s="1250"/>
      <c r="CB50" s="1250"/>
      <c r="CC50" s="1250"/>
      <c r="CD50" s="1250"/>
      <c r="CE50" s="1250"/>
      <c r="CF50" s="1250" t="s">
        <v>531</v>
      </c>
      <c r="CG50" s="1250"/>
      <c r="CH50" s="1250"/>
      <c r="CI50" s="1250"/>
      <c r="CJ50" s="1250"/>
      <c r="CK50" s="1250"/>
      <c r="CL50" s="1250"/>
      <c r="CM50" s="1250"/>
      <c r="CN50" s="1250" t="s">
        <v>532</v>
      </c>
      <c r="CO50" s="1250"/>
      <c r="CP50" s="1250"/>
      <c r="CQ50" s="1250"/>
      <c r="CR50" s="1250"/>
      <c r="CS50" s="1250"/>
      <c r="CT50" s="1250"/>
      <c r="CU50" s="1250"/>
      <c r="CV50" s="1250" t="s">
        <v>533</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571</v>
      </c>
      <c r="AO51" s="1254"/>
      <c r="AP51" s="1254"/>
      <c r="AQ51" s="1254"/>
      <c r="AR51" s="1254"/>
      <c r="AS51" s="1254"/>
      <c r="AT51" s="1254"/>
      <c r="AU51" s="1254"/>
      <c r="AV51" s="1254"/>
      <c r="AW51" s="1254"/>
      <c r="AX51" s="1254"/>
      <c r="AY51" s="1254"/>
      <c r="AZ51" s="1254"/>
      <c r="BA51" s="1254"/>
      <c r="BB51" s="1254" t="s">
        <v>572</v>
      </c>
      <c r="BC51" s="1254"/>
      <c r="BD51" s="1254"/>
      <c r="BE51" s="1254"/>
      <c r="BF51" s="1254"/>
      <c r="BG51" s="1254"/>
      <c r="BH51" s="1254"/>
      <c r="BI51" s="1254"/>
      <c r="BJ51" s="1254"/>
      <c r="BK51" s="1254"/>
      <c r="BL51" s="1254"/>
      <c r="BM51" s="1254"/>
      <c r="BN51" s="1254"/>
      <c r="BO51" s="1254"/>
      <c r="BP51" s="1255">
        <v>20.100000000000001</v>
      </c>
      <c r="BQ51" s="1255"/>
      <c r="BR51" s="1255"/>
      <c r="BS51" s="1255"/>
      <c r="BT51" s="1255"/>
      <c r="BU51" s="1255"/>
      <c r="BV51" s="1255"/>
      <c r="BW51" s="1255"/>
      <c r="BX51" s="1255">
        <v>30.2</v>
      </c>
      <c r="BY51" s="1255"/>
      <c r="BZ51" s="1255"/>
      <c r="CA51" s="1255"/>
      <c r="CB51" s="1255"/>
      <c r="CC51" s="1255"/>
      <c r="CD51" s="1255"/>
      <c r="CE51" s="1255"/>
      <c r="CF51" s="1255">
        <v>40.9</v>
      </c>
      <c r="CG51" s="1255"/>
      <c r="CH51" s="1255"/>
      <c r="CI51" s="1255"/>
      <c r="CJ51" s="1255"/>
      <c r="CK51" s="1255"/>
      <c r="CL51" s="1255"/>
      <c r="CM51" s="1255"/>
      <c r="CN51" s="1255">
        <v>68.900000000000006</v>
      </c>
      <c r="CO51" s="1255"/>
      <c r="CP51" s="1255"/>
      <c r="CQ51" s="1255"/>
      <c r="CR51" s="1255"/>
      <c r="CS51" s="1255"/>
      <c r="CT51" s="1255"/>
      <c r="CU51" s="1255"/>
      <c r="CV51" s="1255">
        <v>100.6</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573</v>
      </c>
      <c r="BC53" s="1254"/>
      <c r="BD53" s="1254"/>
      <c r="BE53" s="1254"/>
      <c r="BF53" s="1254"/>
      <c r="BG53" s="1254"/>
      <c r="BH53" s="1254"/>
      <c r="BI53" s="1254"/>
      <c r="BJ53" s="1254"/>
      <c r="BK53" s="1254"/>
      <c r="BL53" s="1254"/>
      <c r="BM53" s="1254"/>
      <c r="BN53" s="1254"/>
      <c r="BO53" s="1254"/>
      <c r="BP53" s="1255">
        <v>67</v>
      </c>
      <c r="BQ53" s="1255"/>
      <c r="BR53" s="1255"/>
      <c r="BS53" s="1255"/>
      <c r="BT53" s="1255"/>
      <c r="BU53" s="1255"/>
      <c r="BV53" s="1255"/>
      <c r="BW53" s="1255"/>
      <c r="BX53" s="1255">
        <v>68.400000000000006</v>
      </c>
      <c r="BY53" s="1255"/>
      <c r="BZ53" s="1255"/>
      <c r="CA53" s="1255"/>
      <c r="CB53" s="1255"/>
      <c r="CC53" s="1255"/>
      <c r="CD53" s="1255"/>
      <c r="CE53" s="1255"/>
      <c r="CF53" s="1255">
        <v>70.099999999999994</v>
      </c>
      <c r="CG53" s="1255"/>
      <c r="CH53" s="1255"/>
      <c r="CI53" s="1255"/>
      <c r="CJ53" s="1255"/>
      <c r="CK53" s="1255"/>
      <c r="CL53" s="1255"/>
      <c r="CM53" s="1255"/>
      <c r="CN53" s="1255">
        <v>71.5</v>
      </c>
      <c r="CO53" s="1255"/>
      <c r="CP53" s="1255"/>
      <c r="CQ53" s="1255"/>
      <c r="CR53" s="1255"/>
      <c r="CS53" s="1255"/>
      <c r="CT53" s="1255"/>
      <c r="CU53" s="1255"/>
      <c r="CV53" s="1255">
        <v>69.900000000000006</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574</v>
      </c>
      <c r="AO55" s="1250"/>
      <c r="AP55" s="1250"/>
      <c r="AQ55" s="1250"/>
      <c r="AR55" s="1250"/>
      <c r="AS55" s="1250"/>
      <c r="AT55" s="1250"/>
      <c r="AU55" s="1250"/>
      <c r="AV55" s="1250"/>
      <c r="AW55" s="1250"/>
      <c r="AX55" s="1250"/>
      <c r="AY55" s="1250"/>
      <c r="AZ55" s="1250"/>
      <c r="BA55" s="1250"/>
      <c r="BB55" s="1254" t="s">
        <v>572</v>
      </c>
      <c r="BC55" s="1254"/>
      <c r="BD55" s="1254"/>
      <c r="BE55" s="1254"/>
      <c r="BF55" s="1254"/>
      <c r="BG55" s="1254"/>
      <c r="BH55" s="1254"/>
      <c r="BI55" s="1254"/>
      <c r="BJ55" s="1254"/>
      <c r="BK55" s="1254"/>
      <c r="BL55" s="1254"/>
      <c r="BM55" s="1254"/>
      <c r="BN55" s="1254"/>
      <c r="BO55" s="1254"/>
      <c r="BP55" s="1255">
        <v>21</v>
      </c>
      <c r="BQ55" s="1255"/>
      <c r="BR55" s="1255"/>
      <c r="BS55" s="1255"/>
      <c r="BT55" s="1255"/>
      <c r="BU55" s="1255"/>
      <c r="BV55" s="1255"/>
      <c r="BW55" s="1255"/>
      <c r="BX55" s="1255">
        <v>23.5</v>
      </c>
      <c r="BY55" s="1255"/>
      <c r="BZ55" s="1255"/>
      <c r="CA55" s="1255"/>
      <c r="CB55" s="1255"/>
      <c r="CC55" s="1255"/>
      <c r="CD55" s="1255"/>
      <c r="CE55" s="1255"/>
      <c r="CF55" s="1255">
        <v>8.5</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573</v>
      </c>
      <c r="BC57" s="1254"/>
      <c r="BD57" s="1254"/>
      <c r="BE57" s="1254"/>
      <c r="BF57" s="1254"/>
      <c r="BG57" s="1254"/>
      <c r="BH57" s="1254"/>
      <c r="BI57" s="1254"/>
      <c r="BJ57" s="1254"/>
      <c r="BK57" s="1254"/>
      <c r="BL57" s="1254"/>
      <c r="BM57" s="1254"/>
      <c r="BN57" s="1254"/>
      <c r="BO57" s="1254"/>
      <c r="BP57" s="1255">
        <v>61.4</v>
      </c>
      <c r="BQ57" s="1255"/>
      <c r="BR57" s="1255"/>
      <c r="BS57" s="1255"/>
      <c r="BT57" s="1255"/>
      <c r="BU57" s="1255"/>
      <c r="BV57" s="1255"/>
      <c r="BW57" s="1255"/>
      <c r="BX57" s="1255">
        <v>62</v>
      </c>
      <c r="BY57" s="1255"/>
      <c r="BZ57" s="1255"/>
      <c r="CA57" s="1255"/>
      <c r="CB57" s="1255"/>
      <c r="CC57" s="1255"/>
      <c r="CD57" s="1255"/>
      <c r="CE57" s="1255"/>
      <c r="CF57" s="1255">
        <v>62</v>
      </c>
      <c r="CG57" s="1255"/>
      <c r="CH57" s="1255"/>
      <c r="CI57" s="1255"/>
      <c r="CJ57" s="1255"/>
      <c r="CK57" s="1255"/>
      <c r="CL57" s="1255"/>
      <c r="CM57" s="1255"/>
      <c r="CN57" s="1255">
        <v>63.5</v>
      </c>
      <c r="CO57" s="1255"/>
      <c r="CP57" s="1255"/>
      <c r="CQ57" s="1255"/>
      <c r="CR57" s="1255"/>
      <c r="CS57" s="1255"/>
      <c r="CT57" s="1255"/>
      <c r="CU57" s="1255"/>
      <c r="CV57" s="1255">
        <v>63.1</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575</v>
      </c>
    </row>
    <row r="64" spans="1:109" x14ac:dyDescent="0.15">
      <c r="B64" s="1225"/>
      <c r="G64" s="1232"/>
      <c r="I64" s="1265"/>
      <c r="J64" s="1265"/>
      <c r="K64" s="1265"/>
      <c r="L64" s="1265"/>
      <c r="M64" s="1265"/>
      <c r="N64" s="1266"/>
      <c r="AM64" s="1232"/>
      <c r="AN64" s="1232" t="s">
        <v>568</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576</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570</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529</v>
      </c>
      <c r="BQ72" s="1250"/>
      <c r="BR72" s="1250"/>
      <c r="BS72" s="1250"/>
      <c r="BT72" s="1250"/>
      <c r="BU72" s="1250"/>
      <c r="BV72" s="1250"/>
      <c r="BW72" s="1250"/>
      <c r="BX72" s="1250" t="s">
        <v>530</v>
      </c>
      <c r="BY72" s="1250"/>
      <c r="BZ72" s="1250"/>
      <c r="CA72" s="1250"/>
      <c r="CB72" s="1250"/>
      <c r="CC72" s="1250"/>
      <c r="CD72" s="1250"/>
      <c r="CE72" s="1250"/>
      <c r="CF72" s="1250" t="s">
        <v>531</v>
      </c>
      <c r="CG72" s="1250"/>
      <c r="CH72" s="1250"/>
      <c r="CI72" s="1250"/>
      <c r="CJ72" s="1250"/>
      <c r="CK72" s="1250"/>
      <c r="CL72" s="1250"/>
      <c r="CM72" s="1250"/>
      <c r="CN72" s="1250" t="s">
        <v>532</v>
      </c>
      <c r="CO72" s="1250"/>
      <c r="CP72" s="1250"/>
      <c r="CQ72" s="1250"/>
      <c r="CR72" s="1250"/>
      <c r="CS72" s="1250"/>
      <c r="CT72" s="1250"/>
      <c r="CU72" s="1250"/>
      <c r="CV72" s="1250" t="s">
        <v>533</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571</v>
      </c>
      <c r="AO73" s="1254"/>
      <c r="AP73" s="1254"/>
      <c r="AQ73" s="1254"/>
      <c r="AR73" s="1254"/>
      <c r="AS73" s="1254"/>
      <c r="AT73" s="1254"/>
      <c r="AU73" s="1254"/>
      <c r="AV73" s="1254"/>
      <c r="AW73" s="1254"/>
      <c r="AX73" s="1254"/>
      <c r="AY73" s="1254"/>
      <c r="AZ73" s="1254"/>
      <c r="BA73" s="1254"/>
      <c r="BB73" s="1254" t="s">
        <v>572</v>
      </c>
      <c r="BC73" s="1254"/>
      <c r="BD73" s="1254"/>
      <c r="BE73" s="1254"/>
      <c r="BF73" s="1254"/>
      <c r="BG73" s="1254"/>
      <c r="BH73" s="1254"/>
      <c r="BI73" s="1254"/>
      <c r="BJ73" s="1254"/>
      <c r="BK73" s="1254"/>
      <c r="BL73" s="1254"/>
      <c r="BM73" s="1254"/>
      <c r="BN73" s="1254"/>
      <c r="BO73" s="1254"/>
      <c r="BP73" s="1255">
        <v>20.100000000000001</v>
      </c>
      <c r="BQ73" s="1255"/>
      <c r="BR73" s="1255"/>
      <c r="BS73" s="1255"/>
      <c r="BT73" s="1255"/>
      <c r="BU73" s="1255"/>
      <c r="BV73" s="1255"/>
      <c r="BW73" s="1255"/>
      <c r="BX73" s="1255">
        <v>30.2</v>
      </c>
      <c r="BY73" s="1255"/>
      <c r="BZ73" s="1255"/>
      <c r="CA73" s="1255"/>
      <c r="CB73" s="1255"/>
      <c r="CC73" s="1255"/>
      <c r="CD73" s="1255"/>
      <c r="CE73" s="1255"/>
      <c r="CF73" s="1255">
        <v>40.9</v>
      </c>
      <c r="CG73" s="1255"/>
      <c r="CH73" s="1255"/>
      <c r="CI73" s="1255"/>
      <c r="CJ73" s="1255"/>
      <c r="CK73" s="1255"/>
      <c r="CL73" s="1255"/>
      <c r="CM73" s="1255"/>
      <c r="CN73" s="1255">
        <v>68.900000000000006</v>
      </c>
      <c r="CO73" s="1255"/>
      <c r="CP73" s="1255"/>
      <c r="CQ73" s="1255"/>
      <c r="CR73" s="1255"/>
      <c r="CS73" s="1255"/>
      <c r="CT73" s="1255"/>
      <c r="CU73" s="1255"/>
      <c r="CV73" s="1255">
        <v>100.6</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577</v>
      </c>
      <c r="BC75" s="1254"/>
      <c r="BD75" s="1254"/>
      <c r="BE75" s="1254"/>
      <c r="BF75" s="1254"/>
      <c r="BG75" s="1254"/>
      <c r="BH75" s="1254"/>
      <c r="BI75" s="1254"/>
      <c r="BJ75" s="1254"/>
      <c r="BK75" s="1254"/>
      <c r="BL75" s="1254"/>
      <c r="BM75" s="1254"/>
      <c r="BN75" s="1254"/>
      <c r="BO75" s="1254"/>
      <c r="BP75" s="1255">
        <v>8.5</v>
      </c>
      <c r="BQ75" s="1255"/>
      <c r="BR75" s="1255"/>
      <c r="BS75" s="1255"/>
      <c r="BT75" s="1255"/>
      <c r="BU75" s="1255"/>
      <c r="BV75" s="1255"/>
      <c r="BW75" s="1255"/>
      <c r="BX75" s="1255">
        <v>8.1</v>
      </c>
      <c r="BY75" s="1255"/>
      <c r="BZ75" s="1255"/>
      <c r="CA75" s="1255"/>
      <c r="CB75" s="1255"/>
      <c r="CC75" s="1255"/>
      <c r="CD75" s="1255"/>
      <c r="CE75" s="1255"/>
      <c r="CF75" s="1255">
        <v>8.5</v>
      </c>
      <c r="CG75" s="1255"/>
      <c r="CH75" s="1255"/>
      <c r="CI75" s="1255"/>
      <c r="CJ75" s="1255"/>
      <c r="CK75" s="1255"/>
      <c r="CL75" s="1255"/>
      <c r="CM75" s="1255"/>
      <c r="CN75" s="1255">
        <v>9</v>
      </c>
      <c r="CO75" s="1255"/>
      <c r="CP75" s="1255"/>
      <c r="CQ75" s="1255"/>
      <c r="CR75" s="1255"/>
      <c r="CS75" s="1255"/>
      <c r="CT75" s="1255"/>
      <c r="CU75" s="1255"/>
      <c r="CV75" s="1255">
        <v>9.6</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574</v>
      </c>
      <c r="AO77" s="1250"/>
      <c r="AP77" s="1250"/>
      <c r="AQ77" s="1250"/>
      <c r="AR77" s="1250"/>
      <c r="AS77" s="1250"/>
      <c r="AT77" s="1250"/>
      <c r="AU77" s="1250"/>
      <c r="AV77" s="1250"/>
      <c r="AW77" s="1250"/>
      <c r="AX77" s="1250"/>
      <c r="AY77" s="1250"/>
      <c r="AZ77" s="1250"/>
      <c r="BA77" s="1250"/>
      <c r="BB77" s="1254" t="s">
        <v>572</v>
      </c>
      <c r="BC77" s="1254"/>
      <c r="BD77" s="1254"/>
      <c r="BE77" s="1254"/>
      <c r="BF77" s="1254"/>
      <c r="BG77" s="1254"/>
      <c r="BH77" s="1254"/>
      <c r="BI77" s="1254"/>
      <c r="BJ77" s="1254"/>
      <c r="BK77" s="1254"/>
      <c r="BL77" s="1254"/>
      <c r="BM77" s="1254"/>
      <c r="BN77" s="1254"/>
      <c r="BO77" s="1254"/>
      <c r="BP77" s="1255">
        <v>21</v>
      </c>
      <c r="BQ77" s="1255"/>
      <c r="BR77" s="1255"/>
      <c r="BS77" s="1255"/>
      <c r="BT77" s="1255"/>
      <c r="BU77" s="1255"/>
      <c r="BV77" s="1255"/>
      <c r="BW77" s="1255"/>
      <c r="BX77" s="1255">
        <v>23.5</v>
      </c>
      <c r="BY77" s="1255"/>
      <c r="BZ77" s="1255"/>
      <c r="CA77" s="1255"/>
      <c r="CB77" s="1255"/>
      <c r="CC77" s="1255"/>
      <c r="CD77" s="1255"/>
      <c r="CE77" s="1255"/>
      <c r="CF77" s="1255">
        <v>8.5</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577</v>
      </c>
      <c r="BC79" s="1254"/>
      <c r="BD79" s="1254"/>
      <c r="BE79" s="1254"/>
      <c r="BF79" s="1254"/>
      <c r="BG79" s="1254"/>
      <c r="BH79" s="1254"/>
      <c r="BI79" s="1254"/>
      <c r="BJ79" s="1254"/>
      <c r="BK79" s="1254"/>
      <c r="BL79" s="1254"/>
      <c r="BM79" s="1254"/>
      <c r="BN79" s="1254"/>
      <c r="BO79" s="1254"/>
      <c r="BP79" s="1255">
        <v>9.1999999999999993</v>
      </c>
      <c r="BQ79" s="1255"/>
      <c r="BR79" s="1255"/>
      <c r="BS79" s="1255"/>
      <c r="BT79" s="1255"/>
      <c r="BU79" s="1255"/>
      <c r="BV79" s="1255"/>
      <c r="BW79" s="1255"/>
      <c r="BX79" s="1255">
        <v>8.6</v>
      </c>
      <c r="BY79" s="1255"/>
      <c r="BZ79" s="1255"/>
      <c r="CA79" s="1255"/>
      <c r="CB79" s="1255"/>
      <c r="CC79" s="1255"/>
      <c r="CD79" s="1255"/>
      <c r="CE79" s="1255"/>
      <c r="CF79" s="1255">
        <v>8.1999999999999993</v>
      </c>
      <c r="CG79" s="1255"/>
      <c r="CH79" s="1255"/>
      <c r="CI79" s="1255"/>
      <c r="CJ79" s="1255"/>
      <c r="CK79" s="1255"/>
      <c r="CL79" s="1255"/>
      <c r="CM79" s="1255"/>
      <c r="CN79" s="1255">
        <v>8.4</v>
      </c>
      <c r="CO79" s="1255"/>
      <c r="CP79" s="1255"/>
      <c r="CQ79" s="1255"/>
      <c r="CR79" s="1255"/>
      <c r="CS79" s="1255"/>
      <c r="CT79" s="1255"/>
      <c r="CU79" s="1255"/>
      <c r="CV79" s="1255">
        <v>8.5</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C6ZEswUW9x1JtzmABLpH2rtmM03mSnC2S4vzJDA9g6XeNuKY/U8gUIsPVMMFQBjSEwi5cV8gBasWQryP0niKpw==" saltValue="2ff894fp6vwRA0ulLMaYN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ADABE-5DCC-4EFD-89C3-3D4EBC968CC4}">
  <sheetPr>
    <pageSetUpPr fitToPage="1"/>
  </sheetPr>
  <dimension ref="A1:DR125"/>
  <sheetViews>
    <sheetView showGridLines="0" topLeftCell="A66" zoomScale="70" zoomScaleNormal="70" zoomScaleSheetLayoutView="70" workbookViewId="0">
      <selection activeCell="CT11" sqref="CT1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2Uw2hOpEMoBMChDXtpdqO0ZOy5+SpMQz6rrD+l6gYhIR7iUZnH+8gVoyXudw+9ZSCGoKDYksZoQKTG4KhJCgtw==" saltValue="xImIPzXlgYBusf+7RDJh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AE95F-9AFD-4C29-8923-96999D330D78}">
  <sheetPr>
    <pageSetUpPr fitToPage="1"/>
  </sheetPr>
  <dimension ref="A1:DR125"/>
  <sheetViews>
    <sheetView showGridLines="0" tabSelected="1" zoomScale="70" zoomScaleNormal="70" zoomScaleSheetLayoutView="55" workbookViewId="0">
      <selection activeCell="BL95" sqref="BL95"/>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pT8i2H94zLJc1we8KfnUrkWNNGAaFWm2cVD6v2sEn1nFHhZPFIm6zSoEiomaUPEkecIahG3A9slSCqJ5drkSLw==" saltValue="Th3LgKFmY5fbpkZNlNrC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35316</v>
      </c>
      <c r="E3" s="156"/>
      <c r="F3" s="157">
        <v>93492</v>
      </c>
      <c r="G3" s="158"/>
      <c r="H3" s="159"/>
    </row>
    <row r="4" spans="1:8" x14ac:dyDescent="0.15">
      <c r="A4" s="160"/>
      <c r="B4" s="161"/>
      <c r="C4" s="162"/>
      <c r="D4" s="163">
        <v>21325</v>
      </c>
      <c r="E4" s="164"/>
      <c r="F4" s="165">
        <v>53316</v>
      </c>
      <c r="G4" s="166"/>
      <c r="H4" s="167"/>
    </row>
    <row r="5" spans="1:8" x14ac:dyDescent="0.15">
      <c r="A5" s="148" t="s">
        <v>523</v>
      </c>
      <c r="B5" s="153"/>
      <c r="C5" s="154"/>
      <c r="D5" s="155">
        <v>62259</v>
      </c>
      <c r="E5" s="156"/>
      <c r="F5" s="157">
        <v>94796</v>
      </c>
      <c r="G5" s="158"/>
      <c r="H5" s="159"/>
    </row>
    <row r="6" spans="1:8" x14ac:dyDescent="0.15">
      <c r="A6" s="160"/>
      <c r="B6" s="161"/>
      <c r="C6" s="162"/>
      <c r="D6" s="163">
        <v>24410</v>
      </c>
      <c r="E6" s="164"/>
      <c r="F6" s="165">
        <v>55781</v>
      </c>
      <c r="G6" s="166"/>
      <c r="H6" s="167"/>
    </row>
    <row r="7" spans="1:8" x14ac:dyDescent="0.15">
      <c r="A7" s="148" t="s">
        <v>524</v>
      </c>
      <c r="B7" s="153"/>
      <c r="C7" s="154"/>
      <c r="D7" s="155">
        <v>107426</v>
      </c>
      <c r="E7" s="156"/>
      <c r="F7" s="157">
        <v>85942</v>
      </c>
      <c r="G7" s="158"/>
      <c r="H7" s="159"/>
    </row>
    <row r="8" spans="1:8" x14ac:dyDescent="0.15">
      <c r="A8" s="160"/>
      <c r="B8" s="161"/>
      <c r="C8" s="162"/>
      <c r="D8" s="163">
        <v>79274</v>
      </c>
      <c r="E8" s="164"/>
      <c r="F8" s="165">
        <v>48630</v>
      </c>
      <c r="G8" s="166"/>
      <c r="H8" s="167"/>
    </row>
    <row r="9" spans="1:8" x14ac:dyDescent="0.15">
      <c r="A9" s="148" t="s">
        <v>525</v>
      </c>
      <c r="B9" s="153"/>
      <c r="C9" s="154"/>
      <c r="D9" s="155">
        <v>105306</v>
      </c>
      <c r="E9" s="156"/>
      <c r="F9" s="157">
        <v>95007</v>
      </c>
      <c r="G9" s="158"/>
      <c r="H9" s="159"/>
    </row>
    <row r="10" spans="1:8" x14ac:dyDescent="0.15">
      <c r="A10" s="160"/>
      <c r="B10" s="161"/>
      <c r="C10" s="162"/>
      <c r="D10" s="163">
        <v>56529</v>
      </c>
      <c r="E10" s="164"/>
      <c r="F10" s="165">
        <v>48509</v>
      </c>
      <c r="G10" s="166"/>
      <c r="H10" s="167"/>
    </row>
    <row r="11" spans="1:8" x14ac:dyDescent="0.15">
      <c r="A11" s="148" t="s">
        <v>526</v>
      </c>
      <c r="B11" s="153"/>
      <c r="C11" s="154"/>
      <c r="D11" s="155">
        <v>157604</v>
      </c>
      <c r="E11" s="156"/>
      <c r="F11" s="157">
        <v>98176</v>
      </c>
      <c r="G11" s="158"/>
      <c r="H11" s="159"/>
    </row>
    <row r="12" spans="1:8" x14ac:dyDescent="0.15">
      <c r="A12" s="160"/>
      <c r="B12" s="161"/>
      <c r="C12" s="168"/>
      <c r="D12" s="163">
        <v>127060</v>
      </c>
      <c r="E12" s="164"/>
      <c r="F12" s="165">
        <v>58489</v>
      </c>
      <c r="G12" s="166"/>
      <c r="H12" s="167"/>
    </row>
    <row r="13" spans="1:8" x14ac:dyDescent="0.15">
      <c r="A13" s="148"/>
      <c r="B13" s="153"/>
      <c r="C13" s="169"/>
      <c r="D13" s="170">
        <v>93582</v>
      </c>
      <c r="E13" s="171"/>
      <c r="F13" s="172">
        <v>93483</v>
      </c>
      <c r="G13" s="173"/>
      <c r="H13" s="159"/>
    </row>
    <row r="14" spans="1:8" x14ac:dyDescent="0.15">
      <c r="A14" s="160"/>
      <c r="B14" s="161"/>
      <c r="C14" s="162"/>
      <c r="D14" s="163">
        <v>61720</v>
      </c>
      <c r="E14" s="164"/>
      <c r="F14" s="165">
        <v>52945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5.82</v>
      </c>
      <c r="C19" s="174">
        <f>ROUND(VALUE(SUBSTITUTE(実質収支比率等に係る経年分析!G$48,"▲","-")),2)</f>
        <v>5.43</v>
      </c>
      <c r="D19" s="174">
        <f>ROUND(VALUE(SUBSTITUTE(実質収支比率等に係る経年分析!H$48,"▲","-")),2)</f>
        <v>3.56</v>
      </c>
      <c r="E19" s="174">
        <f>ROUND(VALUE(SUBSTITUTE(実質収支比率等に係る経年分析!I$48,"▲","-")),2)</f>
        <v>3.96</v>
      </c>
      <c r="F19" s="174">
        <f>ROUND(VALUE(SUBSTITUTE(実質収支比率等に係る経年分析!J$48,"▲","-")),2)</f>
        <v>4.67</v>
      </c>
    </row>
    <row r="20" spans="1:11" x14ac:dyDescent="0.15">
      <c r="A20" s="174" t="s">
        <v>53</v>
      </c>
      <c r="B20" s="174">
        <f>ROUND(VALUE(SUBSTITUTE(実質収支比率等に係る経年分析!F$47,"▲","-")),2)</f>
        <v>46.99</v>
      </c>
      <c r="C20" s="174">
        <f>ROUND(VALUE(SUBSTITUTE(実質収支比率等に係る経年分析!G$47,"▲","-")),2)</f>
        <v>34.97</v>
      </c>
      <c r="D20" s="174">
        <f>ROUND(VALUE(SUBSTITUTE(実質収支比率等に係る経年分析!H$47,"▲","-")),2)</f>
        <v>34.78</v>
      </c>
      <c r="E20" s="174">
        <f>ROUND(VALUE(SUBSTITUTE(実質収支比率等に係る経年分析!I$47,"▲","-")),2)</f>
        <v>32.24</v>
      </c>
      <c r="F20" s="174">
        <f>ROUND(VALUE(SUBSTITUTE(実質収支比率等に係る経年分析!J$47,"▲","-")),2)</f>
        <v>24.2</v>
      </c>
    </row>
    <row r="21" spans="1:11" x14ac:dyDescent="0.15">
      <c r="A21" s="174" t="s">
        <v>54</v>
      </c>
      <c r="B21" s="174">
        <f>IF(ISNUMBER(VALUE(SUBSTITUTE(実質収支比率等に係る経年分析!F$49,"▲","-"))),ROUND(VALUE(SUBSTITUTE(実質収支比率等に係る経年分析!F$49,"▲","-")),2),NA())</f>
        <v>21.25</v>
      </c>
      <c r="C21" s="174">
        <f>IF(ISNUMBER(VALUE(SUBSTITUTE(実質収支比率等に係る経年分析!G$49,"▲","-"))),ROUND(VALUE(SUBSTITUTE(実質収支比率等に係る経年分析!G$49,"▲","-")),2),NA())</f>
        <v>-10.35</v>
      </c>
      <c r="D21" s="174">
        <f>IF(ISNUMBER(VALUE(SUBSTITUTE(実質収支比率等に係る経年分析!H$49,"▲","-"))),ROUND(VALUE(SUBSTITUTE(実質収支比率等に係る経年分析!H$49,"▲","-")),2),NA())</f>
        <v>0.52</v>
      </c>
      <c r="E21" s="174">
        <f>IF(ISNUMBER(VALUE(SUBSTITUTE(実質収支比率等に係る経年分析!I$49,"▲","-"))),ROUND(VALUE(SUBSTITUTE(実質収支比率等に係る経年分析!I$49,"▲","-")),2),NA())</f>
        <v>-2.19</v>
      </c>
      <c r="F21" s="174">
        <f>IF(ISNUMBER(VALUE(SUBSTITUTE(実質収支比率等に係る経年分析!J$49,"▲","-"))),ROUND(VALUE(SUBSTITUTE(実質収支比率等に係る経年分析!J$49,"▲","-")),2),NA())</f>
        <v>-6.27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0.14000000000000001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0.14000000000000001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2.4300000000000002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鏡石駅東第１土地区画整理事業特別会計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4.3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3.48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0.23</v>
      </c>
    </row>
    <row r="31" spans="1:11" x14ac:dyDescent="0.15">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0.38</v>
      </c>
    </row>
    <row r="32" spans="1:11" x14ac:dyDescent="0.15">
      <c r="A32" s="175" t="str">
        <f>IF(連結実質赤字比率に係る赤字・黒字の構成分析!C$38="",NA(),連結実質赤字比率に係る赤字・黒字の構成分析!C$38)</f>
        <v>農業集落排水事業会計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0.39</v>
      </c>
    </row>
    <row r="33" spans="1:16" x14ac:dyDescent="0.15">
      <c r="A33" s="175" t="str">
        <f>IF(連結実質赤字比率に係る赤字・黒字の構成分析!C$37="",NA(),連結実質赤字比率に係る赤字・黒字の構成分析!C$37)</f>
        <v>公共下水道事業会計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5.79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5.29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3.52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3.93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4.63</v>
      </c>
    </row>
    <row r="35" spans="1:16" x14ac:dyDescent="0.15">
      <c r="A35" s="175" t="str">
        <f>IF(連結実質赤字比率に係る赤字・黒字の構成分析!C$35="",NA(),連結実質赤字比率に係る赤字・黒字の構成分析!C$35)</f>
        <v>工業団地事業特別会計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28.35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25.81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24.27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24.88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10.41</v>
      </c>
    </row>
    <row r="36" spans="1:16" x14ac:dyDescent="0.15">
      <c r="A36" s="175" t="str">
        <f>IF(連結実質赤字比率に係る赤字・黒字の構成分析!C$34="",NA(),連結実質赤字比率に係る赤字・黒字の構成分析!C$34)</f>
        <v>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18.72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19.73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22.01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20.440000000000001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426</v>
      </c>
      <c r="E42" s="176"/>
      <c r="F42" s="176"/>
      <c r="G42" s="176">
        <f>'実質公債費比率（分子）の構造'!L$52</f>
        <v>418</v>
      </c>
      <c r="H42" s="176"/>
      <c r="I42" s="176"/>
      <c r="J42" s="176">
        <f>'実質公債費比率（分子）の構造'!M$52</f>
        <v>416</v>
      </c>
      <c r="K42" s="176"/>
      <c r="L42" s="176"/>
      <c r="M42" s="176">
        <f>'実質公債費比率（分子）の構造'!N$52</f>
        <v>435</v>
      </c>
      <c r="N42" s="176"/>
      <c r="O42" s="176"/>
      <c r="P42" s="176">
        <f>'実質公債費比率（分子）の構造'!O$52</f>
        <v>456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71</v>
      </c>
      <c r="C44" s="176"/>
      <c r="D44" s="176"/>
      <c r="E44" s="176">
        <f>'実質公債費比率（分子）の構造'!L$50</f>
        <v>66</v>
      </c>
      <c r="F44" s="176"/>
      <c r="G44" s="176"/>
      <c r="H44" s="176">
        <f>'実質公債費比率（分子）の構造'!M$50</f>
        <v>65</v>
      </c>
      <c r="I44" s="176"/>
      <c r="J44" s="176"/>
      <c r="K44" s="176">
        <f>'実質公債費比率（分子）の構造'!N$50</f>
        <v>66</v>
      </c>
      <c r="L44" s="176"/>
      <c r="M44" s="176"/>
      <c r="N44" s="176">
        <f>'実質公債費比率（分子）の構造'!O$50</f>
        <v>63</v>
      </c>
      <c r="O44" s="176"/>
      <c r="P44" s="176"/>
    </row>
    <row r="45" spans="1:16" x14ac:dyDescent="0.15">
      <c r="A45" s="176" t="s">
        <v>63</v>
      </c>
      <c r="B45" s="176">
        <f>'実質公債費比率（分子）の構造'!K$49</f>
        <v>9</v>
      </c>
      <c r="C45" s="176"/>
      <c r="D45" s="176"/>
      <c r="E45" s="176">
        <f>'実質公債費比率（分子）の構造'!L$49</f>
        <v>11</v>
      </c>
      <c r="F45" s="176"/>
      <c r="G45" s="176"/>
      <c r="H45" s="176">
        <f>'実質公債費比率（分子）の構造'!M$49</f>
        <v>16</v>
      </c>
      <c r="I45" s="176"/>
      <c r="J45" s="176"/>
      <c r="K45" s="176">
        <f>'実質公債費比率（分子）の構造'!N$49</f>
        <v>22</v>
      </c>
      <c r="L45" s="176"/>
      <c r="M45" s="176"/>
      <c r="N45" s="176">
        <f>'実質公債費比率（分子）の構造'!O$49</f>
        <v>21</v>
      </c>
      <c r="O45" s="176"/>
      <c r="P45" s="176"/>
    </row>
    <row r="46" spans="1:16" x14ac:dyDescent="0.15">
      <c r="A46" s="176" t="s">
        <v>64</v>
      </c>
      <c r="B46" s="176">
        <f>'実質公債費比率（分子）の構造'!K$48</f>
        <v>176</v>
      </c>
      <c r="C46" s="176"/>
      <c r="D46" s="176"/>
      <c r="E46" s="176">
        <f>'実質公債費比率（分子）の構造'!L$48</f>
        <v>171</v>
      </c>
      <c r="F46" s="176"/>
      <c r="G46" s="176"/>
      <c r="H46" s="176">
        <f>'実質公債費比率（分子）の構造'!M$48</f>
        <v>192</v>
      </c>
      <c r="I46" s="176"/>
      <c r="J46" s="176"/>
      <c r="K46" s="176">
        <f>'実質公債費比率（分子）の構造'!N$48</f>
        <v>197</v>
      </c>
      <c r="L46" s="176"/>
      <c r="M46" s="176"/>
      <c r="N46" s="176">
        <f>'実質公債費比率（分子）の構造'!O$48</f>
        <v>205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406</v>
      </c>
      <c r="C49" s="176"/>
      <c r="D49" s="176"/>
      <c r="E49" s="176">
        <f>'実質公債費比率（分子）の構造'!L$45</f>
        <v>406</v>
      </c>
      <c r="F49" s="176"/>
      <c r="G49" s="176"/>
      <c r="H49" s="176">
        <f>'実質公債費比率（分子）の構造'!M$45</f>
        <v>432</v>
      </c>
      <c r="I49" s="176"/>
      <c r="J49" s="176"/>
      <c r="K49" s="176">
        <f>'実質公債費比率（分子）の構造'!N$45</f>
        <v>462</v>
      </c>
      <c r="L49" s="176"/>
      <c r="M49" s="176"/>
      <c r="N49" s="176">
        <f>'実質公債費比率（分子）の構造'!O$45</f>
        <v>484</v>
      </c>
      <c r="O49" s="176"/>
      <c r="P49" s="176"/>
    </row>
    <row r="50" spans="1:16" x14ac:dyDescent="0.15">
      <c r="A50" s="176" t="s">
        <v>67</v>
      </c>
      <c r="B50" s="176" t="e">
        <f>NA()</f>
        <v>#N/A</v>
      </c>
      <c r="C50" s="176">
        <f>IF(ISNUMBER('実質公債費比率（分子）の構造'!K$53),'実質公債費比率（分子）の構造'!K$53,NA())</f>
        <v>236</v>
      </c>
      <c r="D50" s="176" t="e">
        <f>NA()</f>
        <v>#N/A</v>
      </c>
      <c r="E50" s="176" t="e">
        <f>NA()</f>
        <v>#N/A</v>
      </c>
      <c r="F50" s="176">
        <f>IF(ISNUMBER('実質公債費比率（分子）の構造'!L$53),'実質公債費比率（分子）の構造'!L$53,NA())</f>
        <v>236</v>
      </c>
      <c r="G50" s="176" t="e">
        <f>NA()</f>
        <v>#N/A</v>
      </c>
      <c r="H50" s="176" t="e">
        <f>NA()</f>
        <v>#N/A</v>
      </c>
      <c r="I50" s="176">
        <f>IF(ISNUMBER('実質公債費比率（分子）の構造'!M$53),'実質公債費比率（分子）の構造'!M$53,NA())</f>
        <v>289</v>
      </c>
      <c r="J50" s="176" t="e">
        <f>NA()</f>
        <v>#N/A</v>
      </c>
      <c r="K50" s="176" t="e">
        <f>NA()</f>
        <v>#N/A</v>
      </c>
      <c r="L50" s="176">
        <f>IF(ISNUMBER('実質公債費比率（分子）の構造'!N$53),'実質公債費比率（分子）の構造'!N$53,NA())</f>
        <v>312</v>
      </c>
      <c r="M50" s="176" t="e">
        <f>NA()</f>
        <v>#N/A</v>
      </c>
      <c r="N50" s="176" t="e">
        <f>NA()</f>
        <v>#N/A</v>
      </c>
      <c r="O50" s="176">
        <f>IF(ISNUMBER('実質公債費比率（分子）の構造'!O$53),'実質公債費比率（分子）の構造'!O$53,NA())</f>
        <v>317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5574</v>
      </c>
      <c r="E56" s="175"/>
      <c r="F56" s="175"/>
      <c r="G56" s="175">
        <f>'将来負担比率（分子）の構造'!J$52</f>
        <v>5559</v>
      </c>
      <c r="H56" s="175"/>
      <c r="I56" s="175"/>
      <c r="J56" s="175">
        <f>'将来負担比率（分子）の構造'!K$52</f>
        <v>5745</v>
      </c>
      <c r="K56" s="175"/>
      <c r="L56" s="175"/>
      <c r="M56" s="175">
        <f>'将来負担比率（分子）の構造'!L$52</f>
        <v>5657</v>
      </c>
      <c r="N56" s="175"/>
      <c r="O56" s="175"/>
      <c r="P56" s="175">
        <f>'将来負担比率（分子）の構造'!M$52</f>
        <v>5719</v>
      </c>
    </row>
    <row r="57" spans="1:16" x14ac:dyDescent="0.15">
      <c r="A57" s="175" t="s">
        <v>42</v>
      </c>
      <c r="B57" s="175"/>
      <c r="C57" s="175"/>
      <c r="D57" s="175">
        <f>'将来負担比率（分子）の構造'!I$51</f>
        <v>236</v>
      </c>
      <c r="E57" s="175"/>
      <c r="F57" s="175"/>
      <c r="G57" s="175">
        <f>'将来負担比率（分子）の構造'!J$51</f>
        <v>43</v>
      </c>
      <c r="H57" s="175"/>
      <c r="I57" s="175"/>
      <c r="J57" s="175">
        <f>'将来負担比率（分子）の構造'!K$51</f>
        <v>39</v>
      </c>
      <c r="K57" s="175"/>
      <c r="L57" s="175"/>
      <c r="M57" s="175">
        <f>'将来負担比率（分子）の構造'!L$51</f>
        <v>103</v>
      </c>
      <c r="N57" s="175"/>
      <c r="O57" s="175"/>
      <c r="P57" s="175">
        <f>'将来負担比率（分子）の構造'!M$51</f>
        <v>162</v>
      </c>
    </row>
    <row r="58" spans="1:16" x14ac:dyDescent="0.15">
      <c r="A58" s="175" t="s">
        <v>41</v>
      </c>
      <c r="B58" s="175"/>
      <c r="C58" s="175"/>
      <c r="D58" s="175">
        <f>'将来負担比率（分子）の構造'!I$50</f>
        <v>3366</v>
      </c>
      <c r="E58" s="175"/>
      <c r="F58" s="175"/>
      <c r="G58" s="175">
        <f>'将来負担比率（分子）の構造'!J$50</f>
        <v>3221</v>
      </c>
      <c r="H58" s="175"/>
      <c r="I58" s="175"/>
      <c r="J58" s="175">
        <f>'将来負担比率（分子）の構造'!K$50</f>
        <v>3290</v>
      </c>
      <c r="K58" s="175"/>
      <c r="L58" s="175"/>
      <c r="M58" s="175">
        <f>'将来負担比率（分子）の構造'!L$50</f>
        <v>2905</v>
      </c>
      <c r="N58" s="175"/>
      <c r="O58" s="175"/>
      <c r="P58" s="175">
        <f>'将来負担比率（分子）の構造'!M$50</f>
        <v>2183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322</v>
      </c>
      <c r="C62" s="175"/>
      <c r="D62" s="175"/>
      <c r="E62" s="175">
        <f>'将来負担比率（分子）の構造'!J$45</f>
        <v>396</v>
      </c>
      <c r="F62" s="175"/>
      <c r="G62" s="175"/>
      <c r="H62" s="175">
        <f>'将来負担比率（分子）の構造'!K$45</f>
        <v>394</v>
      </c>
      <c r="I62" s="175"/>
      <c r="J62" s="175"/>
      <c r="K62" s="175">
        <f>'将来負担比率（分子）の構造'!L$45</f>
        <v>403</v>
      </c>
      <c r="L62" s="175"/>
      <c r="M62" s="175"/>
      <c r="N62" s="175">
        <f>'将来負担比率（分子）の構造'!M$45</f>
        <v>404</v>
      </c>
      <c r="O62" s="175"/>
      <c r="P62" s="175"/>
    </row>
    <row r="63" spans="1:16" x14ac:dyDescent="0.15">
      <c r="A63" s="175" t="s">
        <v>34</v>
      </c>
      <c r="B63" s="175">
        <f>'将来負担比率（分子）の構造'!I$44</f>
        <v>322</v>
      </c>
      <c r="C63" s="175"/>
      <c r="D63" s="175"/>
      <c r="E63" s="175">
        <f>'将来負担比率（分子）の構造'!J$44</f>
        <v>323</v>
      </c>
      <c r="F63" s="175"/>
      <c r="G63" s="175"/>
      <c r="H63" s="175">
        <f>'将来負担比率（分子）の構造'!K$44</f>
        <v>326</v>
      </c>
      <c r="I63" s="175"/>
      <c r="J63" s="175"/>
      <c r="K63" s="175">
        <f>'将来負担比率（分子）の構造'!L$44</f>
        <v>430</v>
      </c>
      <c r="L63" s="175"/>
      <c r="M63" s="175"/>
      <c r="N63" s="175">
        <f>'将来負担比率（分子）の構造'!M$44</f>
        <v>558</v>
      </c>
      <c r="O63" s="175"/>
      <c r="P63" s="175"/>
    </row>
    <row r="64" spans="1:16" x14ac:dyDescent="0.15">
      <c r="A64" s="175" t="s">
        <v>33</v>
      </c>
      <c r="B64" s="175">
        <f>'将来負担比率（分子）の構造'!I$43</f>
        <v>3062</v>
      </c>
      <c r="C64" s="175"/>
      <c r="D64" s="175"/>
      <c r="E64" s="175">
        <f>'将来負担比率（分子）の構造'!J$43</f>
        <v>2743</v>
      </c>
      <c r="F64" s="175"/>
      <c r="G64" s="175"/>
      <c r="H64" s="175">
        <f>'将来負担比率（分子）の構造'!K$43</f>
        <v>2890</v>
      </c>
      <c r="I64" s="175"/>
      <c r="J64" s="175"/>
      <c r="K64" s="175">
        <f>'将来負担比率（分子）の構造'!L$43</f>
        <v>2833</v>
      </c>
      <c r="L64" s="175"/>
      <c r="M64" s="175"/>
      <c r="N64" s="175">
        <f>'将来負担比率（分子）の構造'!M$43</f>
        <v>2771</v>
      </c>
      <c r="O64" s="175"/>
      <c r="P64" s="175"/>
    </row>
    <row r="65" spans="1:16" x14ac:dyDescent="0.15">
      <c r="A65" s="175" t="s">
        <v>32</v>
      </c>
      <c r="B65" s="175">
        <f>'将来負担比率（分子）の構造'!I$42</f>
        <v>580</v>
      </c>
      <c r="C65" s="175"/>
      <c r="D65" s="175"/>
      <c r="E65" s="175">
        <f>'将来負担比率（分子）の構造'!J$42</f>
        <v>538</v>
      </c>
      <c r="F65" s="175"/>
      <c r="G65" s="175"/>
      <c r="H65" s="175">
        <f>'将来負担比率（分子）の構造'!K$42</f>
        <v>496</v>
      </c>
      <c r="I65" s="175"/>
      <c r="J65" s="175"/>
      <c r="K65" s="175">
        <f>'将来負担比率（分子）の構造'!L$42</f>
        <v>811</v>
      </c>
      <c r="L65" s="175"/>
      <c r="M65" s="175"/>
      <c r="N65" s="175">
        <f>'将来負担比率（分子）の構造'!M$42</f>
        <v>699</v>
      </c>
      <c r="O65" s="175"/>
      <c r="P65" s="175"/>
    </row>
    <row r="66" spans="1:16" x14ac:dyDescent="0.15">
      <c r="A66" s="175" t="s">
        <v>31</v>
      </c>
      <c r="B66" s="175">
        <f>'将来負担比率（分子）の構造'!I$41</f>
        <v>5453</v>
      </c>
      <c r="C66" s="175"/>
      <c r="D66" s="175"/>
      <c r="E66" s="175">
        <f>'将来負担比率（分子）の構造'!J$41</f>
        <v>5714</v>
      </c>
      <c r="F66" s="175"/>
      <c r="G66" s="175"/>
      <c r="H66" s="175">
        <f>'将来負担比率（分子）の構造'!K$41</f>
        <v>6266</v>
      </c>
      <c r="I66" s="175"/>
      <c r="J66" s="175"/>
      <c r="K66" s="175">
        <f>'将来負担比率（分子）の構造'!L$41</f>
        <v>6362</v>
      </c>
      <c r="L66" s="175"/>
      <c r="M66" s="175"/>
      <c r="N66" s="175">
        <f>'将来負担比率（分子）の構造'!M$41</f>
        <v>6893</v>
      </c>
      <c r="O66" s="175"/>
      <c r="P66" s="175"/>
    </row>
    <row r="67" spans="1:16" x14ac:dyDescent="0.15">
      <c r="A67" s="175" t="s">
        <v>71</v>
      </c>
      <c r="B67" s="175" t="e">
        <f>NA()</f>
        <v>#N/A</v>
      </c>
      <c r="C67" s="175">
        <f>IF(ISNUMBER('将来負担比率（分子）の構造'!I$53), IF('将来負担比率（分子）の構造'!I$53 &lt; 0, 0, '将来負担比率（分子）の構造'!I$53), NA())</f>
        <v>563</v>
      </c>
      <c r="D67" s="175" t="e">
        <f>NA()</f>
        <v>#N/A</v>
      </c>
      <c r="E67" s="175" t="e">
        <f>NA()</f>
        <v>#N/A</v>
      </c>
      <c r="F67" s="175">
        <f>IF(ISNUMBER('将来負担比率（分子）の構造'!J$53), IF('将来負担比率（分子）の構造'!J$53 &lt; 0, 0, '将来負担比率（分子）の構造'!J$53), NA())</f>
        <v>891</v>
      </c>
      <c r="G67" s="175" t="e">
        <f>NA()</f>
        <v>#N/A</v>
      </c>
      <c r="H67" s="175" t="e">
        <f>NA()</f>
        <v>#N/A</v>
      </c>
      <c r="I67" s="175">
        <f>IF(ISNUMBER('将来負担比率（分子）の構造'!K$53), IF('将来負担比率（分子）の構造'!K$53 &lt; 0, 0, '将来負担比率（分子）の構造'!K$53), NA())</f>
        <v>1298</v>
      </c>
      <c r="J67" s="175" t="e">
        <f>NA()</f>
        <v>#N/A</v>
      </c>
      <c r="K67" s="175" t="e">
        <f>NA()</f>
        <v>#N/A</v>
      </c>
      <c r="L67" s="175">
        <f>IF(ISNUMBER('将来負担比率（分子）の構造'!L$53), IF('将来負担比率（分子）の構造'!L$53 &lt; 0, 0, '将来負担比率（分子）の構造'!L$53), NA())</f>
        <v>2174</v>
      </c>
      <c r="M67" s="175" t="e">
        <f>NA()</f>
        <v>#N/A</v>
      </c>
      <c r="N67" s="175" t="e">
        <f>NA()</f>
        <v>#N/A</v>
      </c>
      <c r="O67" s="175">
        <f>IF(ISNUMBER('将来負担比率（分子）の構造'!M$53), IF('将来負担比率（分子）の構造'!M$53 &lt; 0, 0, '将来負担比率（分子）の構造'!M$53), NA())</f>
        <v>3261</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1244</v>
      </c>
      <c r="C72" s="179">
        <f>基金残高に係る経年分析!G55</f>
        <v>1151</v>
      </c>
      <c r="D72" s="179">
        <f>基金残高に係る経年分析!H55</f>
        <v>890</v>
      </c>
    </row>
    <row r="73" spans="1:16" x14ac:dyDescent="0.15">
      <c r="A73" s="178" t="s">
        <v>74</v>
      </c>
      <c r="B73" s="179">
        <f>基金残高に係る経年分析!F56</f>
        <v>86</v>
      </c>
      <c r="C73" s="179">
        <f>基金残高に係る経年分析!G56</f>
        <v>96</v>
      </c>
      <c r="D73" s="179">
        <f>基金残高に係る経年分析!H56</f>
        <v>124</v>
      </c>
    </row>
    <row r="74" spans="1:16" x14ac:dyDescent="0.15">
      <c r="A74" s="178" t="s">
        <v>75</v>
      </c>
      <c r="B74" s="179">
        <f>基金残高に係る経年分析!F57</f>
        <v>1549</v>
      </c>
      <c r="C74" s="179">
        <f>基金残高に係る経年分析!G57</f>
        <v>1427</v>
      </c>
      <c r="D74" s="179">
        <f>基金残高に係る経年分析!H57</f>
        <v>978</v>
      </c>
    </row>
  </sheetData>
  <sheetProtection algorithmName="SHA-512" hashValue="+DkPmmQOj1YAq0d5R9w5INvYbiE20cCYjIGyU55hrI5HLIhF6u1DTs+shvdRqkwzdeqrd1XeBxVCI7Nvl+EyGw==" saltValue="q5a11cKVOWWQkIax7W/L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1735429</v>
      </c>
      <c r="S5" s="613"/>
      <c r="T5" s="613"/>
      <c r="U5" s="613"/>
      <c r="V5" s="613"/>
      <c r="W5" s="613"/>
      <c r="X5" s="613"/>
      <c r="Y5" s="614"/>
      <c r="Z5" s="615">
        <v>22.3</v>
      </c>
      <c r="AA5" s="615"/>
      <c r="AB5" s="615"/>
      <c r="AC5" s="615"/>
      <c r="AD5" s="616">
        <v>1735429</v>
      </c>
      <c r="AE5" s="616"/>
      <c r="AF5" s="616"/>
      <c r="AG5" s="616"/>
      <c r="AH5" s="616"/>
      <c r="AI5" s="616"/>
      <c r="AJ5" s="616"/>
      <c r="AK5" s="616"/>
      <c r="AL5" s="617">
        <v>47.6</v>
      </c>
      <c r="AM5" s="618"/>
      <c r="AN5" s="618"/>
      <c r="AO5" s="619"/>
      <c r="AP5" s="609" t="s">
        <v>216</v>
      </c>
      <c r="AQ5" s="610"/>
      <c r="AR5" s="610"/>
      <c r="AS5" s="610"/>
      <c r="AT5" s="610"/>
      <c r="AU5" s="610"/>
      <c r="AV5" s="610"/>
      <c r="AW5" s="610"/>
      <c r="AX5" s="610"/>
      <c r="AY5" s="610"/>
      <c r="AZ5" s="610"/>
      <c r="BA5" s="610"/>
      <c r="BB5" s="610"/>
      <c r="BC5" s="610"/>
      <c r="BD5" s="610"/>
      <c r="BE5" s="610"/>
      <c r="BF5" s="611"/>
      <c r="BG5" s="623">
        <v>1735377</v>
      </c>
      <c r="BH5" s="624"/>
      <c r="BI5" s="624"/>
      <c r="BJ5" s="624"/>
      <c r="BK5" s="624"/>
      <c r="BL5" s="624"/>
      <c r="BM5" s="624"/>
      <c r="BN5" s="625"/>
      <c r="BO5" s="626">
        <v>100</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73627</v>
      </c>
      <c r="S6" s="624"/>
      <c r="T6" s="624"/>
      <c r="U6" s="624"/>
      <c r="V6" s="624"/>
      <c r="W6" s="624"/>
      <c r="X6" s="624"/>
      <c r="Y6" s="625"/>
      <c r="Z6" s="626">
        <v>0.9</v>
      </c>
      <c r="AA6" s="626"/>
      <c r="AB6" s="626"/>
      <c r="AC6" s="626"/>
      <c r="AD6" s="627">
        <v>73627</v>
      </c>
      <c r="AE6" s="627"/>
      <c r="AF6" s="627"/>
      <c r="AG6" s="627"/>
      <c r="AH6" s="627"/>
      <c r="AI6" s="627"/>
      <c r="AJ6" s="627"/>
      <c r="AK6" s="627"/>
      <c r="AL6" s="628">
        <v>2</v>
      </c>
      <c r="AM6" s="629"/>
      <c r="AN6" s="629"/>
      <c r="AO6" s="630"/>
      <c r="AP6" s="620" t="s">
        <v>221</v>
      </c>
      <c r="AQ6" s="621"/>
      <c r="AR6" s="621"/>
      <c r="AS6" s="621"/>
      <c r="AT6" s="621"/>
      <c r="AU6" s="621"/>
      <c r="AV6" s="621"/>
      <c r="AW6" s="621"/>
      <c r="AX6" s="621"/>
      <c r="AY6" s="621"/>
      <c r="AZ6" s="621"/>
      <c r="BA6" s="621"/>
      <c r="BB6" s="621"/>
      <c r="BC6" s="621"/>
      <c r="BD6" s="621"/>
      <c r="BE6" s="621"/>
      <c r="BF6" s="622"/>
      <c r="BG6" s="623">
        <v>1735377</v>
      </c>
      <c r="BH6" s="624"/>
      <c r="BI6" s="624"/>
      <c r="BJ6" s="624"/>
      <c r="BK6" s="624"/>
      <c r="BL6" s="624"/>
      <c r="BM6" s="624"/>
      <c r="BN6" s="625"/>
      <c r="BO6" s="626">
        <v>100</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76306</v>
      </c>
      <c r="CS6" s="624"/>
      <c r="CT6" s="624"/>
      <c r="CU6" s="624"/>
      <c r="CV6" s="624"/>
      <c r="CW6" s="624"/>
      <c r="CX6" s="624"/>
      <c r="CY6" s="625"/>
      <c r="CZ6" s="617">
        <v>1</v>
      </c>
      <c r="DA6" s="618"/>
      <c r="DB6" s="618"/>
      <c r="DC6" s="634"/>
      <c r="DD6" s="632" t="s">
        <v>121</v>
      </c>
      <c r="DE6" s="624"/>
      <c r="DF6" s="624"/>
      <c r="DG6" s="624"/>
      <c r="DH6" s="624"/>
      <c r="DI6" s="624"/>
      <c r="DJ6" s="624"/>
      <c r="DK6" s="624"/>
      <c r="DL6" s="624"/>
      <c r="DM6" s="624"/>
      <c r="DN6" s="624"/>
      <c r="DO6" s="624"/>
      <c r="DP6" s="625"/>
      <c r="DQ6" s="632">
        <v>76306</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423</v>
      </c>
      <c r="S7" s="624"/>
      <c r="T7" s="624"/>
      <c r="U7" s="624"/>
      <c r="V7" s="624"/>
      <c r="W7" s="624"/>
      <c r="X7" s="624"/>
      <c r="Y7" s="625"/>
      <c r="Z7" s="626">
        <v>0</v>
      </c>
      <c r="AA7" s="626"/>
      <c r="AB7" s="626"/>
      <c r="AC7" s="626"/>
      <c r="AD7" s="627">
        <v>423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650510</v>
      </c>
      <c r="BH7" s="624"/>
      <c r="BI7" s="624"/>
      <c r="BJ7" s="624"/>
      <c r="BK7" s="624"/>
      <c r="BL7" s="624"/>
      <c r="BM7" s="624"/>
      <c r="BN7" s="625"/>
      <c r="BO7" s="626">
        <v>37.5</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848645</v>
      </c>
      <c r="CS7" s="624"/>
      <c r="CT7" s="624"/>
      <c r="CU7" s="624"/>
      <c r="CV7" s="624"/>
      <c r="CW7" s="624"/>
      <c r="CX7" s="624"/>
      <c r="CY7" s="625"/>
      <c r="CZ7" s="626">
        <v>11.2</v>
      </c>
      <c r="DA7" s="626"/>
      <c r="DB7" s="626"/>
      <c r="DC7" s="626"/>
      <c r="DD7" s="632">
        <v>56736</v>
      </c>
      <c r="DE7" s="624"/>
      <c r="DF7" s="624"/>
      <c r="DG7" s="624"/>
      <c r="DH7" s="624"/>
      <c r="DI7" s="624"/>
      <c r="DJ7" s="624"/>
      <c r="DK7" s="624"/>
      <c r="DL7" s="624"/>
      <c r="DM7" s="624"/>
      <c r="DN7" s="624"/>
      <c r="DO7" s="624"/>
      <c r="DP7" s="625"/>
      <c r="DQ7" s="632">
        <v>721020</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5632</v>
      </c>
      <c r="S8" s="624"/>
      <c r="T8" s="624"/>
      <c r="U8" s="624"/>
      <c r="V8" s="624"/>
      <c r="W8" s="624"/>
      <c r="X8" s="624"/>
      <c r="Y8" s="625"/>
      <c r="Z8" s="626">
        <v>0.1</v>
      </c>
      <c r="AA8" s="626"/>
      <c r="AB8" s="626"/>
      <c r="AC8" s="626"/>
      <c r="AD8" s="627">
        <v>5632</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21239</v>
      </c>
      <c r="BH8" s="624"/>
      <c r="BI8" s="624"/>
      <c r="BJ8" s="624"/>
      <c r="BK8" s="624"/>
      <c r="BL8" s="624"/>
      <c r="BM8" s="624"/>
      <c r="BN8" s="625"/>
      <c r="BO8" s="626">
        <v>1.2</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2885793</v>
      </c>
      <c r="CS8" s="624"/>
      <c r="CT8" s="624"/>
      <c r="CU8" s="624"/>
      <c r="CV8" s="624"/>
      <c r="CW8" s="624"/>
      <c r="CX8" s="624"/>
      <c r="CY8" s="625"/>
      <c r="CZ8" s="626">
        <v>38.1</v>
      </c>
      <c r="DA8" s="626"/>
      <c r="DB8" s="626"/>
      <c r="DC8" s="626"/>
      <c r="DD8" s="632">
        <v>760509</v>
      </c>
      <c r="DE8" s="624"/>
      <c r="DF8" s="624"/>
      <c r="DG8" s="624"/>
      <c r="DH8" s="624"/>
      <c r="DI8" s="624"/>
      <c r="DJ8" s="624"/>
      <c r="DK8" s="624"/>
      <c r="DL8" s="624"/>
      <c r="DM8" s="624"/>
      <c r="DN8" s="624"/>
      <c r="DO8" s="624"/>
      <c r="DP8" s="625"/>
      <c r="DQ8" s="632">
        <v>1137027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6101</v>
      </c>
      <c r="S9" s="624"/>
      <c r="T9" s="624"/>
      <c r="U9" s="624"/>
      <c r="V9" s="624"/>
      <c r="W9" s="624"/>
      <c r="X9" s="624"/>
      <c r="Y9" s="625"/>
      <c r="Z9" s="626">
        <v>0.1</v>
      </c>
      <c r="AA9" s="626"/>
      <c r="AB9" s="626"/>
      <c r="AC9" s="626"/>
      <c r="AD9" s="627">
        <v>6101</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541476</v>
      </c>
      <c r="BH9" s="624"/>
      <c r="BI9" s="624"/>
      <c r="BJ9" s="624"/>
      <c r="BK9" s="624"/>
      <c r="BL9" s="624"/>
      <c r="BM9" s="624"/>
      <c r="BN9" s="625"/>
      <c r="BO9" s="626">
        <v>31.2</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469715</v>
      </c>
      <c r="CS9" s="624"/>
      <c r="CT9" s="624"/>
      <c r="CU9" s="624"/>
      <c r="CV9" s="624"/>
      <c r="CW9" s="624"/>
      <c r="CX9" s="624"/>
      <c r="CY9" s="625"/>
      <c r="CZ9" s="626">
        <v>6.2</v>
      </c>
      <c r="DA9" s="626"/>
      <c r="DB9" s="626"/>
      <c r="DC9" s="626"/>
      <c r="DD9" s="632">
        <v>2759</v>
      </c>
      <c r="DE9" s="624"/>
      <c r="DF9" s="624"/>
      <c r="DG9" s="624"/>
      <c r="DH9" s="624"/>
      <c r="DI9" s="624"/>
      <c r="DJ9" s="624"/>
      <c r="DK9" s="624"/>
      <c r="DL9" s="624"/>
      <c r="DM9" s="624"/>
      <c r="DN9" s="624"/>
      <c r="DO9" s="624"/>
      <c r="DP9" s="625"/>
      <c r="DQ9" s="632">
        <v>417680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34302</v>
      </c>
      <c r="BH10" s="624"/>
      <c r="BI10" s="624"/>
      <c r="BJ10" s="624"/>
      <c r="BK10" s="624"/>
      <c r="BL10" s="624"/>
      <c r="BM10" s="624"/>
      <c r="BN10" s="625"/>
      <c r="BO10" s="626">
        <v>2</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14152</v>
      </c>
      <c r="CS10" s="624"/>
      <c r="CT10" s="624"/>
      <c r="CU10" s="624"/>
      <c r="CV10" s="624"/>
      <c r="CW10" s="624"/>
      <c r="CX10" s="624"/>
      <c r="CY10" s="625"/>
      <c r="CZ10" s="626">
        <v>0.2</v>
      </c>
      <c r="DA10" s="626"/>
      <c r="DB10" s="626"/>
      <c r="DC10" s="626"/>
      <c r="DD10" s="632">
        <v>7485</v>
      </c>
      <c r="DE10" s="624"/>
      <c r="DF10" s="624"/>
      <c r="DG10" s="624"/>
      <c r="DH10" s="624"/>
      <c r="DI10" s="624"/>
      <c r="DJ10" s="624"/>
      <c r="DK10" s="624"/>
      <c r="DL10" s="624"/>
      <c r="DM10" s="624"/>
      <c r="DN10" s="624"/>
      <c r="DO10" s="624"/>
      <c r="DP10" s="625"/>
      <c r="DQ10" s="632">
        <v>14050</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318778</v>
      </c>
      <c r="S11" s="624"/>
      <c r="T11" s="624"/>
      <c r="U11" s="624"/>
      <c r="V11" s="624"/>
      <c r="W11" s="624"/>
      <c r="X11" s="624"/>
      <c r="Y11" s="625"/>
      <c r="Z11" s="628">
        <v>4.0999999999999996</v>
      </c>
      <c r="AA11" s="629"/>
      <c r="AB11" s="629"/>
      <c r="AC11" s="635"/>
      <c r="AD11" s="632">
        <v>318778</v>
      </c>
      <c r="AE11" s="624"/>
      <c r="AF11" s="624"/>
      <c r="AG11" s="624"/>
      <c r="AH11" s="624"/>
      <c r="AI11" s="624"/>
      <c r="AJ11" s="624"/>
      <c r="AK11" s="625"/>
      <c r="AL11" s="628">
        <v>8.8000000000000007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53493</v>
      </c>
      <c r="BH11" s="624"/>
      <c r="BI11" s="624"/>
      <c r="BJ11" s="624"/>
      <c r="BK11" s="624"/>
      <c r="BL11" s="624"/>
      <c r="BM11" s="624"/>
      <c r="BN11" s="625"/>
      <c r="BO11" s="626">
        <v>3.1</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573191</v>
      </c>
      <c r="CS11" s="624"/>
      <c r="CT11" s="624"/>
      <c r="CU11" s="624"/>
      <c r="CV11" s="624"/>
      <c r="CW11" s="624"/>
      <c r="CX11" s="624"/>
      <c r="CY11" s="625"/>
      <c r="CZ11" s="626">
        <v>7.6</v>
      </c>
      <c r="DA11" s="626"/>
      <c r="DB11" s="626"/>
      <c r="DC11" s="626"/>
      <c r="DD11" s="632">
        <v>274655</v>
      </c>
      <c r="DE11" s="624"/>
      <c r="DF11" s="624"/>
      <c r="DG11" s="624"/>
      <c r="DH11" s="624"/>
      <c r="DI11" s="624"/>
      <c r="DJ11" s="624"/>
      <c r="DK11" s="624"/>
      <c r="DL11" s="624"/>
      <c r="DM11" s="624"/>
      <c r="DN11" s="624"/>
      <c r="DO11" s="624"/>
      <c r="DP11" s="625"/>
      <c r="DQ11" s="632">
        <v>227761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924166</v>
      </c>
      <c r="BH12" s="624"/>
      <c r="BI12" s="624"/>
      <c r="BJ12" s="624"/>
      <c r="BK12" s="624"/>
      <c r="BL12" s="624"/>
      <c r="BM12" s="624"/>
      <c r="BN12" s="625"/>
      <c r="BO12" s="626">
        <v>53.3</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163870</v>
      </c>
      <c r="CS12" s="624"/>
      <c r="CT12" s="624"/>
      <c r="CU12" s="624"/>
      <c r="CV12" s="624"/>
      <c r="CW12" s="624"/>
      <c r="CX12" s="624"/>
      <c r="CY12" s="625"/>
      <c r="CZ12" s="626">
        <v>2.2000000000000002</v>
      </c>
      <c r="DA12" s="626"/>
      <c r="DB12" s="626"/>
      <c r="DC12" s="626"/>
      <c r="DD12" s="632" t="s">
        <v>121</v>
      </c>
      <c r="DE12" s="624"/>
      <c r="DF12" s="624"/>
      <c r="DG12" s="624"/>
      <c r="DH12" s="624"/>
      <c r="DI12" s="624"/>
      <c r="DJ12" s="624"/>
      <c r="DK12" s="624"/>
      <c r="DL12" s="624"/>
      <c r="DM12" s="624"/>
      <c r="DN12" s="624"/>
      <c r="DO12" s="624"/>
      <c r="DP12" s="625"/>
      <c r="DQ12" s="632">
        <v>103466</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924154</v>
      </c>
      <c r="BH13" s="624"/>
      <c r="BI13" s="624"/>
      <c r="BJ13" s="624"/>
      <c r="BK13" s="624"/>
      <c r="BL13" s="624"/>
      <c r="BM13" s="624"/>
      <c r="BN13" s="625"/>
      <c r="BO13" s="626">
        <v>53.3</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979197</v>
      </c>
      <c r="CS13" s="624"/>
      <c r="CT13" s="624"/>
      <c r="CU13" s="624"/>
      <c r="CV13" s="624"/>
      <c r="CW13" s="624"/>
      <c r="CX13" s="624"/>
      <c r="CY13" s="625"/>
      <c r="CZ13" s="626">
        <v>12.9</v>
      </c>
      <c r="DA13" s="626"/>
      <c r="DB13" s="626"/>
      <c r="DC13" s="626"/>
      <c r="DD13" s="632">
        <v>559125</v>
      </c>
      <c r="DE13" s="624"/>
      <c r="DF13" s="624"/>
      <c r="DG13" s="624"/>
      <c r="DH13" s="624"/>
      <c r="DI13" s="624"/>
      <c r="DJ13" s="624"/>
      <c r="DK13" s="624"/>
      <c r="DL13" s="624"/>
      <c r="DM13" s="624"/>
      <c r="DN13" s="624"/>
      <c r="DO13" s="624"/>
      <c r="DP13" s="625"/>
      <c r="DQ13" s="632">
        <v>453122</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850</v>
      </c>
      <c r="S14" s="624"/>
      <c r="T14" s="624"/>
      <c r="U14" s="624"/>
      <c r="V14" s="624"/>
      <c r="W14" s="624"/>
      <c r="X14" s="624"/>
      <c r="Y14" s="625"/>
      <c r="Z14" s="626">
        <v>0</v>
      </c>
      <c r="AA14" s="626"/>
      <c r="AB14" s="626"/>
      <c r="AC14" s="626"/>
      <c r="AD14" s="627">
        <v>850</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43131</v>
      </c>
      <c r="BH14" s="624"/>
      <c r="BI14" s="624"/>
      <c r="BJ14" s="624"/>
      <c r="BK14" s="624"/>
      <c r="BL14" s="624"/>
      <c r="BM14" s="624"/>
      <c r="BN14" s="625"/>
      <c r="BO14" s="626">
        <v>2.5</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254826</v>
      </c>
      <c r="CS14" s="624"/>
      <c r="CT14" s="624"/>
      <c r="CU14" s="624"/>
      <c r="CV14" s="624"/>
      <c r="CW14" s="624"/>
      <c r="CX14" s="624"/>
      <c r="CY14" s="625"/>
      <c r="CZ14" s="626">
        <v>3.4</v>
      </c>
      <c r="DA14" s="626"/>
      <c r="DB14" s="626"/>
      <c r="DC14" s="626"/>
      <c r="DD14" s="632">
        <v>9207</v>
      </c>
      <c r="DE14" s="624"/>
      <c r="DF14" s="624"/>
      <c r="DG14" s="624"/>
      <c r="DH14" s="624"/>
      <c r="DI14" s="624"/>
      <c r="DJ14" s="624"/>
      <c r="DK14" s="624"/>
      <c r="DL14" s="624"/>
      <c r="DM14" s="624"/>
      <c r="DN14" s="624"/>
      <c r="DO14" s="624"/>
      <c r="DP14" s="625"/>
      <c r="DQ14" s="632">
        <v>245626</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117570</v>
      </c>
      <c r="BH15" s="624"/>
      <c r="BI15" s="624"/>
      <c r="BJ15" s="624"/>
      <c r="BK15" s="624"/>
      <c r="BL15" s="624"/>
      <c r="BM15" s="624"/>
      <c r="BN15" s="625"/>
      <c r="BO15" s="626">
        <v>6.8</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833425</v>
      </c>
      <c r="CS15" s="624"/>
      <c r="CT15" s="624"/>
      <c r="CU15" s="624"/>
      <c r="CV15" s="624"/>
      <c r="CW15" s="624"/>
      <c r="CX15" s="624"/>
      <c r="CY15" s="625"/>
      <c r="CZ15" s="626">
        <v>11</v>
      </c>
      <c r="DA15" s="626"/>
      <c r="DB15" s="626"/>
      <c r="DC15" s="626"/>
      <c r="DD15" s="632">
        <v>289482</v>
      </c>
      <c r="DE15" s="624"/>
      <c r="DF15" s="624"/>
      <c r="DG15" s="624"/>
      <c r="DH15" s="624"/>
      <c r="DI15" s="624"/>
      <c r="DJ15" s="624"/>
      <c r="DK15" s="624"/>
      <c r="DL15" s="624"/>
      <c r="DM15" s="624"/>
      <c r="DN15" s="624"/>
      <c r="DO15" s="624"/>
      <c r="DP15" s="625"/>
      <c r="DQ15" s="632">
        <v>561624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6249</v>
      </c>
      <c r="S16" s="624"/>
      <c r="T16" s="624"/>
      <c r="U16" s="624"/>
      <c r="V16" s="624"/>
      <c r="W16" s="624"/>
      <c r="X16" s="624"/>
      <c r="Y16" s="625"/>
      <c r="Z16" s="626">
        <v>0.1</v>
      </c>
      <c r="AA16" s="626"/>
      <c r="AB16" s="626"/>
      <c r="AC16" s="626"/>
      <c r="AD16" s="627">
        <v>6249</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32121</v>
      </c>
      <c r="S17" s="624"/>
      <c r="T17" s="624"/>
      <c r="U17" s="624"/>
      <c r="V17" s="624"/>
      <c r="W17" s="624"/>
      <c r="X17" s="624"/>
      <c r="Y17" s="625"/>
      <c r="Z17" s="626">
        <v>0.4</v>
      </c>
      <c r="AA17" s="626"/>
      <c r="AB17" s="626"/>
      <c r="AC17" s="626"/>
      <c r="AD17" s="627">
        <v>32121</v>
      </c>
      <c r="AE17" s="627"/>
      <c r="AF17" s="627"/>
      <c r="AG17" s="627"/>
      <c r="AH17" s="627"/>
      <c r="AI17" s="627"/>
      <c r="AJ17" s="627"/>
      <c r="AK17" s="627"/>
      <c r="AL17" s="628">
        <v>0.9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484312</v>
      </c>
      <c r="CS17" s="624"/>
      <c r="CT17" s="624"/>
      <c r="CU17" s="624"/>
      <c r="CV17" s="624"/>
      <c r="CW17" s="624"/>
      <c r="CX17" s="624"/>
      <c r="CY17" s="625"/>
      <c r="CZ17" s="626">
        <v>6.4</v>
      </c>
      <c r="DA17" s="626"/>
      <c r="DB17" s="626"/>
      <c r="DC17" s="626"/>
      <c r="DD17" s="632" t="s">
        <v>121</v>
      </c>
      <c r="DE17" s="624"/>
      <c r="DF17" s="624"/>
      <c r="DG17" s="624"/>
      <c r="DH17" s="624"/>
      <c r="DI17" s="624"/>
      <c r="DJ17" s="624"/>
      <c r="DK17" s="624"/>
      <c r="DL17" s="624"/>
      <c r="DM17" s="624"/>
      <c r="DN17" s="624"/>
      <c r="DO17" s="624"/>
      <c r="DP17" s="625"/>
      <c r="DQ17" s="632">
        <v>469537</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25024</v>
      </c>
      <c r="S18" s="624"/>
      <c r="T18" s="624"/>
      <c r="U18" s="624"/>
      <c r="V18" s="624"/>
      <c r="W18" s="624"/>
      <c r="X18" s="624"/>
      <c r="Y18" s="625"/>
      <c r="Z18" s="626">
        <v>0.3</v>
      </c>
      <c r="AA18" s="626"/>
      <c r="AB18" s="626"/>
      <c r="AC18" s="626"/>
      <c r="AD18" s="627">
        <v>25024</v>
      </c>
      <c r="AE18" s="627"/>
      <c r="AF18" s="627"/>
      <c r="AG18" s="627"/>
      <c r="AH18" s="627"/>
      <c r="AI18" s="627"/>
      <c r="AJ18" s="627"/>
      <c r="AK18" s="627"/>
      <c r="AL18" s="628">
        <v>0.7</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21110</v>
      </c>
      <c r="S19" s="624"/>
      <c r="T19" s="624"/>
      <c r="U19" s="624"/>
      <c r="V19" s="624"/>
      <c r="W19" s="624"/>
      <c r="X19" s="624"/>
      <c r="Y19" s="625"/>
      <c r="Z19" s="626">
        <v>0.3</v>
      </c>
      <c r="AA19" s="626"/>
      <c r="AB19" s="626"/>
      <c r="AC19" s="626"/>
      <c r="AD19" s="627">
        <v>21110</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52</v>
      </c>
      <c r="BH19" s="624"/>
      <c r="BI19" s="624"/>
      <c r="BJ19" s="624"/>
      <c r="BK19" s="624"/>
      <c r="BL19" s="624"/>
      <c r="BM19" s="624"/>
      <c r="BN19" s="625"/>
      <c r="BO19" s="626">
        <v>0</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3914</v>
      </c>
      <c r="S20" s="624"/>
      <c r="T20" s="624"/>
      <c r="U20" s="624"/>
      <c r="V20" s="624"/>
      <c r="W20" s="624"/>
      <c r="X20" s="624"/>
      <c r="Y20" s="625"/>
      <c r="Z20" s="626">
        <v>0.1</v>
      </c>
      <c r="AA20" s="626"/>
      <c r="AB20" s="626"/>
      <c r="AC20" s="626"/>
      <c r="AD20" s="627">
        <v>3914</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52</v>
      </c>
      <c r="BH20" s="624"/>
      <c r="BI20" s="624"/>
      <c r="BJ20" s="624"/>
      <c r="BK20" s="624"/>
      <c r="BL20" s="624"/>
      <c r="BM20" s="624"/>
      <c r="BN20" s="625"/>
      <c r="BO20" s="626">
        <v>0</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7583432</v>
      </c>
      <c r="CS20" s="624"/>
      <c r="CT20" s="624"/>
      <c r="CU20" s="624"/>
      <c r="CV20" s="624"/>
      <c r="CW20" s="624"/>
      <c r="CX20" s="624"/>
      <c r="CY20" s="625"/>
      <c r="CZ20" s="626">
        <v>100</v>
      </c>
      <c r="DA20" s="626"/>
      <c r="DB20" s="626"/>
      <c r="DC20" s="626"/>
      <c r="DD20" s="632">
        <v>1959958</v>
      </c>
      <c r="DE20" s="624"/>
      <c r="DF20" s="624"/>
      <c r="DG20" s="624"/>
      <c r="DH20" s="624"/>
      <c r="DI20" s="624"/>
      <c r="DJ20" s="624"/>
      <c r="DK20" s="624"/>
      <c r="DL20" s="624"/>
      <c r="DM20" s="624"/>
      <c r="DN20" s="624"/>
      <c r="DO20" s="624"/>
      <c r="DP20" s="625"/>
      <c r="DQ20" s="632">
        <v>4427219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1550638</v>
      </c>
      <c r="S21" s="624"/>
      <c r="T21" s="624"/>
      <c r="U21" s="624"/>
      <c r="V21" s="624"/>
      <c r="W21" s="624"/>
      <c r="X21" s="624"/>
      <c r="Y21" s="625"/>
      <c r="Z21" s="626">
        <v>19.899999999999999</v>
      </c>
      <c r="AA21" s="626"/>
      <c r="AB21" s="626"/>
      <c r="AC21" s="626"/>
      <c r="AD21" s="627">
        <v>1422363</v>
      </c>
      <c r="AE21" s="627"/>
      <c r="AF21" s="627"/>
      <c r="AG21" s="627"/>
      <c r="AH21" s="627"/>
      <c r="AI21" s="627"/>
      <c r="AJ21" s="627"/>
      <c r="AK21" s="627"/>
      <c r="AL21" s="628">
        <v>39.1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52</v>
      </c>
      <c r="BH21" s="624"/>
      <c r="BI21" s="624"/>
      <c r="BJ21" s="624"/>
      <c r="BK21" s="624"/>
      <c r="BL21" s="624"/>
      <c r="BM21" s="624"/>
      <c r="BN21" s="625"/>
      <c r="BO21" s="626">
        <v>0</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1422363</v>
      </c>
      <c r="S22" s="624"/>
      <c r="T22" s="624"/>
      <c r="U22" s="624"/>
      <c r="V22" s="624"/>
      <c r="W22" s="624"/>
      <c r="X22" s="624"/>
      <c r="Y22" s="625"/>
      <c r="Z22" s="626">
        <v>18.3</v>
      </c>
      <c r="AA22" s="626"/>
      <c r="AB22" s="626"/>
      <c r="AC22" s="626"/>
      <c r="AD22" s="627">
        <v>1422363</v>
      </c>
      <c r="AE22" s="627"/>
      <c r="AF22" s="627"/>
      <c r="AG22" s="627"/>
      <c r="AH22" s="627"/>
      <c r="AI22" s="627"/>
      <c r="AJ22" s="627"/>
      <c r="AK22" s="627"/>
      <c r="AL22" s="628">
        <v>39.1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128275</v>
      </c>
      <c r="S23" s="624"/>
      <c r="T23" s="624"/>
      <c r="U23" s="624"/>
      <c r="V23" s="624"/>
      <c r="W23" s="624"/>
      <c r="X23" s="624"/>
      <c r="Y23" s="625"/>
      <c r="Z23" s="626">
        <v>1.6</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2730650</v>
      </c>
      <c r="CS24" s="613"/>
      <c r="CT24" s="613"/>
      <c r="CU24" s="613"/>
      <c r="CV24" s="613"/>
      <c r="CW24" s="613"/>
      <c r="CX24" s="613"/>
      <c r="CY24" s="614"/>
      <c r="CZ24" s="617">
        <v>36</v>
      </c>
      <c r="DA24" s="618"/>
      <c r="DB24" s="618"/>
      <c r="DC24" s="634"/>
      <c r="DD24" s="653">
        <v>1833181</v>
      </c>
      <c r="DE24" s="613"/>
      <c r="DF24" s="613"/>
      <c r="DG24" s="613"/>
      <c r="DH24" s="613"/>
      <c r="DI24" s="613"/>
      <c r="DJ24" s="613"/>
      <c r="DK24" s="614"/>
      <c r="DL24" s="653">
        <v>1610872</v>
      </c>
      <c r="DM24" s="613"/>
      <c r="DN24" s="613"/>
      <c r="DO24" s="613"/>
      <c r="DP24" s="613"/>
      <c r="DQ24" s="613"/>
      <c r="DR24" s="613"/>
      <c r="DS24" s="613"/>
      <c r="DT24" s="613"/>
      <c r="DU24" s="613"/>
      <c r="DV24" s="614"/>
      <c r="DW24" s="617">
        <v>43.8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3754872</v>
      </c>
      <c r="S25" s="624"/>
      <c r="T25" s="624"/>
      <c r="U25" s="624"/>
      <c r="V25" s="624"/>
      <c r="W25" s="624"/>
      <c r="X25" s="624"/>
      <c r="Y25" s="625"/>
      <c r="Z25" s="626">
        <v>48.3</v>
      </c>
      <c r="AA25" s="626"/>
      <c r="AB25" s="626"/>
      <c r="AC25" s="626"/>
      <c r="AD25" s="627">
        <v>3626597</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966132</v>
      </c>
      <c r="CS25" s="656"/>
      <c r="CT25" s="656"/>
      <c r="CU25" s="656"/>
      <c r="CV25" s="656"/>
      <c r="CW25" s="656"/>
      <c r="CX25" s="656"/>
      <c r="CY25" s="657"/>
      <c r="CZ25" s="628">
        <v>12.7</v>
      </c>
      <c r="DA25" s="654"/>
      <c r="DB25" s="654"/>
      <c r="DC25" s="658"/>
      <c r="DD25" s="632">
        <v>885982</v>
      </c>
      <c r="DE25" s="656"/>
      <c r="DF25" s="656"/>
      <c r="DG25" s="656"/>
      <c r="DH25" s="656"/>
      <c r="DI25" s="656"/>
      <c r="DJ25" s="656"/>
      <c r="DK25" s="657"/>
      <c r="DL25" s="632">
        <v>810761</v>
      </c>
      <c r="DM25" s="656"/>
      <c r="DN25" s="656"/>
      <c r="DO25" s="656"/>
      <c r="DP25" s="656"/>
      <c r="DQ25" s="656"/>
      <c r="DR25" s="656"/>
      <c r="DS25" s="656"/>
      <c r="DT25" s="656"/>
      <c r="DU25" s="656"/>
      <c r="DV25" s="657"/>
      <c r="DW25" s="628">
        <v>22.1</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914</v>
      </c>
      <c r="S26" s="624"/>
      <c r="T26" s="624"/>
      <c r="U26" s="624"/>
      <c r="V26" s="624"/>
      <c r="W26" s="624"/>
      <c r="X26" s="624"/>
      <c r="Y26" s="625"/>
      <c r="Z26" s="626">
        <v>0</v>
      </c>
      <c r="AA26" s="626"/>
      <c r="AB26" s="626"/>
      <c r="AC26" s="626"/>
      <c r="AD26" s="627">
        <v>914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527562</v>
      </c>
      <c r="CS26" s="624"/>
      <c r="CT26" s="624"/>
      <c r="CU26" s="624"/>
      <c r="CV26" s="624"/>
      <c r="CW26" s="624"/>
      <c r="CX26" s="624"/>
      <c r="CY26" s="625"/>
      <c r="CZ26" s="628">
        <v>7</v>
      </c>
      <c r="DA26" s="654"/>
      <c r="DB26" s="654"/>
      <c r="DC26" s="658"/>
      <c r="DD26" s="632">
        <v>495205</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39547</v>
      </c>
      <c r="S27" s="624"/>
      <c r="T27" s="624"/>
      <c r="U27" s="624"/>
      <c r="V27" s="624"/>
      <c r="W27" s="624"/>
      <c r="X27" s="624"/>
      <c r="Y27" s="625"/>
      <c r="Z27" s="626">
        <v>0.5</v>
      </c>
      <c r="AA27" s="626"/>
      <c r="AB27" s="626"/>
      <c r="AC27" s="626"/>
      <c r="AD27" s="627">
        <v>7744</v>
      </c>
      <c r="AE27" s="627"/>
      <c r="AF27" s="627"/>
      <c r="AG27" s="627"/>
      <c r="AH27" s="627"/>
      <c r="AI27" s="627"/>
      <c r="AJ27" s="627"/>
      <c r="AK27" s="627"/>
      <c r="AL27" s="628">
        <v>0.2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1735429</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1280206</v>
      </c>
      <c r="CS27" s="656"/>
      <c r="CT27" s="656"/>
      <c r="CU27" s="656"/>
      <c r="CV27" s="656"/>
      <c r="CW27" s="656"/>
      <c r="CX27" s="656"/>
      <c r="CY27" s="657"/>
      <c r="CZ27" s="628">
        <v>16.899999999999999</v>
      </c>
      <c r="DA27" s="654"/>
      <c r="DB27" s="654"/>
      <c r="DC27" s="658"/>
      <c r="DD27" s="632">
        <v>477662</v>
      </c>
      <c r="DE27" s="656"/>
      <c r="DF27" s="656"/>
      <c r="DG27" s="656"/>
      <c r="DH27" s="656"/>
      <c r="DI27" s="656"/>
      <c r="DJ27" s="656"/>
      <c r="DK27" s="657"/>
      <c r="DL27" s="632">
        <v>330574</v>
      </c>
      <c r="DM27" s="656"/>
      <c r="DN27" s="656"/>
      <c r="DO27" s="656"/>
      <c r="DP27" s="656"/>
      <c r="DQ27" s="656"/>
      <c r="DR27" s="656"/>
      <c r="DS27" s="656"/>
      <c r="DT27" s="656"/>
      <c r="DU27" s="656"/>
      <c r="DV27" s="657"/>
      <c r="DW27" s="628">
        <v>9</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79482</v>
      </c>
      <c r="S28" s="624"/>
      <c r="T28" s="624"/>
      <c r="U28" s="624"/>
      <c r="V28" s="624"/>
      <c r="W28" s="624"/>
      <c r="X28" s="624"/>
      <c r="Y28" s="625"/>
      <c r="Z28" s="626">
        <v>1</v>
      </c>
      <c r="AA28" s="626"/>
      <c r="AB28" s="626"/>
      <c r="AC28" s="626"/>
      <c r="AD28" s="627">
        <v>3954</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484312</v>
      </c>
      <c r="CS28" s="624"/>
      <c r="CT28" s="624"/>
      <c r="CU28" s="624"/>
      <c r="CV28" s="624"/>
      <c r="CW28" s="624"/>
      <c r="CX28" s="624"/>
      <c r="CY28" s="625"/>
      <c r="CZ28" s="628">
        <v>6.4</v>
      </c>
      <c r="DA28" s="654"/>
      <c r="DB28" s="654"/>
      <c r="DC28" s="658"/>
      <c r="DD28" s="632">
        <v>469537</v>
      </c>
      <c r="DE28" s="624"/>
      <c r="DF28" s="624"/>
      <c r="DG28" s="624"/>
      <c r="DH28" s="624"/>
      <c r="DI28" s="624"/>
      <c r="DJ28" s="624"/>
      <c r="DK28" s="625"/>
      <c r="DL28" s="632">
        <v>469537</v>
      </c>
      <c r="DM28" s="624"/>
      <c r="DN28" s="624"/>
      <c r="DO28" s="624"/>
      <c r="DP28" s="624"/>
      <c r="DQ28" s="624"/>
      <c r="DR28" s="624"/>
      <c r="DS28" s="624"/>
      <c r="DT28" s="624"/>
      <c r="DU28" s="624"/>
      <c r="DV28" s="625"/>
      <c r="DW28" s="628">
        <v>12.8</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6916</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484312</v>
      </c>
      <c r="CS29" s="656"/>
      <c r="CT29" s="656"/>
      <c r="CU29" s="656"/>
      <c r="CV29" s="656"/>
      <c r="CW29" s="656"/>
      <c r="CX29" s="656"/>
      <c r="CY29" s="657"/>
      <c r="CZ29" s="628">
        <v>6.4</v>
      </c>
      <c r="DA29" s="654"/>
      <c r="DB29" s="654"/>
      <c r="DC29" s="658"/>
      <c r="DD29" s="632">
        <v>469537</v>
      </c>
      <c r="DE29" s="656"/>
      <c r="DF29" s="656"/>
      <c r="DG29" s="656"/>
      <c r="DH29" s="656"/>
      <c r="DI29" s="656"/>
      <c r="DJ29" s="656"/>
      <c r="DK29" s="657"/>
      <c r="DL29" s="632">
        <v>469537</v>
      </c>
      <c r="DM29" s="656"/>
      <c r="DN29" s="656"/>
      <c r="DO29" s="656"/>
      <c r="DP29" s="656"/>
      <c r="DQ29" s="656"/>
      <c r="DR29" s="656"/>
      <c r="DS29" s="656"/>
      <c r="DT29" s="656"/>
      <c r="DU29" s="656"/>
      <c r="DV29" s="657"/>
      <c r="DW29" s="628">
        <v>12.8</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993841</v>
      </c>
      <c r="S30" s="624"/>
      <c r="T30" s="624"/>
      <c r="U30" s="624"/>
      <c r="V30" s="624"/>
      <c r="W30" s="624"/>
      <c r="X30" s="624"/>
      <c r="Y30" s="625"/>
      <c r="Z30" s="626">
        <v>12.8</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459466</v>
      </c>
      <c r="CS30" s="624"/>
      <c r="CT30" s="624"/>
      <c r="CU30" s="624"/>
      <c r="CV30" s="624"/>
      <c r="CW30" s="624"/>
      <c r="CX30" s="624"/>
      <c r="CY30" s="625"/>
      <c r="CZ30" s="628">
        <v>6.1</v>
      </c>
      <c r="DA30" s="654"/>
      <c r="DB30" s="654"/>
      <c r="DC30" s="658"/>
      <c r="DD30" s="632">
        <v>446987</v>
      </c>
      <c r="DE30" s="624"/>
      <c r="DF30" s="624"/>
      <c r="DG30" s="624"/>
      <c r="DH30" s="624"/>
      <c r="DI30" s="624"/>
      <c r="DJ30" s="624"/>
      <c r="DK30" s="625"/>
      <c r="DL30" s="632">
        <v>446987</v>
      </c>
      <c r="DM30" s="624"/>
      <c r="DN30" s="624"/>
      <c r="DO30" s="624"/>
      <c r="DP30" s="624"/>
      <c r="DQ30" s="624"/>
      <c r="DR30" s="624"/>
      <c r="DS30" s="624"/>
      <c r="DT30" s="624"/>
      <c r="DU30" s="624"/>
      <c r="DV30" s="625"/>
      <c r="DW30" s="628">
        <v>12.2</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98.9</v>
      </c>
      <c r="BH31" s="667"/>
      <c r="BI31" s="667"/>
      <c r="BJ31" s="667"/>
      <c r="BK31" s="667"/>
      <c r="BL31" s="667"/>
      <c r="BM31" s="618">
        <v>95.9</v>
      </c>
      <c r="BN31" s="667"/>
      <c r="BO31" s="667"/>
      <c r="BP31" s="667"/>
      <c r="BQ31" s="668"/>
      <c r="BR31" s="679">
        <v>99.2</v>
      </c>
      <c r="BS31" s="667"/>
      <c r="BT31" s="667"/>
      <c r="BU31" s="667"/>
      <c r="BV31" s="667"/>
      <c r="BW31" s="667"/>
      <c r="BX31" s="618">
        <v>95.9</v>
      </c>
      <c r="BY31" s="667"/>
      <c r="BZ31" s="667"/>
      <c r="CA31" s="667"/>
      <c r="CB31" s="668"/>
      <c r="CD31" s="661"/>
      <c r="CE31" s="662"/>
      <c r="CF31" s="620" t="s">
        <v>300</v>
      </c>
      <c r="CG31" s="621"/>
      <c r="CH31" s="621"/>
      <c r="CI31" s="621"/>
      <c r="CJ31" s="621"/>
      <c r="CK31" s="621"/>
      <c r="CL31" s="621"/>
      <c r="CM31" s="621"/>
      <c r="CN31" s="621"/>
      <c r="CO31" s="621"/>
      <c r="CP31" s="621"/>
      <c r="CQ31" s="622"/>
      <c r="CR31" s="623">
        <v>24846</v>
      </c>
      <c r="CS31" s="656"/>
      <c r="CT31" s="656"/>
      <c r="CU31" s="656"/>
      <c r="CV31" s="656"/>
      <c r="CW31" s="656"/>
      <c r="CX31" s="656"/>
      <c r="CY31" s="657"/>
      <c r="CZ31" s="628">
        <v>0.3</v>
      </c>
      <c r="DA31" s="654"/>
      <c r="DB31" s="654"/>
      <c r="DC31" s="658"/>
      <c r="DD31" s="632">
        <v>22550</v>
      </c>
      <c r="DE31" s="656"/>
      <c r="DF31" s="656"/>
      <c r="DG31" s="656"/>
      <c r="DH31" s="656"/>
      <c r="DI31" s="656"/>
      <c r="DJ31" s="656"/>
      <c r="DK31" s="657"/>
      <c r="DL31" s="632">
        <v>22550</v>
      </c>
      <c r="DM31" s="656"/>
      <c r="DN31" s="656"/>
      <c r="DO31" s="656"/>
      <c r="DP31" s="656"/>
      <c r="DQ31" s="656"/>
      <c r="DR31" s="656"/>
      <c r="DS31" s="656"/>
      <c r="DT31" s="656"/>
      <c r="DU31" s="656"/>
      <c r="DV31" s="657"/>
      <c r="DW31" s="628">
        <v>0.6</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498562</v>
      </c>
      <c r="S32" s="624"/>
      <c r="T32" s="624"/>
      <c r="U32" s="624"/>
      <c r="V32" s="624"/>
      <c r="W32" s="624"/>
      <c r="X32" s="624"/>
      <c r="Y32" s="625"/>
      <c r="Z32" s="626">
        <v>6.4</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14" t="s">
        <v>302</v>
      </c>
      <c r="AX32" s="620" t="s">
        <v>303</v>
      </c>
      <c r="AY32" s="621"/>
      <c r="AZ32" s="621"/>
      <c r="BA32" s="621"/>
      <c r="BB32" s="621"/>
      <c r="BC32" s="621"/>
      <c r="BD32" s="621"/>
      <c r="BE32" s="621"/>
      <c r="BF32" s="622"/>
      <c r="BG32" s="680">
        <v>98.2</v>
      </c>
      <c r="BH32" s="656"/>
      <c r="BI32" s="656"/>
      <c r="BJ32" s="656"/>
      <c r="BK32" s="656"/>
      <c r="BL32" s="656"/>
      <c r="BM32" s="629">
        <v>96.1</v>
      </c>
      <c r="BN32" s="656"/>
      <c r="BO32" s="656"/>
      <c r="BP32" s="656"/>
      <c r="BQ32" s="678"/>
      <c r="BR32" s="680">
        <v>99.2</v>
      </c>
      <c r="BS32" s="656"/>
      <c r="BT32" s="656"/>
      <c r="BU32" s="656"/>
      <c r="BV32" s="656"/>
      <c r="BW32" s="656"/>
      <c r="BX32" s="629">
        <v>96.8</v>
      </c>
      <c r="BY32" s="656"/>
      <c r="BZ32" s="656"/>
      <c r="CA32" s="656"/>
      <c r="CB32" s="678"/>
      <c r="CD32" s="663"/>
      <c r="CE32" s="664"/>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4"/>
      <c r="DB32" s="654"/>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44441</v>
      </c>
      <c r="S33" s="624"/>
      <c r="T33" s="624"/>
      <c r="U33" s="624"/>
      <c r="V33" s="624"/>
      <c r="W33" s="624"/>
      <c r="X33" s="624"/>
      <c r="Y33" s="625"/>
      <c r="Z33" s="626">
        <v>0.6</v>
      </c>
      <c r="AA33" s="626"/>
      <c r="AB33" s="626"/>
      <c r="AC33" s="626"/>
      <c r="AD33" s="627">
        <v>32</v>
      </c>
      <c r="AE33" s="627"/>
      <c r="AF33" s="627"/>
      <c r="AG33" s="627"/>
      <c r="AH33" s="627"/>
      <c r="AI33" s="627"/>
      <c r="AJ33" s="627"/>
      <c r="AK33" s="627"/>
      <c r="AL33" s="628">
        <v>0</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99.2</v>
      </c>
      <c r="BH33" s="682"/>
      <c r="BI33" s="682"/>
      <c r="BJ33" s="682"/>
      <c r="BK33" s="682"/>
      <c r="BL33" s="682"/>
      <c r="BM33" s="683">
        <v>95.4</v>
      </c>
      <c r="BN33" s="682"/>
      <c r="BO33" s="682"/>
      <c r="BP33" s="682"/>
      <c r="BQ33" s="684"/>
      <c r="BR33" s="681">
        <v>99.1</v>
      </c>
      <c r="BS33" s="682"/>
      <c r="BT33" s="682"/>
      <c r="BU33" s="682"/>
      <c r="BV33" s="682"/>
      <c r="BW33" s="682"/>
      <c r="BX33" s="683">
        <v>94.7</v>
      </c>
      <c r="BY33" s="682"/>
      <c r="BZ33" s="682"/>
      <c r="CA33" s="682"/>
      <c r="CB33" s="684"/>
      <c r="CD33" s="620" t="s">
        <v>307</v>
      </c>
      <c r="CE33" s="621"/>
      <c r="CF33" s="621"/>
      <c r="CG33" s="621"/>
      <c r="CH33" s="621"/>
      <c r="CI33" s="621"/>
      <c r="CJ33" s="621"/>
      <c r="CK33" s="621"/>
      <c r="CL33" s="621"/>
      <c r="CM33" s="621"/>
      <c r="CN33" s="621"/>
      <c r="CO33" s="621"/>
      <c r="CP33" s="621"/>
      <c r="CQ33" s="622"/>
      <c r="CR33" s="623">
        <v>2892824</v>
      </c>
      <c r="CS33" s="656"/>
      <c r="CT33" s="656"/>
      <c r="CU33" s="656"/>
      <c r="CV33" s="656"/>
      <c r="CW33" s="656"/>
      <c r="CX33" s="656"/>
      <c r="CY33" s="657"/>
      <c r="CZ33" s="628">
        <v>38.1</v>
      </c>
      <c r="DA33" s="654"/>
      <c r="DB33" s="654"/>
      <c r="DC33" s="658"/>
      <c r="DD33" s="632">
        <v>2422284</v>
      </c>
      <c r="DE33" s="656"/>
      <c r="DF33" s="656"/>
      <c r="DG33" s="656"/>
      <c r="DH33" s="656"/>
      <c r="DI33" s="656"/>
      <c r="DJ33" s="656"/>
      <c r="DK33" s="657"/>
      <c r="DL33" s="632">
        <v>1302188</v>
      </c>
      <c r="DM33" s="656"/>
      <c r="DN33" s="656"/>
      <c r="DO33" s="656"/>
      <c r="DP33" s="656"/>
      <c r="DQ33" s="656"/>
      <c r="DR33" s="656"/>
      <c r="DS33" s="656"/>
      <c r="DT33" s="656"/>
      <c r="DU33" s="656"/>
      <c r="DV33" s="657"/>
      <c r="DW33" s="628">
        <v>35.4</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28541</v>
      </c>
      <c r="S34" s="624"/>
      <c r="T34" s="624"/>
      <c r="U34" s="624"/>
      <c r="V34" s="624"/>
      <c r="W34" s="624"/>
      <c r="X34" s="624"/>
      <c r="Y34" s="625"/>
      <c r="Z34" s="626">
        <v>0.4</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990416</v>
      </c>
      <c r="CS34" s="624"/>
      <c r="CT34" s="624"/>
      <c r="CU34" s="624"/>
      <c r="CV34" s="624"/>
      <c r="CW34" s="624"/>
      <c r="CX34" s="624"/>
      <c r="CY34" s="625"/>
      <c r="CZ34" s="628">
        <v>13.1</v>
      </c>
      <c r="DA34" s="654"/>
      <c r="DB34" s="654"/>
      <c r="DC34" s="658"/>
      <c r="DD34" s="632">
        <v>786242</v>
      </c>
      <c r="DE34" s="624"/>
      <c r="DF34" s="624"/>
      <c r="DG34" s="624"/>
      <c r="DH34" s="624"/>
      <c r="DI34" s="624"/>
      <c r="DJ34" s="624"/>
      <c r="DK34" s="625"/>
      <c r="DL34" s="632">
        <v>556242</v>
      </c>
      <c r="DM34" s="624"/>
      <c r="DN34" s="624"/>
      <c r="DO34" s="624"/>
      <c r="DP34" s="624"/>
      <c r="DQ34" s="624"/>
      <c r="DR34" s="624"/>
      <c r="DS34" s="624"/>
      <c r="DT34" s="624"/>
      <c r="DU34" s="624"/>
      <c r="DV34" s="625"/>
      <c r="DW34" s="628">
        <v>15.1</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841505</v>
      </c>
      <c r="S35" s="624"/>
      <c r="T35" s="624"/>
      <c r="U35" s="624"/>
      <c r="V35" s="624"/>
      <c r="W35" s="624"/>
      <c r="X35" s="624"/>
      <c r="Y35" s="625"/>
      <c r="Z35" s="626">
        <v>10.8</v>
      </c>
      <c r="AA35" s="626"/>
      <c r="AB35" s="626"/>
      <c r="AC35" s="626"/>
      <c r="AD35" s="627" t="s">
        <v>121</v>
      </c>
      <c r="AE35" s="627"/>
      <c r="AF35" s="627"/>
      <c r="AG35" s="627"/>
      <c r="AH35" s="627"/>
      <c r="AI35" s="627"/>
      <c r="AJ35" s="627"/>
      <c r="AK35" s="627"/>
      <c r="AL35" s="628" t="s">
        <v>121</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13369</v>
      </c>
      <c r="CS35" s="656"/>
      <c r="CT35" s="656"/>
      <c r="CU35" s="656"/>
      <c r="CV35" s="656"/>
      <c r="CW35" s="656"/>
      <c r="CX35" s="656"/>
      <c r="CY35" s="657"/>
      <c r="CZ35" s="628">
        <v>0.2</v>
      </c>
      <c r="DA35" s="654"/>
      <c r="DB35" s="654"/>
      <c r="DC35" s="658"/>
      <c r="DD35" s="632">
        <v>11075</v>
      </c>
      <c r="DE35" s="656"/>
      <c r="DF35" s="656"/>
      <c r="DG35" s="656"/>
      <c r="DH35" s="656"/>
      <c r="DI35" s="656"/>
      <c r="DJ35" s="656"/>
      <c r="DK35" s="657"/>
      <c r="DL35" s="632">
        <v>11075</v>
      </c>
      <c r="DM35" s="656"/>
      <c r="DN35" s="656"/>
      <c r="DO35" s="656"/>
      <c r="DP35" s="656"/>
      <c r="DQ35" s="656"/>
      <c r="DR35" s="656"/>
      <c r="DS35" s="656"/>
      <c r="DT35" s="656"/>
      <c r="DU35" s="656"/>
      <c r="DV35" s="657"/>
      <c r="DW35" s="628">
        <v>0.3</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310622</v>
      </c>
      <c r="S36" s="624"/>
      <c r="T36" s="624"/>
      <c r="U36" s="624"/>
      <c r="V36" s="624"/>
      <c r="W36" s="624"/>
      <c r="X36" s="624"/>
      <c r="Y36" s="625"/>
      <c r="Z36" s="626">
        <v>4</v>
      </c>
      <c r="AA36" s="626"/>
      <c r="AB36" s="626"/>
      <c r="AC36" s="626"/>
      <c r="AD36" s="627" t="s">
        <v>121</v>
      </c>
      <c r="AE36" s="627"/>
      <c r="AF36" s="627"/>
      <c r="AG36" s="627"/>
      <c r="AH36" s="627"/>
      <c r="AI36" s="627"/>
      <c r="AJ36" s="627"/>
      <c r="AK36" s="627"/>
      <c r="AL36" s="628" t="s">
        <v>121</v>
      </c>
      <c r="AM36" s="629"/>
      <c r="AN36" s="629"/>
      <c r="AO36" s="630"/>
      <c r="AP36" s="222"/>
      <c r="AQ36" s="689" t="s">
        <v>315</v>
      </c>
      <c r="AR36" s="690"/>
      <c r="AS36" s="690"/>
      <c r="AT36" s="690"/>
      <c r="AU36" s="690"/>
      <c r="AV36" s="690"/>
      <c r="AW36" s="690"/>
      <c r="AX36" s="690"/>
      <c r="AY36" s="691"/>
      <c r="AZ36" s="612">
        <v>683810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8826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1309032</v>
      </c>
      <c r="CS36" s="624"/>
      <c r="CT36" s="624"/>
      <c r="CU36" s="624"/>
      <c r="CV36" s="624"/>
      <c r="CW36" s="624"/>
      <c r="CX36" s="624"/>
      <c r="CY36" s="625"/>
      <c r="CZ36" s="628">
        <v>17.3</v>
      </c>
      <c r="DA36" s="654"/>
      <c r="DB36" s="654"/>
      <c r="DC36" s="658"/>
      <c r="DD36" s="632">
        <v>1194239</v>
      </c>
      <c r="DE36" s="624"/>
      <c r="DF36" s="624"/>
      <c r="DG36" s="624"/>
      <c r="DH36" s="624"/>
      <c r="DI36" s="624"/>
      <c r="DJ36" s="624"/>
      <c r="DK36" s="625"/>
      <c r="DL36" s="632">
        <v>486455</v>
      </c>
      <c r="DM36" s="624"/>
      <c r="DN36" s="624"/>
      <c r="DO36" s="624"/>
      <c r="DP36" s="624"/>
      <c r="DQ36" s="624"/>
      <c r="DR36" s="624"/>
      <c r="DS36" s="624"/>
      <c r="DT36" s="624"/>
      <c r="DU36" s="624"/>
      <c r="DV36" s="625"/>
      <c r="DW36" s="628">
        <v>13.2</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190025</v>
      </c>
      <c r="S37" s="624"/>
      <c r="T37" s="624"/>
      <c r="U37" s="624"/>
      <c r="V37" s="624"/>
      <c r="W37" s="624"/>
      <c r="X37" s="624"/>
      <c r="Y37" s="625"/>
      <c r="Z37" s="626">
        <v>2.4</v>
      </c>
      <c r="AA37" s="626"/>
      <c r="AB37" s="626"/>
      <c r="AC37" s="626"/>
      <c r="AD37" s="627">
        <v>2862</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220000</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8282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347147</v>
      </c>
      <c r="CS37" s="656"/>
      <c r="CT37" s="656"/>
      <c r="CU37" s="656"/>
      <c r="CV37" s="656"/>
      <c r="CW37" s="656"/>
      <c r="CX37" s="656"/>
      <c r="CY37" s="657"/>
      <c r="CZ37" s="628">
        <v>4.5999999999999996</v>
      </c>
      <c r="DA37" s="654"/>
      <c r="DB37" s="654"/>
      <c r="DC37" s="658"/>
      <c r="DD37" s="632">
        <v>347147</v>
      </c>
      <c r="DE37" s="656"/>
      <c r="DF37" s="656"/>
      <c r="DG37" s="656"/>
      <c r="DH37" s="656"/>
      <c r="DI37" s="656"/>
      <c r="DJ37" s="656"/>
      <c r="DK37" s="657"/>
      <c r="DL37" s="632">
        <v>235228</v>
      </c>
      <c r="DM37" s="656"/>
      <c r="DN37" s="656"/>
      <c r="DO37" s="656"/>
      <c r="DP37" s="656"/>
      <c r="DQ37" s="656"/>
      <c r="DR37" s="656"/>
      <c r="DS37" s="656"/>
      <c r="DT37" s="656"/>
      <c r="DU37" s="656"/>
      <c r="DV37" s="657"/>
      <c r="DW37" s="628">
        <v>6.4</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989916</v>
      </c>
      <c r="S38" s="624"/>
      <c r="T38" s="624"/>
      <c r="U38" s="624"/>
      <c r="V38" s="624"/>
      <c r="W38" s="624"/>
      <c r="X38" s="624"/>
      <c r="Y38" s="625"/>
      <c r="Z38" s="626">
        <v>12.7</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51000</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1481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354464</v>
      </c>
      <c r="CS38" s="624"/>
      <c r="CT38" s="624"/>
      <c r="CU38" s="624"/>
      <c r="CV38" s="624"/>
      <c r="CW38" s="624"/>
      <c r="CX38" s="624"/>
      <c r="CY38" s="625"/>
      <c r="CZ38" s="628">
        <v>4.7</v>
      </c>
      <c r="DA38" s="654"/>
      <c r="DB38" s="654"/>
      <c r="DC38" s="658"/>
      <c r="DD38" s="632">
        <v>273410</v>
      </c>
      <c r="DE38" s="624"/>
      <c r="DF38" s="624"/>
      <c r="DG38" s="624"/>
      <c r="DH38" s="624"/>
      <c r="DI38" s="624"/>
      <c r="DJ38" s="624"/>
      <c r="DK38" s="625"/>
      <c r="DL38" s="632">
        <v>244094</v>
      </c>
      <c r="DM38" s="624"/>
      <c r="DN38" s="624"/>
      <c r="DO38" s="624"/>
      <c r="DP38" s="624"/>
      <c r="DQ38" s="624"/>
      <c r="DR38" s="624"/>
      <c r="DS38" s="624"/>
      <c r="DT38" s="624"/>
      <c r="DU38" s="624"/>
      <c r="DV38" s="625"/>
      <c r="DW38" s="628">
        <v>6.6</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40999</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2419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152221</v>
      </c>
      <c r="CS39" s="656"/>
      <c r="CT39" s="656"/>
      <c r="CU39" s="656"/>
      <c r="CV39" s="656"/>
      <c r="CW39" s="656"/>
      <c r="CX39" s="656"/>
      <c r="CY39" s="657"/>
      <c r="CZ39" s="628">
        <v>2</v>
      </c>
      <c r="DA39" s="654"/>
      <c r="DB39" s="654"/>
      <c r="DC39" s="658"/>
      <c r="DD39" s="632">
        <v>122996</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32516</v>
      </c>
      <c r="S40" s="624"/>
      <c r="T40" s="624"/>
      <c r="U40" s="624"/>
      <c r="V40" s="624"/>
      <c r="W40" s="624"/>
      <c r="X40" s="624"/>
      <c r="Y40" s="625"/>
      <c r="Z40" s="626">
        <v>0.4</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v>17347</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76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73322</v>
      </c>
      <c r="CS40" s="624"/>
      <c r="CT40" s="624"/>
      <c r="CU40" s="624"/>
      <c r="CV40" s="624"/>
      <c r="CW40" s="624"/>
      <c r="CX40" s="624"/>
      <c r="CY40" s="625"/>
      <c r="CZ40" s="628">
        <v>1</v>
      </c>
      <c r="DA40" s="654"/>
      <c r="DB40" s="654"/>
      <c r="DC40" s="658"/>
      <c r="DD40" s="632">
        <v>34322</v>
      </c>
      <c r="DE40" s="624"/>
      <c r="DF40" s="624"/>
      <c r="DG40" s="624"/>
      <c r="DH40" s="624"/>
      <c r="DI40" s="624"/>
      <c r="DJ40" s="624"/>
      <c r="DK40" s="625"/>
      <c r="DL40" s="632">
        <v>4322</v>
      </c>
      <c r="DM40" s="624"/>
      <c r="DN40" s="624"/>
      <c r="DO40" s="624"/>
      <c r="DP40" s="624"/>
      <c r="DQ40" s="624"/>
      <c r="DR40" s="624"/>
      <c r="DS40" s="624"/>
      <c r="DT40" s="624"/>
      <c r="DU40" s="624"/>
      <c r="DV40" s="625"/>
      <c r="DW40" s="628">
        <v>0.1</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7779184</v>
      </c>
      <c r="S41" s="696"/>
      <c r="T41" s="696"/>
      <c r="U41" s="696"/>
      <c r="V41" s="696"/>
      <c r="W41" s="696"/>
      <c r="X41" s="696"/>
      <c r="Y41" s="700"/>
      <c r="Z41" s="701">
        <v>100</v>
      </c>
      <c r="AA41" s="701"/>
      <c r="AB41" s="701"/>
      <c r="AC41" s="701"/>
      <c r="AD41" s="702">
        <v>3642103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103559</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4"/>
      <c r="DB41" s="654"/>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323</v>
      </c>
      <c r="AR42" s="693"/>
      <c r="AS42" s="693"/>
      <c r="AT42" s="693"/>
      <c r="AU42" s="693"/>
      <c r="AV42" s="693"/>
      <c r="AW42" s="693"/>
      <c r="AX42" s="693"/>
      <c r="AY42" s="694"/>
      <c r="AZ42" s="695">
        <v>250905</v>
      </c>
      <c r="BA42" s="696"/>
      <c r="BB42" s="696"/>
      <c r="BC42" s="696"/>
      <c r="BD42" s="682"/>
      <c r="BE42" s="682"/>
      <c r="BF42" s="684"/>
      <c r="BG42" s="673"/>
      <c r="BH42" s="674"/>
      <c r="BI42" s="674"/>
      <c r="BJ42" s="674"/>
      <c r="BK42" s="674"/>
      <c r="BL42" s="224"/>
      <c r="BM42" s="645" t="s">
        <v>339</v>
      </c>
      <c r="BN42" s="645"/>
      <c r="BO42" s="645"/>
      <c r="BP42" s="645"/>
      <c r="BQ42" s="645"/>
      <c r="BR42" s="645"/>
      <c r="BS42" s="645"/>
      <c r="BT42" s="645"/>
      <c r="BU42" s="646"/>
      <c r="BV42" s="695">
        <v>381</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1959958</v>
      </c>
      <c r="CS42" s="656"/>
      <c r="CT42" s="656"/>
      <c r="CU42" s="656"/>
      <c r="CV42" s="656"/>
      <c r="CW42" s="656"/>
      <c r="CX42" s="656"/>
      <c r="CY42" s="657"/>
      <c r="CZ42" s="628">
        <v>25.8</v>
      </c>
      <c r="DA42" s="654"/>
      <c r="DB42" s="654"/>
      <c r="DC42" s="658"/>
      <c r="DD42" s="632">
        <v>171754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341</v>
      </c>
      <c r="CD43" s="620" t="s">
        <v>342</v>
      </c>
      <c r="CE43" s="621"/>
      <c r="CF43" s="621"/>
      <c r="CG43" s="621"/>
      <c r="CH43" s="621"/>
      <c r="CI43" s="621"/>
      <c r="CJ43" s="621"/>
      <c r="CK43" s="621"/>
      <c r="CL43" s="621"/>
      <c r="CM43" s="621"/>
      <c r="CN43" s="621"/>
      <c r="CO43" s="621"/>
      <c r="CP43" s="621"/>
      <c r="CQ43" s="622"/>
      <c r="CR43" s="623">
        <v>4351</v>
      </c>
      <c r="CS43" s="656"/>
      <c r="CT43" s="656"/>
      <c r="CU43" s="656"/>
      <c r="CV43" s="656"/>
      <c r="CW43" s="656"/>
      <c r="CX43" s="656"/>
      <c r="CY43" s="657"/>
      <c r="CZ43" s="628">
        <v>0.1</v>
      </c>
      <c r="DA43" s="654"/>
      <c r="DB43" s="654"/>
      <c r="DC43" s="658"/>
      <c r="DD43" s="632" t="s">
        <v>121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344</v>
      </c>
      <c r="CG44" s="621"/>
      <c r="CH44" s="621"/>
      <c r="CI44" s="621"/>
      <c r="CJ44" s="621"/>
      <c r="CK44" s="621"/>
      <c r="CL44" s="621"/>
      <c r="CM44" s="621"/>
      <c r="CN44" s="621"/>
      <c r="CO44" s="621"/>
      <c r="CP44" s="621"/>
      <c r="CQ44" s="622"/>
      <c r="CR44" s="623">
        <v>1959958</v>
      </c>
      <c r="CS44" s="624"/>
      <c r="CT44" s="624"/>
      <c r="CU44" s="624"/>
      <c r="CV44" s="624"/>
      <c r="CW44" s="624"/>
      <c r="CX44" s="624"/>
      <c r="CY44" s="625"/>
      <c r="CZ44" s="628">
        <v>25.8</v>
      </c>
      <c r="DA44" s="629"/>
      <c r="DB44" s="629"/>
      <c r="DC44" s="635"/>
      <c r="DD44" s="632">
        <v>171754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343171</v>
      </c>
      <c r="CS45" s="656"/>
      <c r="CT45" s="656"/>
      <c r="CU45" s="656"/>
      <c r="CV45" s="656"/>
      <c r="CW45" s="656"/>
      <c r="CX45" s="656"/>
      <c r="CY45" s="657"/>
      <c r="CZ45" s="628">
        <v>4.5</v>
      </c>
      <c r="DA45" s="654"/>
      <c r="DB45" s="654"/>
      <c r="DC45" s="658"/>
      <c r="DD45" s="632">
        <v>21936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347</v>
      </c>
      <c r="CG46" s="621"/>
      <c r="CH46" s="621"/>
      <c r="CI46" s="621"/>
      <c r="CJ46" s="621"/>
      <c r="CK46" s="621"/>
      <c r="CL46" s="621"/>
      <c r="CM46" s="621"/>
      <c r="CN46" s="621"/>
      <c r="CO46" s="621"/>
      <c r="CP46" s="621"/>
      <c r="CQ46" s="622"/>
      <c r="CR46" s="623">
        <v>1580112</v>
      </c>
      <c r="CS46" s="624"/>
      <c r="CT46" s="624"/>
      <c r="CU46" s="624"/>
      <c r="CV46" s="624"/>
      <c r="CW46" s="624"/>
      <c r="CX46" s="624"/>
      <c r="CY46" s="625"/>
      <c r="CZ46" s="628">
        <v>20.8</v>
      </c>
      <c r="DA46" s="629"/>
      <c r="DB46" s="629"/>
      <c r="DC46" s="635"/>
      <c r="DD46" s="632">
        <v>149818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348</v>
      </c>
      <c r="CG47" s="621"/>
      <c r="CH47" s="621"/>
      <c r="CI47" s="621"/>
      <c r="CJ47" s="621"/>
      <c r="CK47" s="621"/>
      <c r="CL47" s="621"/>
      <c r="CM47" s="621"/>
      <c r="CN47" s="621"/>
      <c r="CO47" s="621"/>
      <c r="CP47" s="621"/>
      <c r="CQ47" s="622"/>
      <c r="CR47" s="623" t="s">
        <v>121</v>
      </c>
      <c r="CS47" s="656"/>
      <c r="CT47" s="656"/>
      <c r="CU47" s="656"/>
      <c r="CV47" s="656"/>
      <c r="CW47" s="656"/>
      <c r="CX47" s="656"/>
      <c r="CY47" s="657"/>
      <c r="CZ47" s="628" t="s">
        <v>121</v>
      </c>
      <c r="DA47" s="654"/>
      <c r="DB47" s="654"/>
      <c r="DC47" s="658"/>
      <c r="DD47" s="632" t="s">
        <v>121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349</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350</v>
      </c>
      <c r="CE49" s="645"/>
      <c r="CF49" s="645"/>
      <c r="CG49" s="645"/>
      <c r="CH49" s="645"/>
      <c r="CI49" s="645"/>
      <c r="CJ49" s="645"/>
      <c r="CK49" s="645"/>
      <c r="CL49" s="645"/>
      <c r="CM49" s="645"/>
      <c r="CN49" s="645"/>
      <c r="CO49" s="645"/>
      <c r="CP49" s="645"/>
      <c r="CQ49" s="646"/>
      <c r="CR49" s="695">
        <v>7583432</v>
      </c>
      <c r="CS49" s="682"/>
      <c r="CT49" s="682"/>
      <c r="CU49" s="682"/>
      <c r="CV49" s="682"/>
      <c r="CW49" s="682"/>
      <c r="CX49" s="682"/>
      <c r="CY49" s="711"/>
      <c r="CZ49" s="703">
        <v>100</v>
      </c>
      <c r="DA49" s="712"/>
      <c r="DB49" s="712"/>
      <c r="DC49" s="713"/>
      <c r="DD49" s="714">
        <v>4427219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kXjsyM3E2E9sokJSEEnMi3teaLBpfg94BJHiXgZyarZT0BR0/Kv7CJTy2nj98ZdX2+IGU/kpR9a+UDTrMKjlw==" saltValue="0UZz4wFu+Z7XhNUpj38VV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373</v>
      </c>
      <c r="C7" s="750"/>
      <c r="D7" s="750"/>
      <c r="E7" s="750"/>
      <c r="F7" s="750"/>
      <c r="G7" s="750"/>
      <c r="H7" s="750"/>
      <c r="I7" s="750"/>
      <c r="J7" s="750"/>
      <c r="K7" s="750"/>
      <c r="L7" s="750"/>
      <c r="M7" s="750"/>
      <c r="N7" s="750"/>
      <c r="O7" s="750"/>
      <c r="P7" s="751"/>
      <c r="Q7" s="752">
        <v>7596</v>
      </c>
      <c r="R7" s="753"/>
      <c r="S7" s="753"/>
      <c r="T7" s="753"/>
      <c r="U7" s="753"/>
      <c r="V7" s="753">
        <v>7402</v>
      </c>
      <c r="W7" s="753"/>
      <c r="X7" s="753"/>
      <c r="Y7" s="753"/>
      <c r="Z7" s="753"/>
      <c r="AA7" s="753">
        <v>194</v>
      </c>
      <c r="AB7" s="753"/>
      <c r="AC7" s="753"/>
      <c r="AD7" s="753"/>
      <c r="AE7" s="754"/>
      <c r="AF7" s="755">
        <v>171</v>
      </c>
      <c r="AG7" s="756"/>
      <c r="AH7" s="756"/>
      <c r="AI7" s="756"/>
      <c r="AJ7" s="757"/>
      <c r="AK7" s="758">
        <v>827</v>
      </c>
      <c r="AL7" s="759"/>
      <c r="AM7" s="759"/>
      <c r="AN7" s="759"/>
      <c r="AO7" s="759"/>
      <c r="AP7" s="759">
        <v>6442</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t="s">
        <v>374</v>
      </c>
      <c r="C8" s="781"/>
      <c r="D8" s="781"/>
      <c r="E8" s="781"/>
      <c r="F8" s="781"/>
      <c r="G8" s="781"/>
      <c r="H8" s="781"/>
      <c r="I8" s="781"/>
      <c r="J8" s="781"/>
      <c r="K8" s="781"/>
      <c r="L8" s="781"/>
      <c r="M8" s="781"/>
      <c r="N8" s="781"/>
      <c r="O8" s="781"/>
      <c r="P8" s="782"/>
      <c r="Q8" s="783">
        <v>0</v>
      </c>
      <c r="R8" s="784"/>
      <c r="S8" s="784"/>
      <c r="T8" s="784"/>
      <c r="U8" s="784"/>
      <c r="V8" s="770" t="s">
        <v>491</v>
      </c>
      <c r="W8" s="770"/>
      <c r="X8" s="770"/>
      <c r="Y8" s="770"/>
      <c r="Z8" s="770"/>
      <c r="AA8" s="784">
        <v>0</v>
      </c>
      <c r="AB8" s="784"/>
      <c r="AC8" s="784"/>
      <c r="AD8" s="784"/>
      <c r="AE8" s="785"/>
      <c r="AF8" s="786">
        <v>0</v>
      </c>
      <c r="AG8" s="787"/>
      <c r="AH8" s="787"/>
      <c r="AI8" s="787"/>
      <c r="AJ8" s="788"/>
      <c r="AK8" s="769" t="s">
        <v>491</v>
      </c>
      <c r="AL8" s="770"/>
      <c r="AM8" s="770"/>
      <c r="AN8" s="770"/>
      <c r="AO8" s="770"/>
      <c r="AP8" s="770" t="s">
        <v>491</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t="s">
        <v>375</v>
      </c>
      <c r="C9" s="781"/>
      <c r="D9" s="781"/>
      <c r="E9" s="781"/>
      <c r="F9" s="781"/>
      <c r="G9" s="781"/>
      <c r="H9" s="781"/>
      <c r="I9" s="781"/>
      <c r="J9" s="781"/>
      <c r="K9" s="781"/>
      <c r="L9" s="781"/>
      <c r="M9" s="781"/>
      <c r="N9" s="781"/>
      <c r="O9" s="781"/>
      <c r="P9" s="782"/>
      <c r="Q9" s="783">
        <v>248</v>
      </c>
      <c r="R9" s="784"/>
      <c r="S9" s="784"/>
      <c r="T9" s="784"/>
      <c r="U9" s="784"/>
      <c r="V9" s="784">
        <v>246</v>
      </c>
      <c r="W9" s="784"/>
      <c r="X9" s="784"/>
      <c r="Y9" s="784"/>
      <c r="Z9" s="784"/>
      <c r="AA9" s="784">
        <v>2</v>
      </c>
      <c r="AB9" s="784"/>
      <c r="AC9" s="784"/>
      <c r="AD9" s="784"/>
      <c r="AE9" s="785"/>
      <c r="AF9" s="786">
        <v>1</v>
      </c>
      <c r="AG9" s="787"/>
      <c r="AH9" s="787"/>
      <c r="AI9" s="787"/>
      <c r="AJ9" s="788"/>
      <c r="AK9" s="769">
        <v>78</v>
      </c>
      <c r="AL9" s="770"/>
      <c r="AM9" s="770"/>
      <c r="AN9" s="770"/>
      <c r="AO9" s="770"/>
      <c r="AP9" s="770">
        <v>451</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t="s">
        <v>376</v>
      </c>
      <c r="C10" s="781"/>
      <c r="D10" s="781"/>
      <c r="E10" s="781"/>
      <c r="F10" s="781"/>
      <c r="G10" s="781"/>
      <c r="H10" s="781"/>
      <c r="I10" s="781"/>
      <c r="J10" s="781"/>
      <c r="K10" s="781"/>
      <c r="L10" s="781"/>
      <c r="M10" s="781"/>
      <c r="N10" s="781"/>
      <c r="O10" s="781"/>
      <c r="P10" s="782"/>
      <c r="Q10" s="783">
        <v>3</v>
      </c>
      <c r="R10" s="784"/>
      <c r="S10" s="784"/>
      <c r="T10" s="784"/>
      <c r="U10" s="784"/>
      <c r="V10" s="784">
        <v>3</v>
      </c>
      <c r="W10" s="784"/>
      <c r="X10" s="784"/>
      <c r="Y10" s="784"/>
      <c r="Z10" s="784"/>
      <c r="AA10" s="784">
        <v>0</v>
      </c>
      <c r="AB10" s="784"/>
      <c r="AC10" s="784"/>
      <c r="AD10" s="784"/>
      <c r="AE10" s="785"/>
      <c r="AF10" s="786">
        <v>0</v>
      </c>
      <c r="AG10" s="787"/>
      <c r="AH10" s="787"/>
      <c r="AI10" s="787"/>
      <c r="AJ10" s="788"/>
      <c r="AK10" s="769">
        <v>1</v>
      </c>
      <c r="AL10" s="770"/>
      <c r="AM10" s="770"/>
      <c r="AN10" s="770"/>
      <c r="AO10" s="770"/>
      <c r="AP10" s="770" t="s">
        <v>491</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378</v>
      </c>
      <c r="B23" s="789" t="s">
        <v>379</v>
      </c>
      <c r="C23" s="790"/>
      <c r="D23" s="790"/>
      <c r="E23" s="790"/>
      <c r="F23" s="790"/>
      <c r="G23" s="790"/>
      <c r="H23" s="790"/>
      <c r="I23" s="790"/>
      <c r="J23" s="790"/>
      <c r="K23" s="790"/>
      <c r="L23" s="790"/>
      <c r="M23" s="790"/>
      <c r="N23" s="790"/>
      <c r="O23" s="790"/>
      <c r="P23" s="791"/>
      <c r="Q23" s="792">
        <v>7783</v>
      </c>
      <c r="R23" s="793"/>
      <c r="S23" s="793"/>
      <c r="T23" s="793"/>
      <c r="U23" s="793"/>
      <c r="V23" s="793">
        <v>7587</v>
      </c>
      <c r="W23" s="793"/>
      <c r="X23" s="793"/>
      <c r="Y23" s="793"/>
      <c r="Z23" s="793"/>
      <c r="AA23" s="793">
        <v>196</v>
      </c>
      <c r="AB23" s="793"/>
      <c r="AC23" s="793"/>
      <c r="AD23" s="793"/>
      <c r="AE23" s="794"/>
      <c r="AF23" s="795">
        <v>172</v>
      </c>
      <c r="AG23" s="793"/>
      <c r="AH23" s="793"/>
      <c r="AI23" s="793"/>
      <c r="AJ23" s="796"/>
      <c r="AK23" s="797"/>
      <c r="AL23" s="798"/>
      <c r="AM23" s="798"/>
      <c r="AN23" s="798"/>
      <c r="AO23" s="798"/>
      <c r="AP23" s="793">
        <v>6893</v>
      </c>
      <c r="AQ23" s="793"/>
      <c r="AR23" s="793"/>
      <c r="AS23" s="793"/>
      <c r="AT23" s="793"/>
      <c r="AU23" s="809"/>
      <c r="AV23" s="809"/>
      <c r="AW23" s="809"/>
      <c r="AX23" s="809"/>
      <c r="AY23" s="810"/>
      <c r="AZ23" s="811" t="s">
        <v>121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2">
        <v>1294</v>
      </c>
      <c r="R28" s="823"/>
      <c r="S28" s="823"/>
      <c r="T28" s="823"/>
      <c r="U28" s="823"/>
      <c r="V28" s="823">
        <v>1285</v>
      </c>
      <c r="W28" s="823"/>
      <c r="X28" s="823"/>
      <c r="Y28" s="823"/>
      <c r="Z28" s="823"/>
      <c r="AA28" s="823">
        <v>9</v>
      </c>
      <c r="AB28" s="823"/>
      <c r="AC28" s="823"/>
      <c r="AD28" s="823"/>
      <c r="AE28" s="824"/>
      <c r="AF28" s="825">
        <v>9</v>
      </c>
      <c r="AG28" s="823"/>
      <c r="AH28" s="823"/>
      <c r="AI28" s="823"/>
      <c r="AJ28" s="826"/>
      <c r="AK28" s="827">
        <v>118</v>
      </c>
      <c r="AL28" s="828"/>
      <c r="AM28" s="828"/>
      <c r="AN28" s="828"/>
      <c r="AO28" s="828"/>
      <c r="AP28" s="828" t="s">
        <v>491</v>
      </c>
      <c r="AQ28" s="828"/>
      <c r="AR28" s="828"/>
      <c r="AS28" s="828"/>
      <c r="AT28" s="828"/>
      <c r="AU28" s="828" t="s">
        <v>491</v>
      </c>
      <c r="AV28" s="828"/>
      <c r="AW28" s="828"/>
      <c r="AX28" s="828"/>
      <c r="AY28" s="828"/>
      <c r="AZ28" s="829" t="s">
        <v>491</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391</v>
      </c>
      <c r="C29" s="781"/>
      <c r="D29" s="781"/>
      <c r="E29" s="781"/>
      <c r="F29" s="781"/>
      <c r="G29" s="781"/>
      <c r="H29" s="781"/>
      <c r="I29" s="781"/>
      <c r="J29" s="781"/>
      <c r="K29" s="781"/>
      <c r="L29" s="781"/>
      <c r="M29" s="781"/>
      <c r="N29" s="781"/>
      <c r="O29" s="781"/>
      <c r="P29" s="782"/>
      <c r="Q29" s="783">
        <v>1253</v>
      </c>
      <c r="R29" s="784"/>
      <c r="S29" s="784"/>
      <c r="T29" s="784"/>
      <c r="U29" s="784"/>
      <c r="V29" s="784">
        <v>1239</v>
      </c>
      <c r="W29" s="784"/>
      <c r="X29" s="784"/>
      <c r="Y29" s="784"/>
      <c r="Z29" s="784"/>
      <c r="AA29" s="784">
        <v>14</v>
      </c>
      <c r="AB29" s="784"/>
      <c r="AC29" s="784"/>
      <c r="AD29" s="784"/>
      <c r="AE29" s="785"/>
      <c r="AF29" s="786">
        <v>14</v>
      </c>
      <c r="AG29" s="787"/>
      <c r="AH29" s="787"/>
      <c r="AI29" s="787"/>
      <c r="AJ29" s="788"/>
      <c r="AK29" s="834">
        <v>195</v>
      </c>
      <c r="AL29" s="830"/>
      <c r="AM29" s="830"/>
      <c r="AN29" s="830"/>
      <c r="AO29" s="830"/>
      <c r="AP29" s="830" t="s">
        <v>491</v>
      </c>
      <c r="AQ29" s="830"/>
      <c r="AR29" s="830"/>
      <c r="AS29" s="830"/>
      <c r="AT29" s="830"/>
      <c r="AU29" s="830" t="s">
        <v>491</v>
      </c>
      <c r="AV29" s="830"/>
      <c r="AW29" s="830"/>
      <c r="AX29" s="830"/>
      <c r="AY29" s="830"/>
      <c r="AZ29" s="831" t="s">
        <v>491</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392</v>
      </c>
      <c r="C30" s="781"/>
      <c r="D30" s="781"/>
      <c r="E30" s="781"/>
      <c r="F30" s="781"/>
      <c r="G30" s="781"/>
      <c r="H30" s="781"/>
      <c r="I30" s="781"/>
      <c r="J30" s="781"/>
      <c r="K30" s="781"/>
      <c r="L30" s="781"/>
      <c r="M30" s="781"/>
      <c r="N30" s="781"/>
      <c r="O30" s="781"/>
      <c r="P30" s="782"/>
      <c r="Q30" s="783">
        <v>134</v>
      </c>
      <c r="R30" s="784"/>
      <c r="S30" s="784"/>
      <c r="T30" s="784"/>
      <c r="U30" s="784"/>
      <c r="V30" s="784">
        <v>134</v>
      </c>
      <c r="W30" s="784"/>
      <c r="X30" s="784"/>
      <c r="Y30" s="784"/>
      <c r="Z30" s="784"/>
      <c r="AA30" s="784">
        <v>0</v>
      </c>
      <c r="AB30" s="784"/>
      <c r="AC30" s="784"/>
      <c r="AD30" s="784"/>
      <c r="AE30" s="785"/>
      <c r="AF30" s="786">
        <v>0</v>
      </c>
      <c r="AG30" s="787"/>
      <c r="AH30" s="787"/>
      <c r="AI30" s="787"/>
      <c r="AJ30" s="788"/>
      <c r="AK30" s="834">
        <v>33</v>
      </c>
      <c r="AL30" s="830"/>
      <c r="AM30" s="830"/>
      <c r="AN30" s="830"/>
      <c r="AO30" s="830"/>
      <c r="AP30" s="830" t="s">
        <v>491</v>
      </c>
      <c r="AQ30" s="830"/>
      <c r="AR30" s="830"/>
      <c r="AS30" s="830"/>
      <c r="AT30" s="830"/>
      <c r="AU30" s="830" t="s">
        <v>491</v>
      </c>
      <c r="AV30" s="830"/>
      <c r="AW30" s="830"/>
      <c r="AX30" s="830"/>
      <c r="AY30" s="830"/>
      <c r="AZ30" s="831" t="s">
        <v>491</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393</v>
      </c>
      <c r="C31" s="781"/>
      <c r="D31" s="781"/>
      <c r="E31" s="781"/>
      <c r="F31" s="781"/>
      <c r="G31" s="781"/>
      <c r="H31" s="781"/>
      <c r="I31" s="781"/>
      <c r="J31" s="781"/>
      <c r="K31" s="781"/>
      <c r="L31" s="781"/>
      <c r="M31" s="781"/>
      <c r="N31" s="781"/>
      <c r="O31" s="781"/>
      <c r="P31" s="782"/>
      <c r="Q31" s="783">
        <v>270</v>
      </c>
      <c r="R31" s="784"/>
      <c r="S31" s="784"/>
      <c r="T31" s="784"/>
      <c r="U31" s="784"/>
      <c r="V31" s="784">
        <v>442</v>
      </c>
      <c r="W31" s="784"/>
      <c r="X31" s="784"/>
      <c r="Y31" s="784"/>
      <c r="Z31" s="784"/>
      <c r="AA31" s="784">
        <v>-172</v>
      </c>
      <c r="AB31" s="784"/>
      <c r="AC31" s="784"/>
      <c r="AD31" s="784"/>
      <c r="AE31" s="785"/>
      <c r="AF31" s="786">
        <v>752</v>
      </c>
      <c r="AG31" s="787"/>
      <c r="AH31" s="787"/>
      <c r="AI31" s="787"/>
      <c r="AJ31" s="788"/>
      <c r="AK31" s="834">
        <v>41</v>
      </c>
      <c r="AL31" s="830"/>
      <c r="AM31" s="830"/>
      <c r="AN31" s="830"/>
      <c r="AO31" s="830"/>
      <c r="AP31" s="830">
        <v>4868</v>
      </c>
      <c r="AQ31" s="830"/>
      <c r="AR31" s="830"/>
      <c r="AS31" s="830"/>
      <c r="AT31" s="830"/>
      <c r="AU31" s="830">
        <v>15</v>
      </c>
      <c r="AV31" s="830"/>
      <c r="AW31" s="830"/>
      <c r="AX31" s="830"/>
      <c r="AY31" s="830"/>
      <c r="AZ31" s="831" t="s">
        <v>491</v>
      </c>
      <c r="BA31" s="831"/>
      <c r="BB31" s="831"/>
      <c r="BC31" s="831"/>
      <c r="BD31" s="831"/>
      <c r="BE31" s="832" t="s">
        <v>394</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395</v>
      </c>
      <c r="C32" s="781"/>
      <c r="D32" s="781"/>
      <c r="E32" s="781"/>
      <c r="F32" s="781"/>
      <c r="G32" s="781"/>
      <c r="H32" s="781"/>
      <c r="I32" s="781"/>
      <c r="J32" s="781"/>
      <c r="K32" s="781"/>
      <c r="L32" s="781"/>
      <c r="M32" s="781"/>
      <c r="N32" s="781"/>
      <c r="O32" s="781"/>
      <c r="P32" s="782"/>
      <c r="Q32" s="783">
        <v>339</v>
      </c>
      <c r="R32" s="784"/>
      <c r="S32" s="784"/>
      <c r="T32" s="784"/>
      <c r="U32" s="784"/>
      <c r="V32" s="784">
        <v>319</v>
      </c>
      <c r="W32" s="784"/>
      <c r="X32" s="784"/>
      <c r="Y32" s="784"/>
      <c r="Z32" s="784"/>
      <c r="AA32" s="784">
        <v>19</v>
      </c>
      <c r="AB32" s="784"/>
      <c r="AC32" s="784"/>
      <c r="AD32" s="784"/>
      <c r="AE32" s="785"/>
      <c r="AF32" s="786">
        <v>71</v>
      </c>
      <c r="AG32" s="787"/>
      <c r="AH32" s="787"/>
      <c r="AI32" s="787"/>
      <c r="AJ32" s="788"/>
      <c r="AK32" s="834">
        <v>220</v>
      </c>
      <c r="AL32" s="830"/>
      <c r="AM32" s="830"/>
      <c r="AN32" s="830"/>
      <c r="AO32" s="830"/>
      <c r="AP32" s="830">
        <v>2801</v>
      </c>
      <c r="AQ32" s="830"/>
      <c r="AR32" s="830"/>
      <c r="AS32" s="830"/>
      <c r="AT32" s="830"/>
      <c r="AU32" s="830">
        <v>2540</v>
      </c>
      <c r="AV32" s="830"/>
      <c r="AW32" s="830"/>
      <c r="AX32" s="830"/>
      <c r="AY32" s="830"/>
      <c r="AZ32" s="831" t="s">
        <v>491</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396</v>
      </c>
      <c r="C33" s="781"/>
      <c r="D33" s="781"/>
      <c r="E33" s="781"/>
      <c r="F33" s="781"/>
      <c r="G33" s="781"/>
      <c r="H33" s="781"/>
      <c r="I33" s="781"/>
      <c r="J33" s="781"/>
      <c r="K33" s="781"/>
      <c r="L33" s="781"/>
      <c r="M33" s="781"/>
      <c r="N33" s="781"/>
      <c r="O33" s="781"/>
      <c r="P33" s="782"/>
      <c r="Q33" s="783">
        <v>80</v>
      </c>
      <c r="R33" s="784"/>
      <c r="S33" s="784"/>
      <c r="T33" s="784"/>
      <c r="U33" s="784"/>
      <c r="V33" s="784">
        <v>64</v>
      </c>
      <c r="W33" s="784"/>
      <c r="X33" s="784"/>
      <c r="Y33" s="784"/>
      <c r="Z33" s="784"/>
      <c r="AA33" s="784">
        <v>15</v>
      </c>
      <c r="AB33" s="784"/>
      <c r="AC33" s="784"/>
      <c r="AD33" s="784"/>
      <c r="AE33" s="785"/>
      <c r="AF33" s="786">
        <v>14</v>
      </c>
      <c r="AG33" s="787"/>
      <c r="AH33" s="787"/>
      <c r="AI33" s="787"/>
      <c r="AJ33" s="788"/>
      <c r="AK33" s="834">
        <v>51</v>
      </c>
      <c r="AL33" s="830"/>
      <c r="AM33" s="830"/>
      <c r="AN33" s="830"/>
      <c r="AO33" s="830"/>
      <c r="AP33" s="830">
        <v>327</v>
      </c>
      <c r="AQ33" s="830"/>
      <c r="AR33" s="830"/>
      <c r="AS33" s="830"/>
      <c r="AT33" s="830"/>
      <c r="AU33" s="830">
        <v>216</v>
      </c>
      <c r="AV33" s="830"/>
      <c r="AW33" s="830"/>
      <c r="AX33" s="830"/>
      <c r="AY33" s="830"/>
      <c r="AZ33" s="831" t="s">
        <v>491</v>
      </c>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397</v>
      </c>
      <c r="C34" s="781"/>
      <c r="D34" s="781"/>
      <c r="E34" s="781"/>
      <c r="F34" s="781"/>
      <c r="G34" s="781"/>
      <c r="H34" s="781"/>
      <c r="I34" s="781"/>
      <c r="J34" s="781"/>
      <c r="K34" s="781"/>
      <c r="L34" s="781"/>
      <c r="M34" s="781"/>
      <c r="N34" s="781"/>
      <c r="O34" s="781"/>
      <c r="P34" s="782"/>
      <c r="Q34" s="783">
        <v>46</v>
      </c>
      <c r="R34" s="784"/>
      <c r="S34" s="784"/>
      <c r="T34" s="784"/>
      <c r="U34" s="784"/>
      <c r="V34" s="784">
        <v>44</v>
      </c>
      <c r="W34" s="784"/>
      <c r="X34" s="784"/>
      <c r="Y34" s="784"/>
      <c r="Z34" s="784"/>
      <c r="AA34" s="784">
        <v>1</v>
      </c>
      <c r="AB34" s="784"/>
      <c r="AC34" s="784"/>
      <c r="AD34" s="784"/>
      <c r="AE34" s="785"/>
      <c r="AF34" s="786">
        <v>383</v>
      </c>
      <c r="AG34" s="787"/>
      <c r="AH34" s="787"/>
      <c r="AI34" s="787"/>
      <c r="AJ34" s="788"/>
      <c r="AK34" s="834" t="s">
        <v>491</v>
      </c>
      <c r="AL34" s="830"/>
      <c r="AM34" s="830"/>
      <c r="AN34" s="830"/>
      <c r="AO34" s="830"/>
      <c r="AP34" s="830" t="s">
        <v>491</v>
      </c>
      <c r="AQ34" s="830"/>
      <c r="AR34" s="830"/>
      <c r="AS34" s="830"/>
      <c r="AT34" s="830"/>
      <c r="AU34" s="830" t="s">
        <v>491</v>
      </c>
      <c r="AV34" s="830"/>
      <c r="AW34" s="830"/>
      <c r="AX34" s="830"/>
      <c r="AY34" s="830"/>
      <c r="AZ34" s="831" t="s">
        <v>491</v>
      </c>
      <c r="BA34" s="831"/>
      <c r="BB34" s="831"/>
      <c r="BC34" s="831"/>
      <c r="BD34" s="831"/>
      <c r="BE34" s="832" t="s">
        <v>398</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378</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1244</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403</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552</v>
      </c>
      <c r="C68" s="870"/>
      <c r="D68" s="870"/>
      <c r="E68" s="870"/>
      <c r="F68" s="870"/>
      <c r="G68" s="870"/>
      <c r="H68" s="870"/>
      <c r="I68" s="870"/>
      <c r="J68" s="870"/>
      <c r="K68" s="870"/>
      <c r="L68" s="870"/>
      <c r="M68" s="870"/>
      <c r="N68" s="870"/>
      <c r="O68" s="870"/>
      <c r="P68" s="871"/>
      <c r="Q68" s="872">
        <v>2286</v>
      </c>
      <c r="R68" s="866"/>
      <c r="S68" s="866"/>
      <c r="T68" s="866"/>
      <c r="U68" s="866"/>
      <c r="V68" s="866">
        <v>2232</v>
      </c>
      <c r="W68" s="866"/>
      <c r="X68" s="866"/>
      <c r="Y68" s="866"/>
      <c r="Z68" s="866"/>
      <c r="AA68" s="866">
        <v>54</v>
      </c>
      <c r="AB68" s="866"/>
      <c r="AC68" s="866"/>
      <c r="AD68" s="866"/>
      <c r="AE68" s="866"/>
      <c r="AF68" s="866">
        <v>54</v>
      </c>
      <c r="AG68" s="866"/>
      <c r="AH68" s="866"/>
      <c r="AI68" s="866"/>
      <c r="AJ68" s="866"/>
      <c r="AK68" s="866" t="s">
        <v>491</v>
      </c>
      <c r="AL68" s="866"/>
      <c r="AM68" s="866"/>
      <c r="AN68" s="866"/>
      <c r="AO68" s="866"/>
      <c r="AP68" s="866">
        <v>1135</v>
      </c>
      <c r="AQ68" s="866"/>
      <c r="AR68" s="866"/>
      <c r="AS68" s="866"/>
      <c r="AT68" s="866"/>
      <c r="AU68" s="866">
        <v>117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553</v>
      </c>
      <c r="C69" s="874"/>
      <c r="D69" s="874"/>
      <c r="E69" s="874"/>
      <c r="F69" s="874"/>
      <c r="G69" s="874"/>
      <c r="H69" s="874"/>
      <c r="I69" s="874"/>
      <c r="J69" s="874"/>
      <c r="K69" s="874"/>
      <c r="L69" s="874"/>
      <c r="M69" s="874"/>
      <c r="N69" s="874"/>
      <c r="O69" s="874"/>
      <c r="P69" s="875"/>
      <c r="Q69" s="876">
        <v>3816</v>
      </c>
      <c r="R69" s="830"/>
      <c r="S69" s="830"/>
      <c r="T69" s="830"/>
      <c r="U69" s="830"/>
      <c r="V69" s="830">
        <v>3447</v>
      </c>
      <c r="W69" s="830"/>
      <c r="X69" s="830"/>
      <c r="Y69" s="830"/>
      <c r="Z69" s="830"/>
      <c r="AA69" s="830">
        <v>369</v>
      </c>
      <c r="AB69" s="830"/>
      <c r="AC69" s="830"/>
      <c r="AD69" s="830"/>
      <c r="AE69" s="830"/>
      <c r="AF69" s="830">
        <v>279</v>
      </c>
      <c r="AG69" s="830"/>
      <c r="AH69" s="830"/>
      <c r="AI69" s="830"/>
      <c r="AJ69" s="830"/>
      <c r="AK69" s="830">
        <v>457</v>
      </c>
      <c r="AL69" s="830"/>
      <c r="AM69" s="830"/>
      <c r="AN69" s="830"/>
      <c r="AO69" s="830"/>
      <c r="AP69" s="830">
        <v>2905</v>
      </c>
      <c r="AQ69" s="830"/>
      <c r="AR69" s="830"/>
      <c r="AS69" s="830"/>
      <c r="AT69" s="830"/>
      <c r="AU69" s="830">
        <v>390</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554</v>
      </c>
      <c r="C70" s="874"/>
      <c r="D70" s="874"/>
      <c r="E70" s="874"/>
      <c r="F70" s="874"/>
      <c r="G70" s="874"/>
      <c r="H70" s="874"/>
      <c r="I70" s="874"/>
      <c r="J70" s="874"/>
      <c r="K70" s="874"/>
      <c r="L70" s="874"/>
      <c r="M70" s="874"/>
      <c r="N70" s="874"/>
      <c r="O70" s="874"/>
      <c r="P70" s="875"/>
      <c r="Q70" s="876">
        <v>6472</v>
      </c>
      <c r="R70" s="830"/>
      <c r="S70" s="830"/>
      <c r="T70" s="830"/>
      <c r="U70" s="830"/>
      <c r="V70" s="830">
        <v>6797</v>
      </c>
      <c r="W70" s="830"/>
      <c r="X70" s="830"/>
      <c r="Y70" s="830"/>
      <c r="Z70" s="830"/>
      <c r="AA70" s="830">
        <v>-325</v>
      </c>
      <c r="AB70" s="830"/>
      <c r="AC70" s="830"/>
      <c r="AD70" s="830"/>
      <c r="AE70" s="830"/>
      <c r="AF70" s="830">
        <v>1479</v>
      </c>
      <c r="AG70" s="830"/>
      <c r="AH70" s="830"/>
      <c r="AI70" s="830"/>
      <c r="AJ70" s="830"/>
      <c r="AK70" s="830">
        <v>427</v>
      </c>
      <c r="AL70" s="830"/>
      <c r="AM70" s="830"/>
      <c r="AN70" s="830"/>
      <c r="AO70" s="830"/>
      <c r="AP70" s="830">
        <v>4808</v>
      </c>
      <c r="AQ70" s="830"/>
      <c r="AR70" s="830"/>
      <c r="AS70" s="830"/>
      <c r="AT70" s="830"/>
      <c r="AU70" s="830">
        <v>51</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555</v>
      </c>
      <c r="C71" s="874"/>
      <c r="D71" s="874"/>
      <c r="E71" s="874"/>
      <c r="F71" s="874"/>
      <c r="G71" s="874"/>
      <c r="H71" s="874"/>
      <c r="I71" s="874"/>
      <c r="J71" s="874"/>
      <c r="K71" s="874"/>
      <c r="L71" s="874"/>
      <c r="M71" s="874"/>
      <c r="N71" s="874"/>
      <c r="O71" s="874"/>
      <c r="P71" s="875"/>
      <c r="Q71" s="876">
        <v>7299</v>
      </c>
      <c r="R71" s="830"/>
      <c r="S71" s="830"/>
      <c r="T71" s="830"/>
      <c r="U71" s="830"/>
      <c r="V71" s="830">
        <v>4954</v>
      </c>
      <c r="W71" s="830"/>
      <c r="X71" s="830"/>
      <c r="Y71" s="830"/>
      <c r="Z71" s="830"/>
      <c r="AA71" s="830">
        <v>2345</v>
      </c>
      <c r="AB71" s="830"/>
      <c r="AC71" s="830"/>
      <c r="AD71" s="830"/>
      <c r="AE71" s="830"/>
      <c r="AF71" s="830" t="s">
        <v>491</v>
      </c>
      <c r="AG71" s="830"/>
      <c r="AH71" s="830"/>
      <c r="AI71" s="830"/>
      <c r="AJ71" s="830"/>
      <c r="AK71" s="830">
        <v>14</v>
      </c>
      <c r="AL71" s="830"/>
      <c r="AM71" s="830"/>
      <c r="AN71" s="830"/>
      <c r="AO71" s="830"/>
      <c r="AP71" s="830" t="s">
        <v>491</v>
      </c>
      <c r="AQ71" s="830"/>
      <c r="AR71" s="830"/>
      <c r="AS71" s="830"/>
      <c r="AT71" s="830"/>
      <c r="AU71" s="830" t="s">
        <v>491</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556</v>
      </c>
      <c r="C72" s="874"/>
      <c r="D72" s="874"/>
      <c r="E72" s="874"/>
      <c r="F72" s="874"/>
      <c r="G72" s="874"/>
      <c r="H72" s="874"/>
      <c r="I72" s="874"/>
      <c r="J72" s="874"/>
      <c r="K72" s="874"/>
      <c r="L72" s="874"/>
      <c r="M72" s="874"/>
      <c r="N72" s="874"/>
      <c r="O72" s="874"/>
      <c r="P72" s="875"/>
      <c r="Q72" s="876">
        <v>1438</v>
      </c>
      <c r="R72" s="830"/>
      <c r="S72" s="830"/>
      <c r="T72" s="830"/>
      <c r="U72" s="830"/>
      <c r="V72" s="830">
        <v>1437</v>
      </c>
      <c r="W72" s="830"/>
      <c r="X72" s="830"/>
      <c r="Y72" s="830"/>
      <c r="Z72" s="830"/>
      <c r="AA72" s="830">
        <v>1</v>
      </c>
      <c r="AB72" s="830"/>
      <c r="AC72" s="830"/>
      <c r="AD72" s="830"/>
      <c r="AE72" s="830"/>
      <c r="AF72" s="830" t="s">
        <v>491</v>
      </c>
      <c r="AG72" s="830"/>
      <c r="AH72" s="830"/>
      <c r="AI72" s="830"/>
      <c r="AJ72" s="830"/>
      <c r="AK72" s="830" t="s">
        <v>491</v>
      </c>
      <c r="AL72" s="830"/>
      <c r="AM72" s="830"/>
      <c r="AN72" s="830"/>
      <c r="AO72" s="830"/>
      <c r="AP72" s="830" t="s">
        <v>491</v>
      </c>
      <c r="AQ72" s="830"/>
      <c r="AR72" s="830"/>
      <c r="AS72" s="830"/>
      <c r="AT72" s="830"/>
      <c r="AU72" s="830" t="s">
        <v>491</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557</v>
      </c>
      <c r="C73" s="874"/>
      <c r="D73" s="874"/>
      <c r="E73" s="874"/>
      <c r="F73" s="874"/>
      <c r="G73" s="874"/>
      <c r="H73" s="874"/>
      <c r="I73" s="874"/>
      <c r="J73" s="874"/>
      <c r="K73" s="874"/>
      <c r="L73" s="874"/>
      <c r="M73" s="874"/>
      <c r="N73" s="874"/>
      <c r="O73" s="874"/>
      <c r="P73" s="875"/>
      <c r="Q73" s="876">
        <v>1</v>
      </c>
      <c r="R73" s="830"/>
      <c r="S73" s="830"/>
      <c r="T73" s="830"/>
      <c r="U73" s="830"/>
      <c r="V73" s="830">
        <v>0</v>
      </c>
      <c r="W73" s="830"/>
      <c r="X73" s="830"/>
      <c r="Y73" s="830"/>
      <c r="Z73" s="830"/>
      <c r="AA73" s="830">
        <v>1</v>
      </c>
      <c r="AB73" s="830"/>
      <c r="AC73" s="830"/>
      <c r="AD73" s="830"/>
      <c r="AE73" s="830"/>
      <c r="AF73" s="830" t="s">
        <v>491</v>
      </c>
      <c r="AG73" s="830"/>
      <c r="AH73" s="830"/>
      <c r="AI73" s="830"/>
      <c r="AJ73" s="830"/>
      <c r="AK73" s="830" t="s">
        <v>491</v>
      </c>
      <c r="AL73" s="830"/>
      <c r="AM73" s="830"/>
      <c r="AN73" s="830"/>
      <c r="AO73" s="830"/>
      <c r="AP73" s="830" t="s">
        <v>491</v>
      </c>
      <c r="AQ73" s="830"/>
      <c r="AR73" s="830"/>
      <c r="AS73" s="830"/>
      <c r="AT73" s="830"/>
      <c r="AU73" s="830" t="s">
        <v>491</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558</v>
      </c>
      <c r="C74" s="874"/>
      <c r="D74" s="874"/>
      <c r="E74" s="874"/>
      <c r="F74" s="874"/>
      <c r="G74" s="874"/>
      <c r="H74" s="874"/>
      <c r="I74" s="874"/>
      <c r="J74" s="874"/>
      <c r="K74" s="874"/>
      <c r="L74" s="874"/>
      <c r="M74" s="874"/>
      <c r="N74" s="874"/>
      <c r="O74" s="874"/>
      <c r="P74" s="875"/>
      <c r="Q74" s="876">
        <v>49</v>
      </c>
      <c r="R74" s="830"/>
      <c r="S74" s="830"/>
      <c r="T74" s="830"/>
      <c r="U74" s="830"/>
      <c r="V74" s="830">
        <v>27</v>
      </c>
      <c r="W74" s="830"/>
      <c r="X74" s="830"/>
      <c r="Y74" s="830"/>
      <c r="Z74" s="830"/>
      <c r="AA74" s="830">
        <v>22</v>
      </c>
      <c r="AB74" s="830"/>
      <c r="AC74" s="830"/>
      <c r="AD74" s="830"/>
      <c r="AE74" s="830"/>
      <c r="AF74" s="830" t="s">
        <v>491</v>
      </c>
      <c r="AG74" s="830"/>
      <c r="AH74" s="830"/>
      <c r="AI74" s="830"/>
      <c r="AJ74" s="830"/>
      <c r="AK74" s="830" t="s">
        <v>491</v>
      </c>
      <c r="AL74" s="830"/>
      <c r="AM74" s="830"/>
      <c r="AN74" s="830"/>
      <c r="AO74" s="830"/>
      <c r="AP74" s="830" t="s">
        <v>491</v>
      </c>
      <c r="AQ74" s="830"/>
      <c r="AR74" s="830"/>
      <c r="AS74" s="830"/>
      <c r="AT74" s="830"/>
      <c r="AU74" s="830" t="s">
        <v>491</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559</v>
      </c>
      <c r="C75" s="874"/>
      <c r="D75" s="874"/>
      <c r="E75" s="874"/>
      <c r="F75" s="874"/>
      <c r="G75" s="874"/>
      <c r="H75" s="874"/>
      <c r="I75" s="874"/>
      <c r="J75" s="874"/>
      <c r="K75" s="874"/>
      <c r="L75" s="874"/>
      <c r="M75" s="874"/>
      <c r="N75" s="874"/>
      <c r="O75" s="874"/>
      <c r="P75" s="875"/>
      <c r="Q75" s="877">
        <v>67</v>
      </c>
      <c r="R75" s="878"/>
      <c r="S75" s="878"/>
      <c r="T75" s="878"/>
      <c r="U75" s="834"/>
      <c r="V75" s="879">
        <v>66</v>
      </c>
      <c r="W75" s="878"/>
      <c r="X75" s="878"/>
      <c r="Y75" s="878"/>
      <c r="Z75" s="834"/>
      <c r="AA75" s="879">
        <v>1</v>
      </c>
      <c r="AB75" s="878"/>
      <c r="AC75" s="878"/>
      <c r="AD75" s="878"/>
      <c r="AE75" s="834"/>
      <c r="AF75" s="879" t="s">
        <v>491</v>
      </c>
      <c r="AG75" s="878"/>
      <c r="AH75" s="878"/>
      <c r="AI75" s="878"/>
      <c r="AJ75" s="834"/>
      <c r="AK75" s="879" t="s">
        <v>491</v>
      </c>
      <c r="AL75" s="878"/>
      <c r="AM75" s="878"/>
      <c r="AN75" s="878"/>
      <c r="AO75" s="834"/>
      <c r="AP75" s="879" t="s">
        <v>491</v>
      </c>
      <c r="AQ75" s="878"/>
      <c r="AR75" s="878"/>
      <c r="AS75" s="878"/>
      <c r="AT75" s="834"/>
      <c r="AU75" s="879" t="s">
        <v>491</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560</v>
      </c>
      <c r="C76" s="874"/>
      <c r="D76" s="874"/>
      <c r="E76" s="874"/>
      <c r="F76" s="874"/>
      <c r="G76" s="874"/>
      <c r="H76" s="874"/>
      <c r="I76" s="874"/>
      <c r="J76" s="874"/>
      <c r="K76" s="874"/>
      <c r="L76" s="874"/>
      <c r="M76" s="874"/>
      <c r="N76" s="874"/>
      <c r="O76" s="874"/>
      <c r="P76" s="875"/>
      <c r="Q76" s="877">
        <v>1280</v>
      </c>
      <c r="R76" s="878"/>
      <c r="S76" s="878"/>
      <c r="T76" s="878"/>
      <c r="U76" s="834"/>
      <c r="V76" s="879">
        <v>1222</v>
      </c>
      <c r="W76" s="878"/>
      <c r="X76" s="878"/>
      <c r="Y76" s="878"/>
      <c r="Z76" s="834"/>
      <c r="AA76" s="879">
        <v>58</v>
      </c>
      <c r="AB76" s="878"/>
      <c r="AC76" s="878"/>
      <c r="AD76" s="878"/>
      <c r="AE76" s="834"/>
      <c r="AF76" s="879">
        <v>58</v>
      </c>
      <c r="AG76" s="878"/>
      <c r="AH76" s="878"/>
      <c r="AI76" s="878"/>
      <c r="AJ76" s="834"/>
      <c r="AK76" s="879">
        <v>0</v>
      </c>
      <c r="AL76" s="878"/>
      <c r="AM76" s="878"/>
      <c r="AN76" s="878"/>
      <c r="AO76" s="834"/>
      <c r="AP76" s="879" t="s">
        <v>491</v>
      </c>
      <c r="AQ76" s="878"/>
      <c r="AR76" s="878"/>
      <c r="AS76" s="878"/>
      <c r="AT76" s="834"/>
      <c r="AU76" s="879" t="s">
        <v>491</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561</v>
      </c>
      <c r="C77" s="874"/>
      <c r="D77" s="874"/>
      <c r="E77" s="874"/>
      <c r="F77" s="874"/>
      <c r="G77" s="874"/>
      <c r="H77" s="874"/>
      <c r="I77" s="874"/>
      <c r="J77" s="874"/>
      <c r="K77" s="874"/>
      <c r="L77" s="874"/>
      <c r="M77" s="874"/>
      <c r="N77" s="874"/>
      <c r="O77" s="874"/>
      <c r="P77" s="875"/>
      <c r="Q77" s="877">
        <v>261159</v>
      </c>
      <c r="R77" s="878"/>
      <c r="S77" s="878"/>
      <c r="T77" s="878"/>
      <c r="U77" s="834"/>
      <c r="V77" s="879">
        <v>254522</v>
      </c>
      <c r="W77" s="878"/>
      <c r="X77" s="878"/>
      <c r="Y77" s="878"/>
      <c r="Z77" s="834"/>
      <c r="AA77" s="879">
        <v>6637</v>
      </c>
      <c r="AB77" s="878"/>
      <c r="AC77" s="878"/>
      <c r="AD77" s="878"/>
      <c r="AE77" s="834"/>
      <c r="AF77" s="879">
        <v>6336</v>
      </c>
      <c r="AG77" s="878"/>
      <c r="AH77" s="878"/>
      <c r="AI77" s="878"/>
      <c r="AJ77" s="834"/>
      <c r="AK77" s="879">
        <v>983</v>
      </c>
      <c r="AL77" s="878"/>
      <c r="AM77" s="878"/>
      <c r="AN77" s="878"/>
      <c r="AO77" s="834"/>
      <c r="AP77" s="879" t="s">
        <v>491</v>
      </c>
      <c r="AQ77" s="878"/>
      <c r="AR77" s="878"/>
      <c r="AS77" s="878"/>
      <c r="AT77" s="834"/>
      <c r="AU77" s="879" t="s">
        <v>491</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378</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294</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294</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294</v>
      </c>
      <c r="DR109" s="893"/>
      <c r="DS109" s="893"/>
      <c r="DT109" s="893"/>
      <c r="DU109" s="894"/>
      <c r="DV109" s="892" t="s">
        <v>415</v>
      </c>
      <c r="DW109" s="893"/>
      <c r="DX109" s="893"/>
      <c r="DY109" s="893"/>
      <c r="DZ109" s="895"/>
    </row>
    <row r="110" spans="1:131" s="230" customFormat="1" ht="26.25" customHeight="1" x14ac:dyDescent="0.15">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431695</v>
      </c>
      <c r="AB110" s="900"/>
      <c r="AC110" s="900"/>
      <c r="AD110" s="900"/>
      <c r="AE110" s="901"/>
      <c r="AF110" s="902">
        <v>461944</v>
      </c>
      <c r="AG110" s="900"/>
      <c r="AH110" s="900"/>
      <c r="AI110" s="900"/>
      <c r="AJ110" s="901"/>
      <c r="AK110" s="902">
        <v>484312</v>
      </c>
      <c r="AL110" s="900"/>
      <c r="AM110" s="900"/>
      <c r="AN110" s="900"/>
      <c r="AO110" s="901"/>
      <c r="AP110" s="903">
        <v>15</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6266283</v>
      </c>
      <c r="BR110" s="931"/>
      <c r="BS110" s="931"/>
      <c r="BT110" s="931"/>
      <c r="BU110" s="931"/>
      <c r="BV110" s="931">
        <v>6362445</v>
      </c>
      <c r="BW110" s="931"/>
      <c r="BX110" s="931"/>
      <c r="BY110" s="931"/>
      <c r="BZ110" s="931"/>
      <c r="CA110" s="931">
        <v>6892895</v>
      </c>
      <c r="CB110" s="931"/>
      <c r="CC110" s="931"/>
      <c r="CD110" s="931"/>
      <c r="CE110" s="931"/>
      <c r="CF110" s="944">
        <v>212.9</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30" customFormat="1" ht="26.25" customHeight="1" x14ac:dyDescent="0.15">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v>496057</v>
      </c>
      <c r="BR111" s="926"/>
      <c r="BS111" s="926"/>
      <c r="BT111" s="926"/>
      <c r="BU111" s="926"/>
      <c r="BV111" s="926">
        <v>811492</v>
      </c>
      <c r="BW111" s="926"/>
      <c r="BX111" s="926"/>
      <c r="BY111" s="926"/>
      <c r="BZ111" s="926"/>
      <c r="CA111" s="926">
        <v>699288</v>
      </c>
      <c r="CB111" s="926"/>
      <c r="CC111" s="926"/>
      <c r="CD111" s="926"/>
      <c r="CE111" s="926"/>
      <c r="CF111" s="920">
        <v>21.6</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30" customFormat="1" ht="26.25" customHeight="1" x14ac:dyDescent="0.15">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2890329</v>
      </c>
      <c r="BR112" s="926"/>
      <c r="BS112" s="926"/>
      <c r="BT112" s="926"/>
      <c r="BU112" s="926"/>
      <c r="BV112" s="926">
        <v>2833274</v>
      </c>
      <c r="BW112" s="926"/>
      <c r="BX112" s="926"/>
      <c r="BY112" s="926"/>
      <c r="BZ112" s="926"/>
      <c r="CA112" s="926">
        <v>2770861</v>
      </c>
      <c r="CB112" s="926"/>
      <c r="CC112" s="926"/>
      <c r="CD112" s="926"/>
      <c r="CE112" s="926"/>
      <c r="CF112" s="920">
        <v>85.6</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471149</v>
      </c>
      <c r="DH112" s="926"/>
      <c r="DI112" s="926"/>
      <c r="DJ112" s="926"/>
      <c r="DK112" s="926"/>
      <c r="DL112" s="926">
        <v>435559</v>
      </c>
      <c r="DM112" s="926"/>
      <c r="DN112" s="926"/>
      <c r="DO112" s="926"/>
      <c r="DP112" s="926"/>
      <c r="DQ112" s="926">
        <v>399968</v>
      </c>
      <c r="DR112" s="926"/>
      <c r="DS112" s="926"/>
      <c r="DT112" s="926"/>
      <c r="DU112" s="926"/>
      <c r="DV112" s="927">
        <v>12.4</v>
      </c>
      <c r="DW112" s="927"/>
      <c r="DX112" s="927"/>
      <c r="DY112" s="927"/>
      <c r="DZ112" s="928"/>
    </row>
    <row r="113" spans="1:130" s="230" customFormat="1" ht="26.25" customHeight="1" x14ac:dyDescent="0.15">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191830</v>
      </c>
      <c r="AB113" s="938"/>
      <c r="AC113" s="938"/>
      <c r="AD113" s="938"/>
      <c r="AE113" s="939"/>
      <c r="AF113" s="940">
        <v>196979</v>
      </c>
      <c r="AG113" s="938"/>
      <c r="AH113" s="938"/>
      <c r="AI113" s="938"/>
      <c r="AJ113" s="939"/>
      <c r="AK113" s="940">
        <v>205182</v>
      </c>
      <c r="AL113" s="938"/>
      <c r="AM113" s="938"/>
      <c r="AN113" s="938"/>
      <c r="AO113" s="939"/>
      <c r="AP113" s="941">
        <v>6.3</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326051</v>
      </c>
      <c r="BR113" s="926"/>
      <c r="BS113" s="926"/>
      <c r="BT113" s="926"/>
      <c r="BU113" s="926"/>
      <c r="BV113" s="926">
        <v>430222</v>
      </c>
      <c r="BW113" s="926"/>
      <c r="BX113" s="926"/>
      <c r="BY113" s="926"/>
      <c r="BZ113" s="926"/>
      <c r="CA113" s="926">
        <v>557569</v>
      </c>
      <c r="CB113" s="926"/>
      <c r="CC113" s="926"/>
      <c r="CD113" s="926"/>
      <c r="CE113" s="926"/>
      <c r="CF113" s="920">
        <v>17.2</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30" customFormat="1" ht="26.25" customHeight="1" x14ac:dyDescent="0.15">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16259</v>
      </c>
      <c r="AB114" s="959"/>
      <c r="AC114" s="959"/>
      <c r="AD114" s="959"/>
      <c r="AE114" s="960"/>
      <c r="AF114" s="961">
        <v>22061</v>
      </c>
      <c r="AG114" s="959"/>
      <c r="AH114" s="959"/>
      <c r="AI114" s="959"/>
      <c r="AJ114" s="960"/>
      <c r="AK114" s="961">
        <v>20577</v>
      </c>
      <c r="AL114" s="959"/>
      <c r="AM114" s="959"/>
      <c r="AN114" s="959"/>
      <c r="AO114" s="960"/>
      <c r="AP114" s="962">
        <v>0.6</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394031</v>
      </c>
      <c r="BR114" s="926"/>
      <c r="BS114" s="926"/>
      <c r="BT114" s="926"/>
      <c r="BU114" s="926"/>
      <c r="BV114" s="926">
        <v>402772</v>
      </c>
      <c r="BW114" s="926"/>
      <c r="BX114" s="926"/>
      <c r="BY114" s="926"/>
      <c r="BZ114" s="926"/>
      <c r="CA114" s="926">
        <v>403945</v>
      </c>
      <c r="CB114" s="926"/>
      <c r="CC114" s="926"/>
      <c r="CD114" s="926"/>
      <c r="CE114" s="926"/>
      <c r="CF114" s="920">
        <v>12.5</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30" customFormat="1" ht="26.25" customHeight="1" x14ac:dyDescent="0.15">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65498</v>
      </c>
      <c r="AB115" s="938"/>
      <c r="AC115" s="938"/>
      <c r="AD115" s="938"/>
      <c r="AE115" s="939"/>
      <c r="AF115" s="940">
        <v>65500</v>
      </c>
      <c r="AG115" s="938"/>
      <c r="AH115" s="938"/>
      <c r="AI115" s="938"/>
      <c r="AJ115" s="939"/>
      <c r="AK115" s="940">
        <v>63416</v>
      </c>
      <c r="AL115" s="938"/>
      <c r="AM115" s="938"/>
      <c r="AN115" s="938"/>
      <c r="AO115" s="939"/>
      <c r="AP115" s="941">
        <v>2</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30" customFormat="1" ht="26.25" customHeight="1" x14ac:dyDescent="0.15">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24908</v>
      </c>
      <c r="DH116" s="959"/>
      <c r="DI116" s="959"/>
      <c r="DJ116" s="959"/>
      <c r="DK116" s="960"/>
      <c r="DL116" s="961">
        <v>18681</v>
      </c>
      <c r="DM116" s="959"/>
      <c r="DN116" s="959"/>
      <c r="DO116" s="959"/>
      <c r="DP116" s="960"/>
      <c r="DQ116" s="961">
        <v>12454</v>
      </c>
      <c r="DR116" s="959"/>
      <c r="DS116" s="959"/>
      <c r="DT116" s="959"/>
      <c r="DU116" s="960"/>
      <c r="DV116" s="962">
        <v>0.4</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705282</v>
      </c>
      <c r="AB117" s="979"/>
      <c r="AC117" s="979"/>
      <c r="AD117" s="979"/>
      <c r="AE117" s="980"/>
      <c r="AF117" s="981">
        <v>746484</v>
      </c>
      <c r="AG117" s="979"/>
      <c r="AH117" s="979"/>
      <c r="AI117" s="979"/>
      <c r="AJ117" s="980"/>
      <c r="AK117" s="981">
        <v>773487</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30" customFormat="1" ht="26.25" customHeight="1" x14ac:dyDescent="0.15">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294</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30" customFormat="1" ht="26.25" customHeight="1" x14ac:dyDescent="0.15">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445</v>
      </c>
      <c r="BP119" s="1005"/>
      <c r="BQ119" s="999">
        <v>10372751</v>
      </c>
      <c r="BR119" s="1000"/>
      <c r="BS119" s="1000"/>
      <c r="BT119" s="1000"/>
      <c r="BU119" s="1000"/>
      <c r="BV119" s="1000">
        <v>10840205</v>
      </c>
      <c r="BW119" s="1000"/>
      <c r="BX119" s="1000"/>
      <c r="BY119" s="1000"/>
      <c r="BZ119" s="1000"/>
      <c r="CA119" s="1000">
        <v>11324558</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v>357252</v>
      </c>
      <c r="DM119" s="986"/>
      <c r="DN119" s="986"/>
      <c r="DO119" s="986"/>
      <c r="DP119" s="987"/>
      <c r="DQ119" s="985">
        <v>286866</v>
      </c>
      <c r="DR119" s="986"/>
      <c r="DS119" s="986"/>
      <c r="DT119" s="986"/>
      <c r="DU119" s="987"/>
      <c r="DV119" s="988">
        <v>8.9</v>
      </c>
      <c r="DW119" s="989"/>
      <c r="DX119" s="989"/>
      <c r="DY119" s="989"/>
      <c r="DZ119" s="990"/>
    </row>
    <row r="120" spans="1:130" s="230" customFormat="1" ht="26.25" customHeight="1" x14ac:dyDescent="0.15">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3290123</v>
      </c>
      <c r="BR120" s="931"/>
      <c r="BS120" s="931"/>
      <c r="BT120" s="931"/>
      <c r="BU120" s="931"/>
      <c r="BV120" s="931">
        <v>2904987</v>
      </c>
      <c r="BW120" s="931"/>
      <c r="BX120" s="931"/>
      <c r="BY120" s="931"/>
      <c r="BZ120" s="931"/>
      <c r="CA120" s="931">
        <v>2182814</v>
      </c>
      <c r="CB120" s="931"/>
      <c r="CC120" s="931"/>
      <c r="CD120" s="931"/>
      <c r="CE120" s="931"/>
      <c r="CF120" s="944">
        <v>67.400000000000006</v>
      </c>
      <c r="CG120" s="945"/>
      <c r="CH120" s="945"/>
      <c r="CI120" s="945"/>
      <c r="CJ120" s="945"/>
      <c r="CK120" s="1006" t="s">
        <v>449</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t="s">
        <v>121</v>
      </c>
      <c r="DM120" s="931"/>
      <c r="DN120" s="931"/>
      <c r="DO120" s="931"/>
      <c r="DP120" s="931"/>
      <c r="DQ120" s="931">
        <v>2540138</v>
      </c>
      <c r="DR120" s="931"/>
      <c r="DS120" s="931"/>
      <c r="DT120" s="931"/>
      <c r="DU120" s="931"/>
      <c r="DV120" s="932">
        <v>78.400000000000006</v>
      </c>
      <c r="DW120" s="932"/>
      <c r="DX120" s="932"/>
      <c r="DY120" s="932"/>
      <c r="DZ120" s="933"/>
    </row>
    <row r="121" spans="1:130" s="230" customFormat="1" ht="26.25" customHeight="1" x14ac:dyDescent="0.15">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58865</v>
      </c>
      <c r="AB121" s="959"/>
      <c r="AC121" s="959"/>
      <c r="AD121" s="959"/>
      <c r="AE121" s="960"/>
      <c r="AF121" s="961">
        <v>58136</v>
      </c>
      <c r="AG121" s="959"/>
      <c r="AH121" s="959"/>
      <c r="AI121" s="959"/>
      <c r="AJ121" s="960"/>
      <c r="AK121" s="961">
        <v>56964</v>
      </c>
      <c r="AL121" s="959"/>
      <c r="AM121" s="959"/>
      <c r="AN121" s="959"/>
      <c r="AO121" s="960"/>
      <c r="AP121" s="962">
        <v>1.8</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39156</v>
      </c>
      <c r="BR121" s="926"/>
      <c r="BS121" s="926"/>
      <c r="BT121" s="926"/>
      <c r="BU121" s="926"/>
      <c r="BV121" s="926">
        <v>103352</v>
      </c>
      <c r="BW121" s="926"/>
      <c r="BX121" s="926"/>
      <c r="BY121" s="926"/>
      <c r="BZ121" s="926"/>
      <c r="CA121" s="926">
        <v>162336</v>
      </c>
      <c r="CB121" s="926"/>
      <c r="CC121" s="926"/>
      <c r="CD121" s="926"/>
      <c r="CE121" s="926"/>
      <c r="CF121" s="920">
        <v>5</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v>216120</v>
      </c>
      <c r="DR121" s="926"/>
      <c r="DS121" s="926"/>
      <c r="DT121" s="926"/>
      <c r="DU121" s="926"/>
      <c r="DV121" s="927">
        <v>6.7</v>
      </c>
      <c r="DW121" s="927"/>
      <c r="DX121" s="927"/>
      <c r="DY121" s="927"/>
      <c r="DZ121" s="928"/>
    </row>
    <row r="122" spans="1:130" s="230" customFormat="1" ht="26.25" customHeight="1" x14ac:dyDescent="0.15">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5745051</v>
      </c>
      <c r="BR122" s="1000"/>
      <c r="BS122" s="1000"/>
      <c r="BT122" s="1000"/>
      <c r="BU122" s="1000"/>
      <c r="BV122" s="1000">
        <v>5657490</v>
      </c>
      <c r="BW122" s="1000"/>
      <c r="BX122" s="1000"/>
      <c r="BY122" s="1000"/>
      <c r="BZ122" s="1000"/>
      <c r="CA122" s="1000">
        <v>5718896</v>
      </c>
      <c r="CB122" s="1000"/>
      <c r="CC122" s="1000"/>
      <c r="CD122" s="1000"/>
      <c r="CE122" s="1000"/>
      <c r="CF122" s="1017">
        <v>176.6</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v>14603</v>
      </c>
      <c r="DR122" s="926"/>
      <c r="DS122" s="926"/>
      <c r="DT122" s="926"/>
      <c r="DU122" s="926"/>
      <c r="DV122" s="927">
        <v>0.5</v>
      </c>
      <c r="DW122" s="927"/>
      <c r="DX122" s="927"/>
      <c r="DY122" s="927"/>
      <c r="DZ122" s="928"/>
    </row>
    <row r="123" spans="1:130" s="230" customFormat="1" ht="26.25" customHeight="1" x14ac:dyDescent="0.15">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6619</v>
      </c>
      <c r="AB123" s="959"/>
      <c r="AC123" s="959"/>
      <c r="AD123" s="959"/>
      <c r="AE123" s="960"/>
      <c r="AF123" s="961">
        <v>6532</v>
      </c>
      <c r="AG123" s="959"/>
      <c r="AH123" s="959"/>
      <c r="AI123" s="959"/>
      <c r="AJ123" s="960"/>
      <c r="AK123" s="961">
        <v>6445</v>
      </c>
      <c r="AL123" s="959"/>
      <c r="AM123" s="959"/>
      <c r="AN123" s="959"/>
      <c r="AO123" s="960"/>
      <c r="AP123" s="962">
        <v>0.2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453</v>
      </c>
      <c r="BP123" s="1005"/>
      <c r="BQ123" s="1063">
        <v>9074330</v>
      </c>
      <c r="BR123" s="1064"/>
      <c r="BS123" s="1064"/>
      <c r="BT123" s="1064"/>
      <c r="BU123" s="1064"/>
      <c r="BV123" s="1064">
        <v>8665829</v>
      </c>
      <c r="BW123" s="1064"/>
      <c r="BX123" s="1064"/>
      <c r="BY123" s="1064"/>
      <c r="BZ123" s="1064"/>
      <c r="CA123" s="1064">
        <v>8064046</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30" customFormat="1" ht="26.25" customHeight="1" thickBot="1" x14ac:dyDescent="0.2">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40.9</v>
      </c>
      <c r="BR124" s="1027"/>
      <c r="BS124" s="1027"/>
      <c r="BT124" s="1027"/>
      <c r="BU124" s="1027"/>
      <c r="BV124" s="1027">
        <v>68.900000000000006</v>
      </c>
      <c r="BW124" s="1027"/>
      <c r="BX124" s="1027"/>
      <c r="BY124" s="1027"/>
      <c r="BZ124" s="1027"/>
      <c r="CA124" s="1027">
        <v>100.6</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v>2890329</v>
      </c>
      <c r="DH124" s="986"/>
      <c r="DI124" s="986"/>
      <c r="DJ124" s="986"/>
      <c r="DK124" s="987"/>
      <c r="DL124" s="985">
        <v>2833274</v>
      </c>
      <c r="DM124" s="986"/>
      <c r="DN124" s="986"/>
      <c r="DO124" s="986"/>
      <c r="DP124" s="987"/>
      <c r="DQ124" s="985" t="s">
        <v>121</v>
      </c>
      <c r="DR124" s="986"/>
      <c r="DS124" s="986"/>
      <c r="DT124" s="986"/>
      <c r="DU124" s="987"/>
      <c r="DV124" s="988" t="s">
        <v>121</v>
      </c>
      <c r="DW124" s="989"/>
      <c r="DX124" s="989"/>
      <c r="DY124" s="989"/>
      <c r="DZ124" s="990"/>
    </row>
    <row r="125" spans="1:130" s="230" customFormat="1" ht="26.25" customHeight="1" x14ac:dyDescent="0.15">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30" customFormat="1" ht="26.25" customHeight="1" thickBot="1" x14ac:dyDescent="0.2">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v>821</v>
      </c>
      <c r="AG126" s="959"/>
      <c r="AH126" s="959"/>
      <c r="AI126" s="959"/>
      <c r="AJ126" s="960"/>
      <c r="AK126" s="961" t="s">
        <v>121</v>
      </c>
      <c r="AL126" s="959"/>
      <c r="AM126" s="959"/>
      <c r="AN126" s="959"/>
      <c r="AO126" s="960"/>
      <c r="AP126" s="962" t="s">
        <v>121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30" customFormat="1" ht="26.25" customHeight="1" x14ac:dyDescent="0.15">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14</v>
      </c>
      <c r="AB127" s="959"/>
      <c r="AC127" s="959"/>
      <c r="AD127" s="959"/>
      <c r="AE127" s="960"/>
      <c r="AF127" s="961">
        <v>11</v>
      </c>
      <c r="AG127" s="959"/>
      <c r="AH127" s="959"/>
      <c r="AI127" s="959"/>
      <c r="AJ127" s="960"/>
      <c r="AK127" s="961">
        <v>7</v>
      </c>
      <c r="AL127" s="959"/>
      <c r="AM127" s="959"/>
      <c r="AN127" s="959"/>
      <c r="AO127" s="960"/>
      <c r="AP127" s="962">
        <v>0</v>
      </c>
      <c r="AQ127" s="963"/>
      <c r="AR127" s="963"/>
      <c r="AS127" s="963"/>
      <c r="AT127" s="964"/>
      <c r="AU127" s="232"/>
      <c r="AV127" s="232"/>
      <c r="AW127" s="232"/>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30" customFormat="1" ht="26.25" customHeight="1" thickBot="1" x14ac:dyDescent="0.2">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9008</v>
      </c>
      <c r="AB128" s="1046"/>
      <c r="AC128" s="1046"/>
      <c r="AD128" s="1046"/>
      <c r="AE128" s="1047"/>
      <c r="AF128" s="1048">
        <v>14556</v>
      </c>
      <c r="AG128" s="1046"/>
      <c r="AH128" s="1046"/>
      <c r="AI128" s="1046"/>
      <c r="AJ128" s="1047"/>
      <c r="AK128" s="1048">
        <v>14940</v>
      </c>
      <c r="AL128" s="1046"/>
      <c r="AM128" s="1046"/>
      <c r="AN128" s="1046"/>
      <c r="AO128" s="1047"/>
      <c r="AP128" s="1049"/>
      <c r="AQ128" s="1050"/>
      <c r="AR128" s="1050"/>
      <c r="AS128" s="1050"/>
      <c r="AT128" s="1051"/>
      <c r="AU128" s="232"/>
      <c r="AV128" s="232"/>
      <c r="AW128" s="232"/>
      <c r="AX128" s="896" t="s">
        <v>467</v>
      </c>
      <c r="AY128" s="897"/>
      <c r="AZ128" s="897"/>
      <c r="BA128" s="897"/>
      <c r="BB128" s="897"/>
      <c r="BC128" s="897"/>
      <c r="BD128" s="897"/>
      <c r="BE128" s="898"/>
      <c r="BF128" s="1052" t="s">
        <v>121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3574868</v>
      </c>
      <c r="AB129" s="959"/>
      <c r="AC129" s="959"/>
      <c r="AD129" s="959"/>
      <c r="AE129" s="960"/>
      <c r="AF129" s="961">
        <v>3571224</v>
      </c>
      <c r="AG129" s="959"/>
      <c r="AH129" s="959"/>
      <c r="AI129" s="959"/>
      <c r="AJ129" s="960"/>
      <c r="AK129" s="961">
        <v>3678898</v>
      </c>
      <c r="AL129" s="959"/>
      <c r="AM129" s="959"/>
      <c r="AN129" s="959"/>
      <c r="AO129" s="960"/>
      <c r="AP129" s="1073"/>
      <c r="AQ129" s="1074"/>
      <c r="AR129" s="1074"/>
      <c r="AS129" s="1074"/>
      <c r="AT129" s="1075"/>
      <c r="AU129" s="233"/>
      <c r="AV129" s="233"/>
      <c r="AW129" s="233"/>
      <c r="AX129" s="1065" t="s">
        <v>470</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406601</v>
      </c>
      <c r="AB130" s="959"/>
      <c r="AC130" s="959"/>
      <c r="AD130" s="959"/>
      <c r="AE130" s="960"/>
      <c r="AF130" s="961">
        <v>419013</v>
      </c>
      <c r="AG130" s="959"/>
      <c r="AH130" s="959"/>
      <c r="AI130" s="959"/>
      <c r="AJ130" s="960"/>
      <c r="AK130" s="961">
        <v>440731</v>
      </c>
      <c r="AL130" s="959"/>
      <c r="AM130" s="959"/>
      <c r="AN130" s="959"/>
      <c r="AO130" s="960"/>
      <c r="AP130" s="1073"/>
      <c r="AQ130" s="1074"/>
      <c r="AR130" s="1074"/>
      <c r="AS130" s="1074"/>
      <c r="AT130" s="1075"/>
      <c r="AU130" s="233"/>
      <c r="AV130" s="233"/>
      <c r="AW130" s="233"/>
      <c r="AX130" s="1065" t="s">
        <v>473</v>
      </c>
      <c r="AY130" s="923"/>
      <c r="AZ130" s="923"/>
      <c r="BA130" s="923"/>
      <c r="BB130" s="923"/>
      <c r="BC130" s="923"/>
      <c r="BD130" s="923"/>
      <c r="BE130" s="924"/>
      <c r="BF130" s="1101">
        <v>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3168267</v>
      </c>
      <c r="AB131" s="986"/>
      <c r="AC131" s="986"/>
      <c r="AD131" s="986"/>
      <c r="AE131" s="987"/>
      <c r="AF131" s="985">
        <v>3152211</v>
      </c>
      <c r="AG131" s="986"/>
      <c r="AH131" s="986"/>
      <c r="AI131" s="986"/>
      <c r="AJ131" s="987"/>
      <c r="AK131" s="985">
        <v>3238167</v>
      </c>
      <c r="AL131" s="986"/>
      <c r="AM131" s="986"/>
      <c r="AN131" s="986"/>
      <c r="AO131" s="987"/>
      <c r="AP131" s="1110"/>
      <c r="AQ131" s="1111"/>
      <c r="AR131" s="1111"/>
      <c r="AS131" s="1111"/>
      <c r="AT131" s="1112"/>
      <c r="AU131" s="233"/>
      <c r="AV131" s="233"/>
      <c r="AW131" s="233"/>
      <c r="AX131" s="1083" t="s">
        <v>475</v>
      </c>
      <c r="AY131" s="726"/>
      <c r="AZ131" s="726"/>
      <c r="BA131" s="726"/>
      <c r="BB131" s="726"/>
      <c r="BC131" s="726"/>
      <c r="BD131" s="726"/>
      <c r="BE131" s="1036"/>
      <c r="BF131" s="1084">
        <v>100.6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9.1429547049999993</v>
      </c>
      <c r="AB132" s="1097"/>
      <c r="AC132" s="1097"/>
      <c r="AD132" s="1097"/>
      <c r="AE132" s="1098"/>
      <c r="AF132" s="1099">
        <v>9.9268282459999995</v>
      </c>
      <c r="AG132" s="1097"/>
      <c r="AH132" s="1097"/>
      <c r="AI132" s="1097"/>
      <c r="AJ132" s="1098"/>
      <c r="AK132" s="1099">
        <v>9.8146883720000009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8.5</v>
      </c>
      <c r="AB133" s="1080"/>
      <c r="AC133" s="1080"/>
      <c r="AD133" s="1080"/>
      <c r="AE133" s="1081"/>
      <c r="AF133" s="1079">
        <v>9</v>
      </c>
      <c r="AG133" s="1080"/>
      <c r="AH133" s="1080"/>
      <c r="AI133" s="1080"/>
      <c r="AJ133" s="1081"/>
      <c r="AK133" s="1079">
        <v>9.6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Y+6ZvVs6l1aSloKPHwTlczBeyMG6XWYTZQQca9O+WlMGB1MdMJkpIozHLmEV1gXccDcgePgkYyn05Ab5px4Yw==" saltValue="UyPyqolzeYYvk9ZScrRbw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38STXdCXi0gyOvAbRzrmJnhF7BR1AupdVCKz3AHJGKHBdgLkdRRT0DIGopb0cXOv+6VBqVxCqri7qX8u9BC7gg==" saltValue="IQNKchgvvG+2Rkli1TDK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IOsoaPlf7FLcAzIm7fyG3Ed/j390/7EX+OXGMH5N81xqL1n6cohtTq3QB08b+nS/2+7eLQKqEXdU0kOPJ0vA==" saltValue="TBRCmGQePixE67o0xLbI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487</v>
      </c>
      <c r="AL9" s="1117"/>
      <c r="AM9" s="1117"/>
      <c r="AN9" s="1118"/>
      <c r="AO9" s="281">
        <v>966132</v>
      </c>
      <c r="AP9" s="281">
        <v>77688</v>
      </c>
      <c r="AQ9" s="282">
        <v>109056</v>
      </c>
      <c r="AR9" s="283">
        <v>-28.8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488</v>
      </c>
      <c r="AL10" s="1117"/>
      <c r="AM10" s="1117"/>
      <c r="AN10" s="1118"/>
      <c r="AO10" s="284">
        <v>157424</v>
      </c>
      <c r="AP10" s="284">
        <v>12659</v>
      </c>
      <c r="AQ10" s="285">
        <v>18467</v>
      </c>
      <c r="AR10" s="286">
        <v>-31.5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489</v>
      </c>
      <c r="AL11" s="1117"/>
      <c r="AM11" s="1117"/>
      <c r="AN11" s="1118"/>
      <c r="AO11" s="284">
        <v>8440</v>
      </c>
      <c r="AP11" s="284">
        <v>679</v>
      </c>
      <c r="AQ11" s="285">
        <v>875</v>
      </c>
      <c r="AR11" s="286">
        <v>-22.4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490</v>
      </c>
      <c r="AL12" s="1117"/>
      <c r="AM12" s="1117"/>
      <c r="AN12" s="1118"/>
      <c r="AO12" s="284" t="s">
        <v>491</v>
      </c>
      <c r="AP12" s="284" t="s">
        <v>491</v>
      </c>
      <c r="AQ12" s="285" t="s">
        <v>491</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492</v>
      </c>
      <c r="AL13" s="1117"/>
      <c r="AM13" s="1117"/>
      <c r="AN13" s="1118"/>
      <c r="AO13" s="284">
        <v>44591</v>
      </c>
      <c r="AP13" s="284">
        <v>3586</v>
      </c>
      <c r="AQ13" s="285">
        <v>4658</v>
      </c>
      <c r="AR13" s="286">
        <v>-23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493</v>
      </c>
      <c r="AL14" s="1117"/>
      <c r="AM14" s="1117"/>
      <c r="AN14" s="1118"/>
      <c r="AO14" s="284">
        <v>4351</v>
      </c>
      <c r="AP14" s="284">
        <v>350</v>
      </c>
      <c r="AQ14" s="285">
        <v>1950</v>
      </c>
      <c r="AR14" s="286">
        <v>-82.1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494</v>
      </c>
      <c r="AL15" s="1120"/>
      <c r="AM15" s="1120"/>
      <c r="AN15" s="1121"/>
      <c r="AO15" s="284">
        <v>-51598</v>
      </c>
      <c r="AP15" s="284">
        <v>-4149</v>
      </c>
      <c r="AQ15" s="285">
        <v>-7086</v>
      </c>
      <c r="AR15" s="286">
        <v>-41.4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1129340</v>
      </c>
      <c r="AP16" s="284">
        <v>90812</v>
      </c>
      <c r="AQ16" s="285">
        <v>127919</v>
      </c>
      <c r="AR16" s="286">
        <v>-29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499</v>
      </c>
      <c r="AL21" s="1123"/>
      <c r="AM21" s="1123"/>
      <c r="AN21" s="1124"/>
      <c r="AO21" s="297">
        <v>6.92</v>
      </c>
      <c r="AP21" s="298">
        <v>10.82</v>
      </c>
      <c r="AQ21" s="299">
        <v>-3.9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500</v>
      </c>
      <c r="AL22" s="1123"/>
      <c r="AM22" s="1123"/>
      <c r="AN22" s="1124"/>
      <c r="AO22" s="302">
        <v>99</v>
      </c>
      <c r="AP22" s="303">
        <v>96.9</v>
      </c>
      <c r="AQ22" s="304">
        <v>2.1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504</v>
      </c>
      <c r="AL32" s="1131"/>
      <c r="AM32" s="1131"/>
      <c r="AN32" s="1132"/>
      <c r="AO32" s="312">
        <v>484312</v>
      </c>
      <c r="AP32" s="312">
        <v>38944</v>
      </c>
      <c r="AQ32" s="313">
        <v>61308</v>
      </c>
      <c r="AR32" s="314">
        <v>-36.5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505</v>
      </c>
      <c r="AL33" s="1131"/>
      <c r="AM33" s="1131"/>
      <c r="AN33" s="1132"/>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506</v>
      </c>
      <c r="AL34" s="1131"/>
      <c r="AM34" s="1131"/>
      <c r="AN34" s="1132"/>
      <c r="AO34" s="312" t="s">
        <v>491</v>
      </c>
      <c r="AP34" s="312" t="s">
        <v>491</v>
      </c>
      <c r="AQ34" s="313" t="s">
        <v>491</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507</v>
      </c>
      <c r="AL35" s="1131"/>
      <c r="AM35" s="1131"/>
      <c r="AN35" s="1132"/>
      <c r="AO35" s="312">
        <v>205182</v>
      </c>
      <c r="AP35" s="312">
        <v>16499</v>
      </c>
      <c r="AQ35" s="313">
        <v>22520</v>
      </c>
      <c r="AR35" s="314">
        <v>-26.7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508</v>
      </c>
      <c r="AL36" s="1131"/>
      <c r="AM36" s="1131"/>
      <c r="AN36" s="1132"/>
      <c r="AO36" s="312">
        <v>20577</v>
      </c>
      <c r="AP36" s="312">
        <v>1655</v>
      </c>
      <c r="AQ36" s="313">
        <v>5045</v>
      </c>
      <c r="AR36" s="314">
        <v>-67.2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509</v>
      </c>
      <c r="AL37" s="1131"/>
      <c r="AM37" s="1131"/>
      <c r="AN37" s="1132"/>
      <c r="AO37" s="312">
        <v>63416</v>
      </c>
      <c r="AP37" s="312">
        <v>5099</v>
      </c>
      <c r="AQ37" s="313">
        <v>526</v>
      </c>
      <c r="AR37" s="314">
        <v>869.4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510</v>
      </c>
      <c r="AL38" s="1134"/>
      <c r="AM38" s="1134"/>
      <c r="AN38" s="1135"/>
      <c r="AO38" s="315" t="s">
        <v>491</v>
      </c>
      <c r="AP38" s="315" t="s">
        <v>491</v>
      </c>
      <c r="AQ38" s="316">
        <v>11</v>
      </c>
      <c r="AR38" s="304" t="s">
        <v>491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511</v>
      </c>
      <c r="AL39" s="1134"/>
      <c r="AM39" s="1134"/>
      <c r="AN39" s="1135"/>
      <c r="AO39" s="312">
        <v>-14940</v>
      </c>
      <c r="AP39" s="312">
        <v>-1201</v>
      </c>
      <c r="AQ39" s="313">
        <v>-1559</v>
      </c>
      <c r="AR39" s="314">
        <v>-23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512</v>
      </c>
      <c r="AL40" s="1131"/>
      <c r="AM40" s="1131"/>
      <c r="AN40" s="1132"/>
      <c r="AO40" s="312">
        <v>-440731</v>
      </c>
      <c r="AP40" s="312">
        <v>-35440</v>
      </c>
      <c r="AQ40" s="313">
        <v>-58872</v>
      </c>
      <c r="AR40" s="314">
        <v>-39.799999999999997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317816</v>
      </c>
      <c r="AP41" s="312">
        <v>25556</v>
      </c>
      <c r="AQ41" s="313">
        <v>28979</v>
      </c>
      <c r="AR41" s="314">
        <v>-11.8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482</v>
      </c>
      <c r="AN49" s="1127" t="s">
        <v>515</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445829</v>
      </c>
      <c r="AN51" s="334">
        <v>35316</v>
      </c>
      <c r="AO51" s="335">
        <v>-24.9</v>
      </c>
      <c r="AP51" s="336">
        <v>93492</v>
      </c>
      <c r="AQ51" s="337">
        <v>-13.6</v>
      </c>
      <c r="AR51" s="338">
        <v>-11.3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269212</v>
      </c>
      <c r="AN52" s="342">
        <v>21325</v>
      </c>
      <c r="AO52" s="343">
        <v>-27.6</v>
      </c>
      <c r="AP52" s="344">
        <v>53316</v>
      </c>
      <c r="AQ52" s="345">
        <v>6</v>
      </c>
      <c r="AR52" s="346">
        <v>-33.6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788754</v>
      </c>
      <c r="AN53" s="334">
        <v>62259</v>
      </c>
      <c r="AO53" s="335">
        <v>76.3</v>
      </c>
      <c r="AP53" s="336">
        <v>94796</v>
      </c>
      <c r="AQ53" s="337">
        <v>1.4</v>
      </c>
      <c r="AR53" s="338">
        <v>74.900000000000006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309256</v>
      </c>
      <c r="AN54" s="342">
        <v>24410</v>
      </c>
      <c r="AO54" s="343">
        <v>14.5</v>
      </c>
      <c r="AP54" s="344">
        <v>55781</v>
      </c>
      <c r="AQ54" s="345">
        <v>4.5999999999999996</v>
      </c>
      <c r="AR54" s="346">
        <v>9.9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1355177</v>
      </c>
      <c r="AN55" s="334">
        <v>107426</v>
      </c>
      <c r="AO55" s="335">
        <v>72.5</v>
      </c>
      <c r="AP55" s="336">
        <v>85942</v>
      </c>
      <c r="AQ55" s="337">
        <v>-9.3000000000000007</v>
      </c>
      <c r="AR55" s="338">
        <v>81.8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1000036</v>
      </c>
      <c r="AN56" s="342">
        <v>79274</v>
      </c>
      <c r="AO56" s="343">
        <v>224.8</v>
      </c>
      <c r="AP56" s="344">
        <v>48630</v>
      </c>
      <c r="AQ56" s="345">
        <v>-12.8</v>
      </c>
      <c r="AR56" s="346">
        <v>237.6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1319593</v>
      </c>
      <c r="AN57" s="334">
        <v>105306</v>
      </c>
      <c r="AO57" s="335">
        <v>-2</v>
      </c>
      <c r="AP57" s="336">
        <v>95007</v>
      </c>
      <c r="AQ57" s="337">
        <v>10.5</v>
      </c>
      <c r="AR57" s="338">
        <v>-12.5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708367</v>
      </c>
      <c r="AN58" s="342">
        <v>56529</v>
      </c>
      <c r="AO58" s="343">
        <v>-28.7</v>
      </c>
      <c r="AP58" s="344">
        <v>48509</v>
      </c>
      <c r="AQ58" s="345">
        <v>-0.2</v>
      </c>
      <c r="AR58" s="346">
        <v>-28.5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1959958</v>
      </c>
      <c r="AN59" s="334">
        <v>157604</v>
      </c>
      <c r="AO59" s="335">
        <v>49.7</v>
      </c>
      <c r="AP59" s="336">
        <v>98176</v>
      </c>
      <c r="AQ59" s="337">
        <v>3.3</v>
      </c>
      <c r="AR59" s="338">
        <v>46.4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1580112</v>
      </c>
      <c r="AN60" s="342">
        <v>127060</v>
      </c>
      <c r="AO60" s="343">
        <v>124.8</v>
      </c>
      <c r="AP60" s="344">
        <v>58489</v>
      </c>
      <c r="AQ60" s="345">
        <v>20.6</v>
      </c>
      <c r="AR60" s="346">
        <v>104.2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1173862</v>
      </c>
      <c r="AN61" s="349">
        <v>93582</v>
      </c>
      <c r="AO61" s="350">
        <v>34.299999999999997</v>
      </c>
      <c r="AP61" s="351">
        <v>93483</v>
      </c>
      <c r="AQ61" s="352">
        <v>-1.5</v>
      </c>
      <c r="AR61" s="338">
        <v>35.799999999999997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773397</v>
      </c>
      <c r="AN62" s="342">
        <v>61720</v>
      </c>
      <c r="AO62" s="343">
        <v>61.6</v>
      </c>
      <c r="AP62" s="344">
        <v>52945</v>
      </c>
      <c r="AQ62" s="345">
        <v>3.6</v>
      </c>
      <c r="AR62" s="346">
        <v>58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3uOkpPKTgh02p2LPwL/GIDR/2cpN8ypI1dK4uHeZV+ufWXtDbxmvBOPfpz7YuvA8hNMj4cUZUd76AbcKBFDpg==" saltValue="mS4B3KdEiBlwGrgVO568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1" spans="125:125" ht="13.5" hidden="1" customHeight="1" x14ac:dyDescent="0.15">
      <c r="DU121" s="259"/>
    </row>
  </sheetData>
  <sheetProtection algorithmName="SHA-512" hashValue="bHiUKi7TosI36jXu8aRsCgQ8tbbrjPi2subgk+/vxLFEuOAAOI+vV1KKU+Kf4NEMvaBtXa+8BMgpSkT+XuC6og==" saltValue="hULudg2pNVRXyn4m0kP9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ldi0GtP5pTOLExDbXDG8iaB7SdFxcUH+2Wb97+t9bIquYs8rwLGamZjgGO2/8lfp2gNmxPJaEFtEupBZnhsseg==" saltValue="XDR3BG7fd4GeSYkaOJJb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46.99</v>
      </c>
      <c r="G47" s="12">
        <v>34.97</v>
      </c>
      <c r="H47" s="12">
        <v>34.78</v>
      </c>
      <c r="I47" s="12">
        <v>32.24</v>
      </c>
      <c r="J47" s="13">
        <v>24.2</v>
      </c>
    </row>
    <row r="48" spans="2:10" ht="57.75" customHeight="1" x14ac:dyDescent="0.15">
      <c r="B48" s="14"/>
      <c r="C48" s="1141" t="s">
        <v>4</v>
      </c>
      <c r="D48" s="1141"/>
      <c r="E48" s="1142"/>
      <c r="F48" s="15">
        <v>5.82</v>
      </c>
      <c r="G48" s="16">
        <v>5.43</v>
      </c>
      <c r="H48" s="16">
        <v>3.56</v>
      </c>
      <c r="I48" s="16">
        <v>3.96</v>
      </c>
      <c r="J48" s="17">
        <v>4.67</v>
      </c>
    </row>
    <row r="49" spans="2:10" ht="57.75" customHeight="1" thickBot="1" x14ac:dyDescent="0.2">
      <c r="B49" s="18"/>
      <c r="C49" s="1143" t="s">
        <v>5</v>
      </c>
      <c r="D49" s="1143"/>
      <c r="E49" s="1144"/>
      <c r="F49" s="19">
        <v>21.25</v>
      </c>
      <c r="G49" s="20" t="s">
        <v>534</v>
      </c>
      <c r="H49" s="20">
        <v>0.52</v>
      </c>
      <c r="I49" s="20" t="s">
        <v>535</v>
      </c>
      <c r="J49" s="21" t="s">
        <v>536</v>
      </c>
    </row>
    <row r="50" spans="2:10" x14ac:dyDescent="0.15"/>
  </sheetData>
  <sheetProtection algorithmName="SHA-512" hashValue="ixynbUeyPej5VFF4iaFeOp+7/aSZYJCXmqa4CSJ9fNfZla0O/NpvZ0J18VTJx/ivIfJMSAT22etiHO+oXY8JEA==" saltValue="xWgtcgW0UcNlZ8G7uecH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征昭</cp:lastModifiedBy>
  <cp:lastPrinted>2025-03-13T06:21:48Z</cp:lastPrinted>
  <dcterms:created xsi:type="dcterms:W3CDTF">2025-02-19T00:58:10Z</dcterms:created>
  <dcterms:modified xsi:type="dcterms:W3CDTF">2025-08-27T02:32:16Z</dcterms:modified>
  <cp:category/>
</cp:coreProperties>
</file>