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423\Desktop\★事務フォルダ\zaisei\11_財政状況資料集\R05決算\03_結合\"/>
    </mc:Choice>
  </mc:AlternateContent>
  <xr:revisionPtr revIDLastSave="0" documentId="13_ncr:1_{0C107586-0392-43C7-BEBE-39F55D2AB576}"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l="1"/>
  <c r="AP88" i="12"/>
  <c r="AF88" i="12"/>
  <c r="AU63" i="12"/>
  <c r="AP63" i="12"/>
  <c r="AP23" i="12"/>
  <c r="AF23" i="12"/>
  <c r="AA23" i="12"/>
  <c r="V23" i="12"/>
  <c r="Q23" i="12"/>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W34" i="10"/>
  <c r="BW35" i="10" s="1"/>
  <c r="BW36" i="10" s="1"/>
  <c r="BW37" i="10" s="1"/>
  <c r="BW38" i="10" s="1"/>
  <c r="BW39" i="10" s="1"/>
  <c r="BW40" i="10" s="1"/>
  <c r="BW41" i="10" s="1"/>
  <c r="BW42" i="10" s="1"/>
  <c r="BW43" i="10" s="1"/>
  <c r="U34" i="10"/>
  <c r="U35" i="10" s="1"/>
  <c r="U36" i="10" s="1"/>
  <c r="C34" i="10"/>
  <c r="CO34" i="10" l="1"/>
  <c r="CO35" i="10" s="1"/>
  <c r="AM34" i="10"/>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<sst xmlns="http://schemas.openxmlformats.org/spreadsheetml/2006/main" count="1110" uniqueCount="578">
  <si>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</si>
  <si>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</si>
  <si>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</si>
  <si>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</si>
  <si>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</si>
  <si>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</si>
  <si>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</si>
  <si>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</si>
  <si>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</si>
  <si>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</si>
  <si>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</si>
  <si>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</si>
  <si>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</si>
  <si>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</si>
  <si>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</si>
  <si>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</si>
  <si>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</si>
  <si>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</si>
  <si>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</si>
  <si>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</si>
  <si>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</si>
  <si>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</si>
  <si>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</si>
  <si>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</si>
  <si>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</si>
  <si>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</si>
  <si>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</si>
  <si>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</si>
  <si>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</si>
  <si>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</si>
  <si>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</si>
  <si>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</si>
  <si>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</si>
  <si>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</si>
  <si>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</si>
  <si>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</si>
  <si>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</si>
  <si>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</si>
  <si>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</si>
  <si>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</si>
  <si>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</si>
  <si>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</si>
  <si>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</si>
  <si>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</si>
  <si>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</si>
  <si>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</si>
  <si>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</si>
  <si>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</si>
  <si>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</si>
  <si>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</si>
  <si>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</si>
  <si>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</si>
  <si>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</si>
  <si>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</si>
  <si>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</si>
  <si>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</si>
  <si>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</si>
  <si>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</si>
  <si>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</si>
  <si>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</si>
  <si>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</si>
  <si>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</si>
  <si>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</si>
  <si>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</si>
  <si>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</si>
  <si>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</si>
  <si>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</si>
  <si>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</si>
  <si>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</si>
  <si>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</si>
  <si>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</si>
  <si>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</si>
  <si>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</si>
  <si>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</si>
  <si>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</si>
  <si>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</si>
  <si>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</si>
  <si>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</si>
  <si>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</si>
  <si>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</si>
  <si>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</si>
  <si>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</si>
  <si>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</si>
  <si>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</si>
  <si>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</si>
  <si>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</si>
  <si>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</si>
  <si>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</si>
  <si>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</si>
  <si>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</si>
  <si>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</si>
  <si>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</si>
  <si>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</si>
  <si>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</si>
  <si>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</si>
  <si>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</si>
  <si>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</si>
  <si>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</si>
  <si>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</si>
  <si>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</si>
  <si>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</si>
  <si>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</si>
  <si>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</si>
  <si>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</si>
  <si>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</si>
  <si>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</si>
  <si>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</si>
  <si>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</si>
  <si>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</si>
  <si>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</si>
  <si>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</si>
  <si>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</si>
  <si>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</si>
  <si>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</si>
  <si>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</si>
  <si>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</si>
  <si>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</si>
  <si>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</si>
  <si>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</si>
  <si>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</si>
  <si>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</si>
  <si>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</si>
  <si>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</si>
  <si>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</si>
  <si>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</si>
  <si>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</si>
  <si>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</si>
  <si>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</si>
  <si>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</si>
  <si>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</si>
  <si>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</si>
  <si>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</si>
  <si>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</si>
  <si>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</si>
  <si>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</si>
  <si>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</si>
  <si>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</si>
  <si>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</si>
  <si>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</si>
  <si>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</si>
  <si>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</si>
  <si>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</si>
  <si>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</si>
  <si>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</si>
  <si>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</si>
  <si>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</si>
  <si>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</si>
  <si>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</si>
  <si>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</si>
  <si>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</si>
  <si>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</si>
  <si>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</si>
  <si>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</si>
  <si>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</si>
  <si>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</si>
  <si>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</si>
  <si>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</si>
  <si>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</si>
  <si>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</si>
  <si>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</si>
  <si>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</si>
  <si>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</si>
  <si>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</si>
  <si>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</si>
  <si>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</si>
  <si>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</si>
  <si>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</si>
  <si>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</si>
  <si>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</si>
  <si>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</si>
  <si>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</si>
  <si>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</si>
  <si>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</si>
  <si>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</si>
  <si>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</si>
  <si>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</si>
  <si>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</si>
  <si>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</si>
  <si>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</si>
  <si>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</si>
  <si>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</si>
  <si>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</si>
  <si>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</si>
  <si>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</si>
  <si>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</si>
  <si>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</si>
  <si>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</si>
  <si>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</si>
  <si>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</si>
  <si>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</si>
  <si>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</si>
  <si>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</si>
  <si>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</si>
  <si>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</si>
  <si>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</si>
  <si>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</si>
  <si>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</si>
  <si>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</si>
  <si>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</si>
  <si>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</si>
  <si>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</si>
  <si>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</si>
  <si>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</si>
  <si>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福島県桑折町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</si>
  <si>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</si>
  <si>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</si>
  <si>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</si>
  <si>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</si>
  <si>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</si>
  <si>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</si>
  <si>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</si>
  <si>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</si>
  <si>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</si>
  <si>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</si>
  <si>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</si>
  <si>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</si>
  <si>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</si>
  <si>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</si>
  <si>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</si>
  <si>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</si>
  <si>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</si>
  <si>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</si>
  <si>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</si>
  <si>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</si>
  <si>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</si>
  <si>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</si>
  <si>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</si>
  <si>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</si>
  <si>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</si>
  <si>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</si>
  <si>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</si>
  <si>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</si>
  <si>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</si>
  <si>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</si>
  <si>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</si>
  <si>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</si>
  <si>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</si>
  <si>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</si>
  <si>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</si>
  <si>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</si>
  <si>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</si>
  <si>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</si>
  <si>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</si>
  <si>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</si>
  <si>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</si>
  <si>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</si>
  <si>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</si>
  <si>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</si>
  <si>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</si>
  <si>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</si>
  <si>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</si>
  <si>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</si>
  <si>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</si>
  <si>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</si>
  <si>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</si>
  <si>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</si>
  <si>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</si>
  <si>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</si>
  <si>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</si>
  <si>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</si>
  <si>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</si>
  <si>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</si>
  <si>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</si>
  <si>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</si>
  <si>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</si>
  <si>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</si>
  <si>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</si>
  <si>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</si>
  <si>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</si>
  <si>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</si>
  <si>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</si>
  <si>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</si>
  <si>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</si>
  <si>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</si>
  <si>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</si>
  <si>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</si>
  <si>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</si>
  <si>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</si>
  <si>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</si>
  <si>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</si>
  <si>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</si>
  <si>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</si>
  <si>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</si>
  <si>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</si>
  <si>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</si>
  <si>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</si>
  <si>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</si>
  <si>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</si>
  <si>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</si>
  <si>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</si>
  <si>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</si>
  <si>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</si>
  <si>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</si>
  <si>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</si>
  <si>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</si>
  <si>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</si>
  <si>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</si>
  <si>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</si>
  <si>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</si>
  <si>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</si>
  <si>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</si>
  <si>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</si>
  <si>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</si>
  <si>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</si>
  <si>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</si>
  <si>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</si>
  <si>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</si>
  <si>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</si>
  <si>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</si>
  <si>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</si>
  <si>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</si>
  <si>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</si>
  <si>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</si>
  <si>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</si>
  <si>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</si>
  <si>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</si>
  <si>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</si>
  <si>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</si>
  <si>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</si>
  <si>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</si>
  <si>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</si>
  <si>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</si>
  <si>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</si>
  <si>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</si>
  <si>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</si>
  <si>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</si>
  <si>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</si>
  <si>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</si>
  <si>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</si>
  <si>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</si>
  <si>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</si>
  <si>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</si>
  <si>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</si>
  <si>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</si>
  <si>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</si>
  <si>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</si>
  <si>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</si>
  <si>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</si>
  <si>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</si>
  <si>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</si>
  <si>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</si>
  <si>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</si>
  <si>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</si>
  <si>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</si>
  <si>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</si>
  <si>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</si>
  <si>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</si>
  <si>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</si>
  <si>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</si>
  <si>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</si>
  <si>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</si>
  <si>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</si>
  <si>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</si>
  <si>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</si>
  <si>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福島県桑折町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</si>
  <si>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</si>
  <si>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</si>
  <si>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</si>
  <si>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</si>
  <si>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</si>
  <si>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</si>
  <si>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</si>
  <si>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</si>
  <si>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</si>
  <si>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</si>
  <si>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</si>
  <si>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</si>
  <si>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</si>
  <si>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</si>
  <si>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</si>
  <si>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</si>
  <si>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</si>
  <si>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</si>
  <si>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</si>
  <si>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</si>
  <si>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</si>
  <si>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</si>
  <si>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</si>
  <si>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</si>
  <si>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</si>
  <si>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</si>
  <si>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</si>
  <si>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</si>
  <si>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</si>
  <si>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</si>
  <si>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</si>
  <si>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</si>
  <si>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</si>
  <si>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</si>
  <si>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</si>
  <si>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</si>
  <si>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</si>
  <si>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</si>
  <si>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</si>
  <si>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</si>
  <si>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</si>
  <si>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</si>
  <si>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</si>
  <si>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</si>
  <si>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</si>
  <si>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</si>
  <si>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</si>
  <si>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</si>
  <si>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</si>
  <si>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</si>
  <si>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</si>
  <si>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</si>
  <si>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</si>
  <si>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</si>
  <si>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</si>
  <si>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</si>
  <si>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</si>
  <si>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</si>
  <si>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</si>
  <si>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</si>
  <si>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</si>
  <si>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</si>
  <si>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</si>
  <si>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</si>
  <si>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</si>
  <si>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</si>
  <si>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</si>
  <si>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</si>
  <si>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</si>
  <si>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</si>
  <si>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</si>
  <si>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</si>
  <si>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</si>
  <si>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</si>
  <si>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</si>
  <si>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</si>
  <si>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</si>
  <si>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</si>
  <si>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</si>
  <si>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</si>
  <si>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</si>
  <si>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</si>
  <si>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</si>
  <si>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</si>
  <si>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</si>
  <si>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</si>
  <si>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</si>
  <si>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</si>
  <si>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</si>
  <si>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</si>
  <si>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</si>
  <si>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</si>
  <si>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</si>
  <si>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</si>
  <si>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</si>
  <si>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</si>
  <si>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</si>
  <si>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</si>
  <si>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</si>
  <si>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</si>
  <si>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</si>
  <si>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</si>
  <si>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</si>
  <si>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</si>
  <si>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</si>
  <si>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</si>
  <si>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</si>
  <si>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</si>
  <si>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</si>
  <si>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</si>
  <si>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</si>
  <si>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</si>
  <si>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</si>
  <si>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</si>
  <si>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</si>
  <si>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</si>
  <si>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</si>
  <si>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</si>
  <si>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</si>
  <si>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</si>
  <si>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</si>
  <si>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</si>
  <si>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</si>
  <si>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</si>
  <si>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</si>
  <si>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</si>
  <si>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</si>
  <si>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</si>
  <si>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</si>
  <si>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</si>
  <si>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</si>
  <si>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</si>
  <si>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</si>
  <si>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</si>
  <si>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</si>
  <si>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</si>
  <si>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</si>
  <si>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</si>
  <si>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</si>
  <si>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</si>
  <si>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</si>
  <si>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</si>
  <si>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</si>
  <si>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</si>
  <si>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</si>
  <si>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</si>
  <si>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</si>
  <si>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</si>
  <si>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</si>
  <si>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</si>
  <si>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</si>
  <si>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</si>
  <si>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</si>
  <si>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</si>
  <si>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</si>
  <si>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</si>
  <si>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</si>
  <si>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</si>
  <si>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</si>
  <si>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</si>
  <si>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</si>
  <si>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</si>
  <si>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</si>
  <si>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</si>
  <si>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</si>
  <si>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</si>
  <si>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</si>
  <si>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</si>
  <si>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</si>
  <si>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</si>
  <si>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</si>
  <si>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</si>
  <si>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</si>
  <si>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</si>
  <si>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</si>
  <si>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3.18</t>
  </si>
  <si>
    <t>▲ 2.41</t>
  </si>
  <si>
    <t>▲ 3.95</t>
  </si>
  <si>
    <t>▲ 7.36</t>
  </si>
  <si>
    <t>水道事業会計</t>
  </si>
  <si>
    <t>介護保険特別会計（保険事業勘定）</t>
  </si>
  <si>
    <t>一般会計</t>
  </si>
  <si>
    <t>国民健康保険特別会計（事業勘定）</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</si>
  <si>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</si>
  <si>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</si>
  <si>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</si>
  <si>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</si>
  <si>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</si>
  <si>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</si>
  <si>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</si>
  <si>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</si>
  <si>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</si>
  <si>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(一財)桑折町振興公社</t>
  </si>
  <si>
    <t>福島地方土地開発公社</t>
  </si>
  <si>
    <t>公立藤田病院組合 病院事業会計</t>
  </si>
  <si>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</si>
  <si>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</si>
  <si>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</si>
  <si>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</si>
  <si>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福島地方水道企業団会計</t>
  </si>
  <si>
    <t>福島県後期高齢者医療広域連合 一般会計</t>
  </si>
  <si>
    <t>福島県後期高齢者医療広域連合 後期高齢者医療特別会計</t>
  </si>
  <si>
    <t>ふれあい福祉基金</t>
  </si>
  <si>
    <t>文教施設建設基金</t>
  </si>
  <si>
    <t>がんばるふるさと・桑折応援基金</t>
  </si>
  <si>
    <t>公共施設維持管理基金</t>
  </si>
  <si>
    <t>ふるさと振興基金</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</si>
  <si>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</si>
  <si>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</si>
  <si>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</si>
  <si>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</si>
  <si>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</si>
  <si>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</si>
  <si>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</si>
  <si>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</si>
  <si>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</si>
  <si>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</si>
  <si>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</si>
  <si>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</si>
  <si>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</si>
  <si>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</si>
  <si>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既地方債の償還が着実に進んだことや普通交付税などが増加したことにより、将来負担比率が減少した一方で、事業用資産やインフラ資産の老朽化に伴い、有形固定資産減価償却率は前年度に比べ上昇した。依然としてインフラ工作物やインフラ建物の減価償却率は高い傾向にあり、施設の老朽化が進んできていると言える。今後は、将来の財政負担の軽減等を図るため、「公共施設等総合管理計画」をもとに、更新・統廃合、長寿命化等を進めていく必要がある。</t>
    <rPh sb="0" eb="1">
      <t>キ</t>
    </rPh>
    <rPh sb="1" eb="4">
      <t>チホウサイ</t>
    </rPh>
    <rPh sb="5" eb="7">
      <t>ショウカン</t>
    </rPh>
    <rPh sb="8" eb="10">
      <t>チャクジツ</t>
    </rPh>
    <rPh sb="11" eb="12">
      <t>スス</t>
    </rPh>
    <rPh sb="17" eb="22">
      <t>フツウコウフゼイ</t>
    </rPh>
    <rPh sb="25" eb="27">
      <t>ゾウカ</t>
    </rPh>
    <rPh sb="60" eb="62">
      <t>シサン</t>
    </rPh>
    <rPh sb="142" eb="143">
      <t>イ</t>
    </rPh>
    <phoneticPr fontId="5"/>
  </si>
  <si>
    <t>実質公債費比率は類似団体と比較して高いく、前年度と比べ増加している。これはR4同意等災害復旧事業債・公共事業等債・緊急防災減災事業債等の償還開始により分子が上昇したものの、分母については普通交付税の増等により増加したため、対前年度比率では微減であったが３カ年平均実質公債費比率については0.2％の増加となった。一方、将来負担比率については、着実な償還により地方債残高が減少したことと、積立額を増加したことによる基金の増加により、分子がマイナスとなったことで昨年と比較して皆減となった。今後については伊達桑折IC周辺インフラ整備事業や観光交流センター整備事業により地方債の増加が見込まれることから、実質公債費比率と将来負担比率ともに一時的に上昇するものと考えられるため、これまで以上に公債費の適正化に取り組んでいく必要がある。</t>
    <rPh sb="27" eb="29">
      <t>ゾウカ</t>
    </rPh>
    <rPh sb="39" eb="49">
      <t>ドウイトウサイガイフッキュウジギョウサイ</t>
    </rPh>
    <rPh sb="50" eb="56">
      <t>コウキョウジギョウトウサイ</t>
    </rPh>
    <rPh sb="57" eb="66">
      <t>キンキュウボウサイゲンサイジギョウサイ</t>
    </rPh>
    <rPh sb="66" eb="67">
      <t>トウ</t>
    </rPh>
    <rPh sb="68" eb="70">
      <t>ショウカン</t>
    </rPh>
    <rPh sb="70" eb="72">
      <t>カイシ</t>
    </rPh>
    <rPh sb="100" eb="101">
      <t>トウ</t>
    </rPh>
    <rPh sb="104" eb="106">
      <t>ゾウカ</t>
    </rPh>
    <rPh sb="111" eb="115">
      <t>タイゼンネンド</t>
    </rPh>
    <rPh sb="115" eb="117">
      <t>ヒリツ</t>
    </rPh>
    <rPh sb="119" eb="121">
      <t>ビゲン</t>
    </rPh>
    <rPh sb="128" eb="129">
      <t>ネン</t>
    </rPh>
    <rPh sb="129" eb="131">
      <t>ヘイキン</t>
    </rPh>
    <rPh sb="148" eb="150">
      <t>ゾウカ</t>
    </rPh>
    <rPh sb="192" eb="195">
      <t>ツミタテガク</t>
    </rPh>
    <rPh sb="196" eb="198">
      <t>ゾウカ</t>
    </rPh>
    <rPh sb="205" eb="207">
      <t>キキン</t>
    </rPh>
    <rPh sb="208" eb="210">
      <t>ゾウカ</t>
    </rPh>
    <rPh sb="214" eb="216">
      <t>ブンシ</t>
    </rPh>
    <rPh sb="228" eb="230">
      <t>サクネン</t>
    </rPh>
    <rPh sb="231" eb="233">
      <t>ヒカク</t>
    </rPh>
    <rPh sb="235" eb="237">
      <t>カイゲン</t>
    </rPh>
    <rPh sb="249" eb="253">
      <t>ダテコオリ</t>
    </rPh>
    <rPh sb="255" eb="257">
      <t>シュウヘン</t>
    </rPh>
    <rPh sb="261" eb="265">
      <t>セイビジギョウ</t>
    </rPh>
    <rPh sb="266" eb="268">
      <t>カンコウ</t>
    </rPh>
    <rPh sb="268" eb="270">
      <t>コウリュウ</t>
    </rPh>
    <rPh sb="274" eb="278">
      <t>セイビジギョウ</t>
    </rPh>
    <rPh sb="281" eb="284">
      <t>チホウサイ</t>
    </rPh>
    <rPh sb="285" eb="287">
      <t>ゾウカ</t>
    </rPh>
    <rPh sb="288" eb="29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</si>
</sst>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00B43B6-4D33-453F-ADE5-227352E9F1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97DA-454F-BB14-3A4BF24A9A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105575</c:v>
                </c:pt>
                <c:pt idx="1">
                  <c:v>167724</c:v>
                </c:pt>
                <c:pt idx="2">
                  <c:v>27574</c:v>
                </c:pt>
                <c:pt idx="3">
                  <c:v>58428</c:v>
                </c:pt>
                <c:pt idx="4">
                  <c:v>40509</c:v>
                </c:pt>
              </c:numCache>
            </c:numRef>
          </c:val>
          <c:smooth val="0"/>
          <c:extLst>
            <c:ext xmlns:c16="http://schemas.microsoft.com/office/drawing/2014/chart" uri="{C3380CC4-5D6E-409C-BE32-E72D297353CC}">
              <c16:uniqueId val="{00000001-97DA-454F-BB14-3A4BF24A9A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9.11</c:v>
                </c:pt>
                <c:pt idx="1">
                  <c:v>6.12</c:v>
                </c:pt>
                <c:pt idx="2">
                  <c:v>15.13</c:v>
                </c:pt>
                <c:pt idx="3">
                  <c:v>11.52</c:v>
                </c:pt>
                <c:pt idx="4">
                  <c:v>3.98</c:v>
                </c:pt>
              </c:numCache>
            </c:numRef>
          </c:val>
          <c:extLst>
            <c:ext xmlns:c16="http://schemas.microsoft.com/office/drawing/2014/chart" uri="{C3380CC4-5D6E-409C-BE32-E72D297353CC}">
              <c16:uniqueId val="{00000000-6AE5-4057-9BE1-3AA773A1DB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24.84</c:v>
                </c:pt>
                <c:pt idx="1">
                  <c:v>27.83</c:v>
                </c:pt>
                <c:pt idx="2">
                  <c:v>29.13</c:v>
                </c:pt>
                <c:pt idx="3">
                  <c:v>37.72</c:v>
                </c:pt>
                <c:pt idx="4">
                  <c:v>43.03</c:v>
                </c:pt>
              </c:numCache>
            </c:numRef>
          </c:val>
          <c:extLst>
            <c:ext xmlns:c16="http://schemas.microsoft.com/office/drawing/2014/chart" uri="{C3380CC4-5D6E-409C-BE32-E72D297353CC}">
              <c16:uniqueId val="{00000001-6AE5-4057-9BE1-3AA773A1DB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-3.18</c:v>
                </c:pt>
                <c:pt idx="1">
                  <c:v>-2.41</c:v>
                </c:pt>
                <c:pt idx="2">
                  <c:v>9.42</c:v>
                </c:pt>
                <c:pt idx="3">
                  <c:v>-3.95</c:v>
                </c:pt>
                <c:pt idx="4">
                  <c:v>-7.36</c:v>
                </c:pt>
              </c:numCache>
            </c:numRef>
          </c:val>
          <c:smooth val="0"/>
          <c:extLst>
            <c:ext xmlns:c16="http://schemas.microsoft.com/office/drawing/2014/chart" uri="{C3380CC4-5D6E-409C-BE32-E72D297353CC}">
              <c16:uniqueId val="{00000002-6AE5-4057-9BE1-3AA773A1DB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FC-4FFA-8C5A-3D7671134C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FC-4FFA-8C5A-3D7671134C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FC-4FFA-8C5A-3D7671134C6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2FC-4FFA-8C5A-3D7671134C6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0.13</c:v>
                </c:pt>
                <c:pt idx="8">
                  <c:v>#N/A</c:v>
                </c:pt>
                <c:pt idx="9">
                  <c:v>0.01</c:v>
                </c:pt>
              </c:numCache>
            </c:numRef>
          </c:val>
          <c:extLst>
            <c:ext xmlns:c16="http://schemas.microsoft.com/office/drawing/2014/chart" uri="{C3380CC4-5D6E-409C-BE32-E72D297353CC}">
              <c16:uniqueId val="{00000004-E2FC-4FFA-8C5A-3D7671134C6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0.27</c:v>
                </c:pt>
                <c:pt idx="4">
                  <c:v>#N/A</c:v>
                </c:pt>
                <c:pt idx="5">
                  <c:v>0.57999999999999996</c:v>
                </c:pt>
                <c:pt idx="6">
                  <c:v>#N/A</c:v>
                </c:pt>
                <c:pt idx="7">
                  <c:v>0.37</c:v>
                </c:pt>
                <c:pt idx="8">
                  <c:v>#N/A</c:v>
                </c:pt>
                <c:pt idx="9">
                  <c:v>0.85</c:v>
                </c:pt>
              </c:numCache>
            </c:numRef>
          </c:val>
          <c:extLst>
            <c:ext xmlns:c16="http://schemas.microsoft.com/office/drawing/2014/chart" uri="{C3380CC4-5D6E-409C-BE32-E72D297353CC}">
              <c16:uniqueId val="{00000005-E2FC-4FFA-8C5A-3D7671134C6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1.23</c:v>
                </c:pt>
                <c:pt idx="2">
                  <c:v>#N/A</c:v>
                </c:pt>
                <c:pt idx="3">
                  <c:v>1.4</c:v>
                </c:pt>
                <c:pt idx="4">
                  <c:v>#N/A</c:v>
                </c:pt>
                <c:pt idx="5">
                  <c:v>1.07</c:v>
                </c:pt>
                <c:pt idx="6">
                  <c:v>#N/A</c:v>
                </c:pt>
                <c:pt idx="7">
                  <c:v>1.38</c:v>
                </c:pt>
                <c:pt idx="8">
                  <c:v>#N/A</c:v>
                </c:pt>
                <c:pt idx="9">
                  <c:v>1.45</c:v>
                </c:pt>
              </c:numCache>
            </c:numRef>
          </c:val>
          <c:extLst>
            <c:ext xmlns:c16="http://schemas.microsoft.com/office/drawing/2014/chart" uri="{C3380CC4-5D6E-409C-BE32-E72D297353CC}">
              <c16:uniqueId val="{00000006-E2FC-4FFA-8C5A-3D7671134C6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10.96</c:v>
                </c:pt>
                <c:pt idx="2">
                  <c:v>#N/A</c:v>
                </c:pt>
                <c:pt idx="3">
                  <c:v>6.12</c:v>
                </c:pt>
                <c:pt idx="4">
                  <c:v>#N/A</c:v>
                </c:pt>
                <c:pt idx="5">
                  <c:v>15.12</c:v>
                </c:pt>
                <c:pt idx="6">
                  <c:v>#N/A</c:v>
                </c:pt>
                <c:pt idx="7">
                  <c:v>11.52</c:v>
                </c:pt>
                <c:pt idx="8">
                  <c:v>#N/A</c:v>
                </c:pt>
                <c:pt idx="9">
                  <c:v>3.97</c:v>
                </c:pt>
              </c:numCache>
            </c:numRef>
          </c:val>
          <c:extLst>
            <c:ext xmlns:c16="http://schemas.microsoft.com/office/drawing/2014/chart" uri="{C3380CC4-5D6E-409C-BE32-E72D297353CC}">
              <c16:uniqueId val="{00000007-E2FC-4FFA-8C5A-3D7671134C6C}"/>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1.1100000000000001</c:v>
                </c:pt>
                <c:pt idx="2">
                  <c:v>#N/A</c:v>
                </c:pt>
                <c:pt idx="3">
                  <c:v>1.25</c:v>
                </c:pt>
                <c:pt idx="4">
                  <c:v>#N/A</c:v>
                </c:pt>
                <c:pt idx="5">
                  <c:v>1.63</c:v>
                </c:pt>
                <c:pt idx="6">
                  <c:v>#N/A</c:v>
                </c:pt>
                <c:pt idx="7">
                  <c:v>4.0999999999999996</c:v>
                </c:pt>
                <c:pt idx="8">
                  <c:v>#N/A</c:v>
                </c:pt>
                <c:pt idx="9">
                  <c:v>4.53</c:v>
                </c:pt>
              </c:numCache>
            </c:numRef>
          </c:val>
          <c:extLst>
            <c:ext xmlns:c16="http://schemas.microsoft.com/office/drawing/2014/chart" uri="{C3380CC4-5D6E-409C-BE32-E72D297353CC}">
              <c16:uniqueId val="{00000008-E2FC-4FFA-8C5A-3D7671134C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15.9</c:v>
                </c:pt>
                <c:pt idx="2">
                  <c:v>#N/A</c:v>
                </c:pt>
                <c:pt idx="3">
                  <c:v>16.46</c:v>
                </c:pt>
                <c:pt idx="4">
                  <c:v>#N/A</c:v>
                </c:pt>
                <c:pt idx="5">
                  <c:v>15.9</c:v>
                </c:pt>
                <c:pt idx="6">
                  <c:v>#N/A</c:v>
                </c:pt>
                <c:pt idx="7">
                  <c:v>16.760000000000002</c:v>
                </c:pt>
                <c:pt idx="8">
                  <c:v>#N/A</c:v>
                </c:pt>
                <c:pt idx="9">
                  <c:v>17.89</c:v>
                </c:pt>
              </c:numCache>
            </c:numRef>
          </c:val>
          <c:extLst>
            <c:ext xmlns:c16="http://schemas.microsoft.com/office/drawing/2014/chart" uri="{C3380CC4-5D6E-409C-BE32-E72D297353CC}">
              <c16:uniqueId val="{00000009-E2FC-4FFA-8C5A-3D7671134C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364</c:v>
                </c:pt>
                <c:pt idx="5">
                  <c:v>379</c:v>
                </c:pt>
                <c:pt idx="8">
                  <c:v>386</c:v>
                </c:pt>
                <c:pt idx="11">
                  <c:v>388</c:v>
                </c:pt>
                <c:pt idx="14">
                  <c:v>398</c:v>
                </c:pt>
              </c:numCache>
            </c:numRef>
          </c:val>
          <c:extLst>
            <c:ext xmlns:c16="http://schemas.microsoft.com/office/drawing/2014/chart" uri="{C3380CC4-5D6E-409C-BE32-E72D297353CC}">
              <c16:uniqueId val="{00000000-80F3-40FE-A448-CD92953C26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F3-40FE-A448-CD92953C26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F3-40FE-A448-CD92953C26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76</c:v>
                </c:pt>
                <c:pt idx="6">
                  <c:v>75</c:v>
                </c:pt>
                <c:pt idx="9">
                  <c:v>82</c:v>
                </c:pt>
                <c:pt idx="12">
                  <c:v>82</c:v>
                </c:pt>
              </c:numCache>
            </c:numRef>
          </c:val>
          <c:extLst>
            <c:ext xmlns:c16="http://schemas.microsoft.com/office/drawing/2014/chart" uri="{C3380CC4-5D6E-409C-BE32-E72D297353CC}">
              <c16:uniqueId val="{00000003-80F3-40FE-A448-CD92953C26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c:v>
                </c:pt>
                <c:pt idx="3">
                  <c:v>146</c:v>
                </c:pt>
                <c:pt idx="6">
                  <c:v>159</c:v>
                </c:pt>
                <c:pt idx="9">
                  <c:v>161</c:v>
                </c:pt>
                <c:pt idx="12">
                  <c:v>160</c:v>
                </c:pt>
              </c:numCache>
            </c:numRef>
          </c:val>
          <c:extLst>
            <c:ext xmlns:c16="http://schemas.microsoft.com/office/drawing/2014/chart" uri="{C3380CC4-5D6E-409C-BE32-E72D297353CC}">
              <c16:uniqueId val="{00000004-80F3-40FE-A448-CD92953C26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F3-40FE-A448-CD92953C26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F3-40FE-A448-CD92953C26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424</c:v>
                </c:pt>
                <c:pt idx="3">
                  <c:v>451</c:v>
                </c:pt>
                <c:pt idx="6">
                  <c:v>468</c:v>
                </c:pt>
                <c:pt idx="9">
                  <c:v>473</c:v>
                </c:pt>
                <c:pt idx="12">
                  <c:v>486</c:v>
                </c:pt>
              </c:numCache>
            </c:numRef>
          </c:val>
          <c:extLst>
            <c:ext xmlns:c16="http://schemas.microsoft.com/office/drawing/2014/chart" uri="{C3380CC4-5D6E-409C-BE32-E72D297353CC}">
              <c16:uniqueId val="{00000007-80F3-40FE-A448-CD92953C26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297</c:v>
                </c:pt>
                <c:pt idx="2">
                  <c:v>#N/A</c:v>
                </c:pt>
                <c:pt idx="3">
                  <c:v>#N/A</c:v>
                </c:pt>
                <c:pt idx="4">
                  <c:v>294</c:v>
                </c:pt>
                <c:pt idx="5">
                  <c:v>#N/A</c:v>
                </c:pt>
                <c:pt idx="6">
                  <c:v>#N/A</c:v>
                </c:pt>
                <c:pt idx="7">
                  <c:v>316</c:v>
                </c:pt>
                <c:pt idx="8">
                  <c:v>#N/A</c:v>
                </c:pt>
                <c:pt idx="9">
                  <c:v>#N/A</c:v>
                </c:pt>
                <c:pt idx="10">
                  <c:v>328</c:v>
                </c:pt>
                <c:pt idx="11">
                  <c:v>#N/A</c:v>
                </c:pt>
                <c:pt idx="12">
                  <c:v>#N/A</c:v>
                </c:pt>
                <c:pt idx="13">
                  <c:v>330</c:v>
                </c:pt>
                <c:pt idx="14">
                  <c:v>#N/A</c:v>
                </c:pt>
              </c:numCache>
            </c:numRef>
          </c:val>
          <c:smooth val="0"/>
          <c:extLst>
            <c:ext xmlns:c16="http://schemas.microsoft.com/office/drawing/2014/chart" uri="{C3380CC4-5D6E-409C-BE32-E72D297353CC}">
              <c16:uniqueId val="{00000008-80F3-40FE-A448-CD92953C26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4206</c:v>
                </c:pt>
                <c:pt idx="5">
                  <c:v>4324</c:v>
                </c:pt>
                <c:pt idx="8">
                  <c:v>4198</c:v>
                </c:pt>
                <c:pt idx="11">
                  <c:v>4107</c:v>
                </c:pt>
                <c:pt idx="14">
                  <c:v>3841</c:v>
                </c:pt>
              </c:numCache>
            </c:numRef>
          </c:val>
          <c:extLst>
            <c:ext xmlns:c16="http://schemas.microsoft.com/office/drawing/2014/chart" uri="{C3380CC4-5D6E-409C-BE32-E72D297353CC}">
              <c16:uniqueId val="{00000000-E37E-4716-AB31-C77D91ACEB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c:v>
                </c:pt>
                <c:pt idx="5">
                  <c:v>10</c:v>
                </c:pt>
                <c:pt idx="8">
                  <c:v>233</c:v>
                </c:pt>
                <c:pt idx="11">
                  <c:v>240</c:v>
                </c:pt>
                <c:pt idx="14">
                  <c:v>232</c:v>
                </c:pt>
              </c:numCache>
            </c:numRef>
          </c:val>
          <c:extLst>
            <c:ext xmlns:c16="http://schemas.microsoft.com/office/drawing/2014/chart" uri="{C3380CC4-5D6E-409C-BE32-E72D297353CC}">
              <c16:uniqueId val="{00000001-E37E-4716-AB31-C77D91ACEB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2651</c:v>
                </c:pt>
                <c:pt idx="5">
                  <c:v>2130</c:v>
                </c:pt>
                <c:pt idx="8">
                  <c:v>2374</c:v>
                </c:pt>
                <c:pt idx="11">
                  <c:v>2530</c:v>
                </c:pt>
                <c:pt idx="14">
                  <c:v>3167</c:v>
                </c:pt>
              </c:numCache>
            </c:numRef>
          </c:val>
          <c:extLst>
            <c:ext xmlns:c16="http://schemas.microsoft.com/office/drawing/2014/chart" uri="{C3380CC4-5D6E-409C-BE32-E72D297353CC}">
              <c16:uniqueId val="{00000002-E37E-4716-AB31-C77D91ACEB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7E-4716-AB31-C77D91ACEB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7E-4716-AB31-C77D91ACEB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E-4716-AB31-C77D91ACEB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593</c:v>
                </c:pt>
                <c:pt idx="3">
                  <c:v>522</c:v>
                </c:pt>
                <c:pt idx="6">
                  <c:v>479</c:v>
                </c:pt>
                <c:pt idx="9">
                  <c:v>434</c:v>
                </c:pt>
                <c:pt idx="12">
                  <c:v>495</c:v>
                </c:pt>
              </c:numCache>
            </c:numRef>
          </c:val>
          <c:extLst>
            <c:ext xmlns:c16="http://schemas.microsoft.com/office/drawing/2014/chart" uri="{C3380CC4-5D6E-409C-BE32-E72D297353CC}">
              <c16:uniqueId val="{00000006-E37E-4716-AB31-C77D91ACEB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784</c:v>
                </c:pt>
                <c:pt idx="3">
                  <c:v>667</c:v>
                </c:pt>
                <c:pt idx="6">
                  <c:v>619</c:v>
                </c:pt>
                <c:pt idx="9">
                  <c:v>580</c:v>
                </c:pt>
                <c:pt idx="12">
                  <c:v>520</c:v>
                </c:pt>
              </c:numCache>
            </c:numRef>
          </c:val>
          <c:extLst>
            <c:ext xmlns:c16="http://schemas.microsoft.com/office/drawing/2014/chart" uri="{C3380CC4-5D6E-409C-BE32-E72D297353CC}">
              <c16:uniqueId val="{00000007-E37E-4716-AB31-C77D91ACEB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1274</c:v>
                </c:pt>
                <c:pt idx="3">
                  <c:v>1268</c:v>
                </c:pt>
                <c:pt idx="6">
                  <c:v>1217</c:v>
                </c:pt>
                <c:pt idx="9">
                  <c:v>1172</c:v>
                </c:pt>
                <c:pt idx="12">
                  <c:v>1158</c:v>
                </c:pt>
              </c:numCache>
            </c:numRef>
          </c:val>
          <c:extLst>
            <c:ext xmlns:c16="http://schemas.microsoft.com/office/drawing/2014/chart" uri="{C3380CC4-5D6E-409C-BE32-E72D297353CC}">
              <c16:uniqueId val="{00000008-E37E-4716-AB31-C77D91ACEB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201</c:v>
                </c:pt>
                <c:pt idx="3">
                  <c:v>168</c:v>
                </c:pt>
                <c:pt idx="6">
                  <c:v>136</c:v>
                </c:pt>
                <c:pt idx="9">
                  <c:v>106</c:v>
                </c:pt>
                <c:pt idx="12">
                  <c:v>76</c:v>
                </c:pt>
              </c:numCache>
            </c:numRef>
          </c:val>
          <c:extLst>
            <c:ext xmlns:c16="http://schemas.microsoft.com/office/drawing/2014/chart" uri="{C3380CC4-5D6E-409C-BE32-E72D297353CC}">
              <c16:uniqueId val="{00000009-E37E-4716-AB31-C77D91ACEB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4457</c:v>
                </c:pt>
                <c:pt idx="3">
                  <c:v>5036</c:v>
                </c:pt>
                <c:pt idx="6">
                  <c:v>4846</c:v>
                </c:pt>
                <c:pt idx="9">
                  <c:v>4771</c:v>
                </c:pt>
                <c:pt idx="12">
                  <c:v>4354</c:v>
                </c:pt>
              </c:numCache>
            </c:numRef>
          </c:val>
          <c:extLst>
            <c:ext xmlns:c16="http://schemas.microsoft.com/office/drawing/2014/chart" uri="{C3380CC4-5D6E-409C-BE32-E72D297353CC}">
              <c16:uniqueId val="{0000000A-E37E-4716-AB31-C77D91ACEB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441</c:v>
                </c:pt>
                <c:pt idx="2">
                  <c:v>#N/A</c:v>
                </c:pt>
                <c:pt idx="3">
                  <c:v>#N/A</c:v>
                </c:pt>
                <c:pt idx="4">
                  <c:v>1197</c:v>
                </c:pt>
                <c:pt idx="5">
                  <c:v>#N/A</c:v>
                </c:pt>
                <c:pt idx="6">
                  <c:v>#N/A</c:v>
                </c:pt>
                <c:pt idx="7">
                  <c:v>493</c:v>
                </c:pt>
                <c:pt idx="8">
                  <c:v>#N/A</c:v>
                </c:pt>
                <c:pt idx="9">
                  <c:v>#N/A</c:v>
                </c:pt>
                <c:pt idx="10">
                  <c:v>186</c:v>
                </c:pt>
                <c:pt idx="11">
                  <c:v>#N/A</c:v>
                </c:pt>
                <c:pt idx="12">
                  <c:v>#N/A</c:v>
                </c:pt>
                <c:pt idx="13">
                  <c:v>0</c:v>
                </c:pt>
                <c:pt idx="14">
                  <c:v>#N/A</c:v>
                </c:pt>
              </c:numCache>
            </c:numRef>
          </c:val>
          <c:smooth val="0"/>
          <c:extLst>
            <c:ext xmlns:c16="http://schemas.microsoft.com/office/drawing/2014/chart" uri="{C3380CC4-5D6E-409C-BE32-E72D297353CC}">
              <c16:uniqueId val="{0000000B-E37E-4716-AB31-C77D91ACEB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1124</c:v>
                </c:pt>
                <c:pt idx="1">
                  <c:v>1421</c:v>
                </c:pt>
                <c:pt idx="2">
                  <c:v>1642</c:v>
                </c:pt>
              </c:numCache>
            </c:numRef>
          </c:val>
          <c:extLst>
            <c:ext xmlns:c16="http://schemas.microsoft.com/office/drawing/2014/chart" uri="{C3380CC4-5D6E-409C-BE32-E72D297353CC}">
              <c16:uniqueId val="{00000000-F52D-481B-B0A2-081064D429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F52D-481B-B0A2-081064D429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787</c:v>
                </c:pt>
                <c:pt idx="1">
                  <c:v>969</c:v>
                </c:pt>
                <c:pt idx="2">
                  <c:v>1209</c:v>
                </c:pt>
              </c:numCache>
            </c:numRef>
          </c:val>
          <c:extLst>
            <c:ext xmlns:c16="http://schemas.microsoft.com/office/drawing/2014/chart" uri="{C3380CC4-5D6E-409C-BE32-E72D297353CC}">
              <c16:uniqueId val="{00000002-F52D-481B-B0A2-081064D429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961054097210552E-2"/>
                  <c:y val="-4.7713006172846087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{CBAED6B3-1A0F-4976-A1D1-8D7D102CE96B}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9D7-4B0A-BBC1-D1816F9296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{F1114879-776B-4952-B37D-82720EC54955}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D7-4B0A-BBC1-D1816F9296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{AA369794-C6FA-49D4-8710-1805FEB9DFA4}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D7-4B0A-BBC1-D1816F9296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{6A73749F-0FFD-4ADB-B723-0AC1A57E80B0}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D7-4B0A-BBC1-D1816F9296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{1292C914-E63F-48E3-88EF-D07646AB81F8}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D7-4B0A-BBC1-D1816F9296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{F14EBBE2-3A43-421E-B3F6-7B25A964B768}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9D7-4B0A-BBC1-D1816F9296E8}"/>
                </c:ext>
              </c:extLst>
            </c:dLbl>
            <c:dLbl>
              <c:idx val="16"/>
              <c:layout>
                <c:manualLayout>
                  <c:x val="-2.7070447203257835E-2"/>
                  <c:y val="-8.176507803888431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{4652F728-BFC9-4DF4-B4AB-E163E8E9E9EE}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9D7-4B0A-BBC1-D1816F9296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{99D0997B-4106-4767-8321-E5A9B766EEB8}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9D7-4B0A-BBC1-D1816F9296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{264CEDFB-54B3-426A-8E16-6633A535990F}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9D7-4B0A-BBC1-D1816F9296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59.8</c:v>
                </c:pt>
                <c:pt idx="16">
                  <c:v>61.6</c:v>
                </c:pt>
                <c:pt idx="24">
                  <c:v>62.9</c:v>
                </c:pt>
                <c:pt idx="32">
                  <c:v>64.7</c:v>
                </c:pt>
              </c:numCache>
            </c:numRef>
          </c:xVal>
          <c:yVal>
            <c:numRef>
              <c:f>公会計指標分析・財政指標組合せ分析表!$BP$51:$DC$51</c:f>
              <c:numCache>
                <c:formatCode>#,##0.0;"▲ "#,##0.0</c:formatCode>
                <c:ptCount val="40"/>
                <c:pt idx="0">
                  <c:v>14.4</c:v>
                </c:pt>
                <c:pt idx="8">
                  <c:v>36.6</c:v>
                </c:pt>
                <c:pt idx="16">
                  <c:v>14</c:v>
                </c:pt>
                <c:pt idx="24">
                  <c:v>5.4</c:v>
                </c:pt>
              </c:numCache>
            </c:numRef>
          </c:yVal>
          <c:smooth val="0"/>
          <c:extLst>
            <c:ext xmlns:c16="http://schemas.microsoft.com/office/drawing/2014/chart" uri="{C3380CC4-5D6E-409C-BE32-E72D297353CC}">
              <c16:uniqueId val="{00000009-49D7-4B0A-BBC1-D1816F9296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{5A4144AF-3549-4973-822C-2A0522489E90}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9D7-4B0A-BBC1-D1816F9296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{D831D010-ED4B-4460-B2EA-20B568A0724B}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D7-4B0A-BBC1-D1816F9296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{4872D00D-BF4B-4886-8FF4-831457D32975}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D7-4B0A-BBC1-D1816F9296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{C5BFE233-C2DE-42AA-A27F-79F2EC844B1E}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D7-4B0A-BBC1-D1816F9296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{7B136749-C102-41A8-B7C9-53D1C79F0EF7}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D7-4B0A-BBC1-D1816F9296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{F428664D-102D-4FB6-AB9F-B496A859A013}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9D7-4B0A-BBC1-D1816F9296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{F1E8971E-CA52-4F7E-A28C-652A64D333E8}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9D7-4B0A-BBC1-D1816F9296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{DB65518B-7E96-465E-B5BB-605309441AB3}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9D7-4B0A-BBC1-D1816F9296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{E596232F-3A1D-407F-BD49-60EFD38915CE}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9D7-4B0A-BBC1-D1816F9296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49D7-4B0A-BBC1-D1816F9296E8}"/>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{671F4EBD-B24C-4599-B1C4-C4BCC4FACA7F}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CD-4109-A6C3-00C6060C91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{CD55B4EA-4295-42FB-96CA-B24285C1CA65}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CD-4109-A6C3-00C6060C91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{A87BAA50-2FAA-4B53-9033-57E4E13EC004}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CD-4109-A6C3-00C6060C91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{F536E85D-7D05-407F-BD61-FDBB60167C3F}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CD-4109-A6C3-00C6060C91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{EC5703AC-7ABB-4C0E-BB9D-C8C02FE2E36A}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CD-4109-A6C3-00C6060C91F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{B8C042B7-69E1-406E-8429-5CFD637F3585}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CD-4109-A6C3-00C6060C91F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{EBD547DE-5F8D-410C-8301-6C4A5F4ED066}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CD-4109-A6C3-00C6060C91F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{223DB9AA-C337-4E77-9C48-C72AC80C27F9}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CD-4109-A6C3-00C6060C91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{77175D9B-5138-496F-B963-314F7E686B4B}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CD-4109-A6C3-00C6060C91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9.6</c:v>
                </c:pt>
                <c:pt idx="16">
                  <c:v>9.1999999999999993</c:v>
                </c:pt>
                <c:pt idx="24">
                  <c:v>9.1999999999999993</c:v>
                </c:pt>
                <c:pt idx="32">
                  <c:v>9.4</c:v>
                </c:pt>
              </c:numCache>
            </c:numRef>
          </c:xVal>
          <c:yVal>
            <c:numRef>
              <c:f>公会計指標分析・財政指標組合せ分析表!$BP$73:$DC$73</c:f>
              <c:numCache>
                <c:formatCode>#,##0.0;"▲ "#,##0.0</c:formatCode>
                <c:ptCount val="40"/>
                <c:pt idx="0">
                  <c:v>14.4</c:v>
                </c:pt>
                <c:pt idx="8">
                  <c:v>36.6</c:v>
                </c:pt>
                <c:pt idx="16">
                  <c:v>14</c:v>
                </c:pt>
                <c:pt idx="24">
                  <c:v>5.4</c:v>
                </c:pt>
              </c:numCache>
            </c:numRef>
          </c:yVal>
          <c:smooth val="0"/>
          <c:extLst>
            <c:ext xmlns:c16="http://schemas.microsoft.com/office/drawing/2014/chart" uri="{C3380CC4-5D6E-409C-BE32-E72D297353CC}">
              <c16:uniqueId val="{00000009-6ECD-4109-A6C3-00C6060C91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{20B9C0D8-CCDB-4371-975D-7717F82F2C98}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CD-4109-A6C3-00C6060C91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{6C0A8577-CD74-487A-929B-86B340EA2EFC}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CD-4109-A6C3-00C6060C91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{50C446FC-0E56-487C-8EDA-EBA6A8912052}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CD-4109-A6C3-00C6060C91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{763990A3-BCA6-40C1-BE5B-575CE76782E9}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CD-4109-A6C3-00C6060C91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{DB3ED1A5-5FF5-4BEF-A981-2CB830483B5D}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CD-4109-A6C3-00C6060C91F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{587AD349-F911-4D59-B1C0-37F17C590994}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CD-4109-A6C3-00C6060C91F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{225338EE-4723-4764-9CE7-DFAF5CCBD998}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CD-4109-A6C3-00C6060C91FE}"/>
                </c:ext>
              </c:extLst>
            </c:dLbl>
            <c:dLbl>
              <c:idx val="24"/>
              <c:layout>
                <c:manualLayout>
                  <c:x val="-2.8829768353872028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{E7F1A816-0ACB-4BB2-A8D2-4C99EF0BE221}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CD-4109-A6C3-00C6060C91FE}"/>
                </c:ext>
              </c:extLst>
            </c:dLbl>
            <c:dLbl>
              <c:idx val="32"/>
              <c:layout>
                <c:manualLayout>
                  <c:x val="-3.4310917096279141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{544C55B8-160A-4BB2-A3A1-C7FCB31813C3}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CD-4109-A6C3-00C6060C91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6ECD-4109-A6C3-00C6060C91FE}"/>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の大部分を占める地方債元利償還金は、令和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年度借入分の償還が始まったことにより増加傾向にある。引き続き新規地方債発行の抑制と、交付税措置が有利な地方債の活用に努めていく。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既地方債の償還が</a:t>
          </a:r>
          <a:r>
            <a:rPr kumimoji="1" lang="ja-JP" altLang="en-US" sz="1100">
              <a:solidFill>
                <a:schemeClr val="dk1"/>
              </a:solidFill>
              <a:effectLst/>
              <a:latin typeface="+mn-lt"/>
              <a:ea typeface="+mn-ea"/>
              <a:cs typeface="+mn-cs"/>
            </a:rPr>
            <a:t>進展した</a:t>
          </a:r>
          <a:r>
            <a:rPr kumimoji="1" lang="ja-JP" altLang="ja-JP" sz="1100">
              <a:solidFill>
                <a:schemeClr val="dk1"/>
              </a:solidFill>
              <a:effectLst/>
              <a:latin typeface="+mn-lt"/>
              <a:ea typeface="+mn-ea"/>
              <a:cs typeface="+mn-cs"/>
            </a:rPr>
            <a:t>ことによる地方債残高の減少、既設定の債務負担行為に係る支出が着実に進展したことによる債務負担行為支出予定額の減少、</a:t>
          </a:r>
          <a:r>
            <a:rPr kumimoji="1" lang="ja-JP" altLang="en-US" sz="1100">
              <a:solidFill>
                <a:schemeClr val="dk1"/>
              </a:solidFill>
              <a:effectLst/>
              <a:latin typeface="+mn-lt"/>
              <a:ea typeface="+mn-ea"/>
              <a:cs typeface="+mn-cs"/>
            </a:rPr>
            <a:t>水道事業・</a:t>
          </a:r>
          <a:r>
            <a:rPr kumimoji="1" lang="ja-JP" altLang="ja-JP" sz="1100">
              <a:solidFill>
                <a:schemeClr val="dk1"/>
              </a:solidFill>
              <a:effectLst/>
              <a:latin typeface="+mn-lt"/>
              <a:ea typeface="+mn-ea"/>
              <a:cs typeface="+mn-cs"/>
            </a:rPr>
            <a:t>公共下水道事業の企業債残高減少による公営企業債等繰入見込額の減少、一部事務組合の組合債残高減少による組合等負担等見込額の減少、さらに公債費に充当可能な基金残高の増により分子は減となった。</a:t>
          </a:r>
          <a:endParaRPr lang="ja-JP" altLang="ja-JP" sz="1400">
            <a:effectLst/>
          </a:endParaRPr>
        </a:p>
        <a:p>
          <a:r>
            <a:rPr kumimoji="1" lang="ja-JP" altLang="ja-JP" sz="1100">
              <a:solidFill>
                <a:schemeClr val="dk1"/>
              </a:solidFill>
              <a:effectLst/>
              <a:latin typeface="+mn-lt"/>
              <a:ea typeface="+mn-ea"/>
              <a:cs typeface="+mn-cs"/>
            </a:rPr>
            <a:t>引き続き一部事務組合への負担金については</a:t>
          </a:r>
          <a:r>
            <a:rPr lang="ja-JP" altLang="ja-JP" sz="1100" b="0" i="0" baseline="0">
              <a:solidFill>
                <a:schemeClr val="dk1"/>
              </a:solidFill>
              <a:effectLst/>
              <a:latin typeface="+mn-lt"/>
              <a:ea typeface="+mn-ea"/>
              <a:cs typeface="+mn-cs"/>
            </a:rPr>
            <a:t>関連団体の負担金が過大とならないよう</a:t>
          </a:r>
          <a:r>
            <a:rPr kumimoji="1" lang="ja-JP" altLang="ja-JP" sz="1100">
              <a:solidFill>
                <a:schemeClr val="dk1"/>
              </a:solidFill>
              <a:effectLst/>
              <a:latin typeface="+mn-lt"/>
              <a:ea typeface="+mn-ea"/>
              <a:cs typeface="+mn-cs"/>
            </a:rPr>
            <a:t>構成市町と</a:t>
          </a:r>
          <a:r>
            <a:rPr lang="ja-JP" altLang="ja-JP" sz="1100" b="0" i="0" baseline="0">
              <a:solidFill>
                <a:schemeClr val="dk1"/>
              </a:solidFill>
              <a:effectLst/>
              <a:latin typeface="+mn-lt"/>
              <a:ea typeface="+mn-ea"/>
              <a:cs typeface="+mn-cs"/>
            </a:rPr>
            <a:t>連携するとともに、</a:t>
          </a:r>
          <a:r>
            <a:rPr kumimoji="1" lang="ja-JP" altLang="ja-JP" sz="1100">
              <a:solidFill>
                <a:schemeClr val="dk1"/>
              </a:solidFill>
              <a:effectLst/>
              <a:latin typeface="+mn-lt"/>
              <a:ea typeface="+mn-ea"/>
              <a:cs typeface="+mn-cs"/>
            </a:rPr>
            <a:t>新規事業を行う場合は、特定財源の活用や交付税算入率の高い事業を選択するなど、将来負担の軽減に努める。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財政調整基金については、</a:t>
          </a:r>
          <a:r>
            <a:rPr kumimoji="1" lang="ja-JP" altLang="ja-JP" sz="1400">
              <a:solidFill>
                <a:schemeClr val="dk1"/>
              </a:solidFill>
              <a:effectLst/>
              <a:latin typeface="+mn-lt"/>
              <a:ea typeface="+mn-ea"/>
              <a:cs typeface="+mn-cs"/>
            </a:rPr>
            <a:t>経費の節減と収入の確保を図った結果取崩しを行わず、決算剰余金の一部などを</a:t>
          </a:r>
          <a:r>
            <a:rPr kumimoji="1" lang="en-US" altLang="ja-JP" sz="1400">
              <a:solidFill>
                <a:schemeClr val="dk1"/>
              </a:solidFill>
              <a:effectLst/>
              <a:latin typeface="+mn-lt"/>
              <a:ea typeface="+mn-ea"/>
              <a:cs typeface="+mn-cs"/>
            </a:rPr>
            <a:t>221</a:t>
          </a:r>
          <a:r>
            <a:rPr kumimoji="1" lang="ja-JP" altLang="ja-JP" sz="1400">
              <a:solidFill>
                <a:schemeClr val="dk1"/>
              </a:solidFill>
              <a:effectLst/>
              <a:latin typeface="+mn-lt"/>
              <a:ea typeface="+mn-ea"/>
              <a:cs typeface="+mn-cs"/>
            </a:rPr>
            <a:t>百万円積立て、基金全体としては</a:t>
          </a:r>
          <a:r>
            <a:rPr kumimoji="1" lang="en-US" altLang="ja-JP" sz="1400">
              <a:solidFill>
                <a:schemeClr val="dk1"/>
              </a:solidFill>
              <a:effectLst/>
              <a:latin typeface="+mn-lt"/>
              <a:ea typeface="+mn-ea"/>
              <a:cs typeface="+mn-cs"/>
            </a:rPr>
            <a:t>462</a:t>
          </a:r>
          <a:r>
            <a:rPr kumimoji="1" lang="ja-JP" altLang="ja-JP" sz="1400">
              <a:solidFill>
                <a:schemeClr val="dk1"/>
              </a:solidFill>
              <a:effectLst/>
              <a:latin typeface="+mn-lt"/>
              <a:ea typeface="+mn-ea"/>
              <a:cs typeface="+mn-cs"/>
            </a:rPr>
            <a:t>百万円の増となった。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・遊休資産等の処分に伴う売払い収入などを公共施設維持管理基金</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に積立て、将来にわたる公共施設の適正管理に係る支出に備えていく。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（基金の使途）</a:t>
          </a:r>
        </a:p>
        <a:p>
          <a:r>
            <a:rPr kumimoji="1" lang="ja-JP" altLang="en-US" sz="1200">
              <a:solidFill>
                <a:schemeClr val="dk1"/>
              </a:solidFill>
              <a:effectLst/>
              <a:latin typeface="+mn-ea"/>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p>
        <a:p>
          <a:r>
            <a:rPr kumimoji="1" lang="ja-JP" altLang="en-US" sz="1200">
              <a:solidFill>
                <a:schemeClr val="dk1"/>
              </a:solidFill>
              <a:effectLst/>
              <a:latin typeface="+mn-ea"/>
              <a:ea typeface="+mn-ea"/>
              <a:cs typeface="+mn-cs"/>
            </a:rPr>
            <a:t>・公共施設維持管理基金：公共施設の維持修繕、解体等の維持管理に必要な経費の財源に充てることを目的とする。</a:t>
          </a:r>
          <a:endParaRPr kumimoji="1" lang="en-US" altLang="ja-JP" sz="1200">
            <a:solidFill>
              <a:schemeClr val="dk1"/>
            </a:solidFill>
            <a:effectLst/>
            <a:latin typeface="+mn-ea"/>
            <a:ea typeface="+mn-ea"/>
            <a:cs typeface="+mn-cs"/>
          </a:endParaRPr>
        </a:p>
        <a:p>
          <a:r>
            <a:rPr kumimoji="1" lang="ja-JP" altLang="ja-JP" sz="12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r>
            <a:rPr kumimoji="1" lang="ja-JP" altLang="en-US"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・文教施設建設基金：文教施設建設に係る必要経費への充当。</a:t>
          </a:r>
          <a:endParaRPr lang="ja-JP" altLang="ja-JP" sz="1200">
            <a:effectLst/>
          </a:endParaRPr>
        </a:p>
        <a:p>
          <a:r>
            <a:rPr kumimoji="1" lang="ja-JP" altLang="en-US" sz="1200">
              <a:solidFill>
                <a:schemeClr val="dk1"/>
              </a:solidFill>
              <a:effectLst/>
              <a:latin typeface="+mn-ea"/>
              <a:ea typeface="+mn-ea"/>
              <a:cs typeface="+mn-cs"/>
            </a:rPr>
            <a:t>・ふるさと振興基金：地域振興・人材育成、芸術文化振興、スポーツ振興などに関する事業への充当。</a:t>
          </a:r>
        </a:p>
        <a:p>
          <a:r>
            <a:rPr kumimoji="1" lang="ja-JP" altLang="en-US" sz="1200">
              <a:solidFill>
                <a:schemeClr val="dk1"/>
              </a:solidFill>
              <a:effectLst/>
              <a:latin typeface="+mn-ea"/>
              <a:ea typeface="+mn-ea"/>
              <a:cs typeface="+mn-cs"/>
            </a:rPr>
            <a:t>（増減理由）</a:t>
          </a:r>
        </a:p>
        <a:p>
          <a:r>
            <a:rPr kumimoji="1" lang="ja-JP" altLang="en-US" sz="1200">
              <a:solidFill>
                <a:schemeClr val="dk1"/>
              </a:solidFill>
              <a:effectLst/>
              <a:latin typeface="+mn-ea"/>
              <a:ea typeface="+mn-ea"/>
              <a:cs typeface="+mn-cs"/>
            </a:rPr>
            <a:t>・がんばるふるさと・桑折応援基金：ふるさと納税寄付額の増により</a:t>
          </a:r>
          <a:r>
            <a:rPr kumimoji="1" lang="en-US" altLang="ja-JP" sz="1200">
              <a:solidFill>
                <a:schemeClr val="dk1"/>
              </a:solidFill>
              <a:effectLst/>
              <a:latin typeface="+mn-ea"/>
              <a:ea typeface="+mn-ea"/>
              <a:cs typeface="+mn-cs"/>
            </a:rPr>
            <a:t>61</a:t>
          </a:r>
          <a:r>
            <a:rPr kumimoji="1" lang="ja-JP" altLang="en-US" sz="1200">
              <a:solidFill>
                <a:schemeClr val="dk1"/>
              </a:solidFill>
              <a:effectLst/>
              <a:latin typeface="+mn-ea"/>
              <a:ea typeface="+mn-ea"/>
              <a:cs typeface="+mn-cs"/>
            </a:rPr>
            <a:t>百万円の増加。</a:t>
          </a:r>
        </a:p>
        <a:p>
          <a:r>
            <a:rPr kumimoji="1" lang="ja-JP" altLang="en-US" sz="1200">
              <a:solidFill>
                <a:sysClr val="windowText" lastClr="000000"/>
              </a:solidFill>
              <a:effectLst/>
              <a:latin typeface="+mn-ea"/>
              <a:ea typeface="+mn-ea"/>
              <a:cs typeface="+mn-cs"/>
            </a:rPr>
            <a:t>・公共施設維持管理基金：町有地売払収入及び不用額整理による財源を原資とした積立により</a:t>
          </a:r>
          <a:r>
            <a:rPr kumimoji="1" lang="en-US" altLang="ja-JP" sz="1200">
              <a:solidFill>
                <a:sysClr val="windowText" lastClr="000000"/>
              </a:solidFill>
              <a:effectLst/>
              <a:latin typeface="+mn-ea"/>
              <a:ea typeface="+mn-ea"/>
              <a:cs typeface="+mn-cs"/>
            </a:rPr>
            <a:t>101</a:t>
          </a:r>
          <a:r>
            <a:rPr kumimoji="1" lang="ja-JP" altLang="en-US" sz="1200">
              <a:solidFill>
                <a:sysClr val="windowText" lastClr="000000"/>
              </a:solidFill>
              <a:effectLst/>
              <a:latin typeface="+mn-ea"/>
              <a:ea typeface="+mn-ea"/>
              <a:cs typeface="+mn-cs"/>
            </a:rPr>
            <a:t>百万円の増加。</a:t>
          </a:r>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文教施設建設基金</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原発事故に係る損害賠償金</a:t>
          </a:r>
          <a:r>
            <a:rPr kumimoji="1" lang="ja-JP" altLang="ja-JP" sz="1200">
              <a:solidFill>
                <a:sysClr val="windowText" lastClr="000000"/>
              </a:solidFill>
              <a:effectLst/>
              <a:latin typeface="+mn-lt"/>
              <a:ea typeface="+mn-ea"/>
              <a:cs typeface="+mn-cs"/>
            </a:rPr>
            <a:t>を原資とした積立により</a:t>
          </a:r>
          <a:r>
            <a:rPr kumimoji="1" lang="en-US" altLang="ja-JP" sz="1200">
              <a:solidFill>
                <a:sysClr val="windowText" lastClr="000000"/>
              </a:solidFill>
              <a:effectLst/>
              <a:latin typeface="+mn-lt"/>
              <a:ea typeface="+mn-ea"/>
              <a:cs typeface="+mn-cs"/>
            </a:rPr>
            <a:t>7</a:t>
          </a:r>
          <a:r>
            <a:rPr kumimoji="1" lang="ja-JP" altLang="ja-JP" sz="1200">
              <a:solidFill>
                <a:sysClr val="windowText" lastClr="000000"/>
              </a:solidFill>
              <a:effectLst/>
              <a:latin typeface="+mn-lt"/>
              <a:ea typeface="+mn-ea"/>
              <a:cs typeface="+mn-cs"/>
            </a:rPr>
            <a:t>百万円の増加。</a:t>
          </a:r>
          <a:endParaRPr lang="ja-JP" altLang="ja-JP" sz="1200">
            <a:solidFill>
              <a:sysClr val="windowText" lastClr="000000"/>
            </a:solidFill>
            <a:effectLst/>
          </a:endParaRPr>
        </a:p>
        <a:p>
          <a:r>
            <a:rPr kumimoji="1" lang="ja-JP" altLang="en-US" sz="1200">
              <a:solidFill>
                <a:schemeClr val="dk1"/>
              </a:solidFill>
              <a:effectLst/>
              <a:latin typeface="+mn-ea"/>
              <a:ea typeface="+mn-ea"/>
              <a:cs typeface="+mn-cs"/>
            </a:rPr>
            <a:t>・ふるさと振興基金：伊達地方衛生処理組合地域振興協力金を原資とした積立により</a:t>
          </a:r>
          <a:r>
            <a:rPr kumimoji="1" lang="en-US" altLang="ja-JP" sz="1200">
              <a:solidFill>
                <a:schemeClr val="dk1"/>
              </a:solidFill>
              <a:effectLst/>
              <a:latin typeface="+mn-ea"/>
              <a:ea typeface="+mn-ea"/>
              <a:cs typeface="+mn-cs"/>
            </a:rPr>
            <a:t>80</a:t>
          </a:r>
          <a:r>
            <a:rPr kumimoji="1" lang="ja-JP" altLang="en-US" sz="1200">
              <a:solidFill>
                <a:schemeClr val="dk1"/>
              </a:solidFill>
              <a:effectLst/>
              <a:latin typeface="+mn-ea"/>
              <a:ea typeface="+mn-ea"/>
              <a:cs typeface="+mn-cs"/>
            </a:rPr>
            <a:t>百万円の増加。</a:t>
          </a:r>
        </a:p>
        <a:p>
          <a:r>
            <a:rPr kumimoji="1" lang="ja-JP" altLang="en-US" sz="1200">
              <a:solidFill>
                <a:schemeClr val="dk1"/>
              </a:solidFill>
              <a:effectLst/>
              <a:latin typeface="+mn-ea"/>
              <a:ea typeface="+mn-ea"/>
              <a:cs typeface="+mn-cs"/>
            </a:rPr>
            <a:t>（今後の方針）</a:t>
          </a:r>
        </a:p>
        <a:p>
          <a:r>
            <a:rPr kumimoji="1" lang="ja-JP" altLang="en-US" sz="1200">
              <a:solidFill>
                <a:schemeClr val="dk1"/>
              </a:solidFill>
              <a:effectLst/>
              <a:latin typeface="+mn-ea"/>
              <a:ea typeface="+mn-ea"/>
              <a:cs typeface="+mn-cs"/>
            </a:rPr>
            <a:t>・公共施設維持管理基金については、遊休資産等の処分に伴う売払い収入などを積み立て、将来にわたる公共施設の適正管理に係る支出に備えていく。</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普通</a:t>
          </a:r>
          <a:r>
            <a:rPr kumimoji="1" lang="ja-JP" altLang="ja-JP" sz="1400">
              <a:solidFill>
                <a:schemeClr val="dk1"/>
              </a:solidFill>
              <a:effectLst/>
              <a:latin typeface="+mn-lt"/>
              <a:ea typeface="+mn-ea"/>
              <a:cs typeface="+mn-cs"/>
            </a:rPr>
            <a:t>交付税の増</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により最終的には財政調整基金の取崩しを行わず、決算剰余金の一部など</a:t>
          </a:r>
          <a:r>
            <a:rPr kumimoji="1" lang="en-US" altLang="ja-JP" sz="1400">
              <a:solidFill>
                <a:schemeClr val="dk1"/>
              </a:solidFill>
              <a:effectLst/>
              <a:latin typeface="+mn-lt"/>
              <a:ea typeface="+mn-ea"/>
              <a:cs typeface="+mn-cs"/>
            </a:rPr>
            <a:t>221</a:t>
          </a:r>
          <a:r>
            <a:rPr kumimoji="1" lang="ja-JP" altLang="ja-JP" sz="1400">
              <a:solidFill>
                <a:schemeClr val="dk1"/>
              </a:solidFill>
              <a:effectLst/>
              <a:latin typeface="+mn-lt"/>
              <a:ea typeface="+mn-ea"/>
              <a:cs typeface="+mn-cs"/>
            </a:rPr>
            <a:t>百万円を積立て、残高は増加した。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・大規模災害の発生など不測の財政需要に備えるため、これまで同様、「入るを量りて出ずるを為す」の考えのもと、財源の確保や業務効率化を図り、財政調整基金を確保していく。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・増減なし</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1EB7BC-2572-4037-8C57-93349E2F9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F25891-6471-4F6A-AB87-73AD8A8525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E138B31-7A70-44D7-B093-88A4804CA66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989C400-9C42-48F2-86A8-29921D27DB0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118AA74-963A-4AA2-B179-C650172AAC8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8696862-3D1E-47B7-96FC-B7E1BE5F76C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D60233F2-B22F-41F4-A413-3E2B43E2826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52A4D63A-76E1-43CA-B648-B7519059A09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B8E6273-5973-498F-B822-4BB5AEFD050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7673849D-D7C4-4ACE-9ABA-F05AFE1A1A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FAC2F9D7-CA17-4FAC-9117-533D7777595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8B63BAC-F3EE-46AD-8909-0A931713273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9F6DFBC-CF19-4E0D-9050-4663CA8CB36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E0A2F044-0687-49AC-802A-06D4A52776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038A08B-FB46-4B88-B49F-47F06CB923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92DB9EAE-6B4B-404A-9BF9-50F005FB93C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3052FF8-9272-49AC-8ADC-9970A7E85F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8C45B89-B56B-4449-860C-05697AB688E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75091CCD-B40F-48A1-920C-F75DBFBE1D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F1B41D31-893F-485E-B57C-541F94EE312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607C4A0-4E06-4EE9-A6B8-78F9B6CC70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E816EEA-7A6B-49DA-8725-6CEBD56483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0AF81A7-0870-41A7-AADE-84AA24A19D6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24BB6BA-4EE2-40D5-9108-2BEE065E2E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349BB00-DCC3-43EA-89D0-53442AC5E0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24FF004-624B-4090-9EC1-9E72C1DD51F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1BEED0F-2A09-417E-A067-C360514F8E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47B6CED-7691-44FB-90C1-AF0182C62B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5D1AE44-6565-44C2-9BDB-F135EDD75FE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9C90A8FC-FB12-4454-B6AB-597451964E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9C4D6C89-142C-47C1-ACD1-2215C54E26F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0902D9B-1A49-4C8E-8493-99B348CBD1A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5AC6C81-9E6C-4C82-AB18-649A5348DF1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D6DC7A43-1B4C-48B2-9F1A-8B2341936AE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4F6E2215-1E9C-4B08-B8F4-35F7D57A8FA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356F6C0E-C6FA-4D69-B2B1-0F5CBB0EB8B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3819DB4D-DC24-4741-A9FA-52517122E4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2E90B37A-717E-4026-961E-363CDAF00B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61124A7-FC53-4CB4-8F87-D5EE0EC3284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24CC9E0-8F90-4ACF-AC1C-83C25AAA7A0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F1EF94FF-7939-4D58-82C0-5F290FA5EB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3005DAF-23A4-4F50-9424-36DDBFF770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609D496-F222-4A6E-82C9-D1A94BFB7E3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EFF42C3-2732-4468-9ED0-91B3747260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94FE4380-63A3-45D9-9D19-EB5BAE3B30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B8B5A32D-B89D-4012-8FC3-C75C9DEF71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F26886A6-8825-4BE5-988A-700B688D11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229F6624-11FF-418E-A44D-46F691AF178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2A0A145C-FF98-4056-9C64-89E259CC39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・有形固定資産減価償却率については、類似団体と比べ高い水準となり、事業用資産及びインフラ資産の減価償却が進んだことにより、前年度と比べ上昇した。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・依然としてインフラ工作物やインフラ建物の減価償却率は高い傾向にあり、施設の老朽化が進んできているといえる。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・引き続き「公共施設等総合管理計画」に基づき、適正な運用管理に取り組んでいく。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BAAF54A7-EDDA-43FF-850A-B877F92B929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FAEEDB6-AC6E-4E37-945F-D4BE904AF21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36E9B9DE-8F44-4389-B04A-9825D2FFB52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ACCDB901-6234-46D9-BC43-16291B242FC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F80684D5-EB61-429E-8CD7-EB752DA49FE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BC95DEE8-6E06-49A9-B413-0A94AB64BD2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3DB4BB75-F6BA-4193-87ED-30799CED269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A6360BB6-412E-49C9-8465-872888589AF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5E63E0AC-78E8-4F10-8915-DAE0EB15907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9BE13658-7CE7-4BBF-A18B-6BA605823F4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A70B2EBC-1063-470A-85DE-325CE9820CF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6643055-00E5-4AB2-85C3-B3F196484C8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EC42FBF-CCE4-4F50-9CB6-CABA3D585CD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A1B2067-ACBE-4D9F-9452-503D4C4BB6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5" name="直線コネクタ 64">
          <a:extLst>
            <a:ext uri="{FF2B5EF4-FFF2-40B4-BE49-F238E27FC236}">
              <a16:creationId xmlns:a16="http://schemas.microsoft.com/office/drawing/2014/main" id="{00287BE1-C5F8-481D-A5C0-1AC1B43FCA66}"/>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6" name="有形固定資産減価償却率最小値テキスト">
          <a:extLst>
            <a:ext uri="{FF2B5EF4-FFF2-40B4-BE49-F238E27FC236}">
              <a16:creationId xmlns:a16="http://schemas.microsoft.com/office/drawing/2014/main" id="{7B42C9C3-E35D-4B68-B2DF-4ADF472DC45A}"/>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7" name="直線コネクタ 66">
          <a:extLst>
            <a:ext uri="{FF2B5EF4-FFF2-40B4-BE49-F238E27FC236}">
              <a16:creationId xmlns:a16="http://schemas.microsoft.com/office/drawing/2014/main" id="{9FF47DE8-6571-4D70-8EA4-75FDBC3621BD}"/>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8" name="有形固定資産減価償却率最大値テキスト">
          <a:extLst>
            <a:ext uri="{FF2B5EF4-FFF2-40B4-BE49-F238E27FC236}">
              <a16:creationId xmlns:a16="http://schemas.microsoft.com/office/drawing/2014/main" id="{2EDDA936-F32E-4C71-8C6C-F7672CDC1B4F}"/>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9" name="直線コネクタ 68">
          <a:extLst>
            <a:ext uri="{FF2B5EF4-FFF2-40B4-BE49-F238E27FC236}">
              <a16:creationId xmlns:a16="http://schemas.microsoft.com/office/drawing/2014/main" id="{2EB5EDD8-4977-4EFD-A622-29D04339089F}"/>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0" name="有形固定資産減価償却率平均値テキスト">
          <a:extLst>
            <a:ext uri="{FF2B5EF4-FFF2-40B4-BE49-F238E27FC236}">
              <a16:creationId xmlns:a16="http://schemas.microsoft.com/office/drawing/2014/main" id="{287D6DBD-7287-4C83-85AA-0E2A35F183F4}"/>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1" name="フローチャート: 判断 70">
          <a:extLst>
            <a:ext uri="{FF2B5EF4-FFF2-40B4-BE49-F238E27FC236}">
              <a16:creationId xmlns:a16="http://schemas.microsoft.com/office/drawing/2014/main" id="{375C4BC4-DAA8-489B-90C5-F523A90B3E91}"/>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2" name="フローチャート: 判断 71">
          <a:extLst>
            <a:ext uri="{FF2B5EF4-FFF2-40B4-BE49-F238E27FC236}">
              <a16:creationId xmlns:a16="http://schemas.microsoft.com/office/drawing/2014/main" id="{9844481F-8D6E-4584-AB2D-988ED2FD9D76}"/>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3" name="フローチャート: 判断 72">
          <a:extLst>
            <a:ext uri="{FF2B5EF4-FFF2-40B4-BE49-F238E27FC236}">
              <a16:creationId xmlns:a16="http://schemas.microsoft.com/office/drawing/2014/main" id="{ABC72F33-CA92-4A97-9EE3-0C38DF83F052}"/>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4" name="フローチャート: 判断 73">
          <a:extLst>
            <a:ext uri="{FF2B5EF4-FFF2-40B4-BE49-F238E27FC236}">
              <a16:creationId xmlns:a16="http://schemas.microsoft.com/office/drawing/2014/main" id="{2A913C9C-14C7-4C14-BE4B-BB6CFDB29354}"/>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5" name="フローチャート: 判断 74">
          <a:extLst>
            <a:ext uri="{FF2B5EF4-FFF2-40B4-BE49-F238E27FC236}">
              <a16:creationId xmlns:a16="http://schemas.microsoft.com/office/drawing/2014/main" id="{B20A98C6-D8B5-4F4A-B321-EB743602BBA9}"/>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9B8A094-C093-43C0-B44B-5BE6CCD49C4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5C24A6E-F75C-4026-9ACC-0C0C6F61E24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FF19B92-2632-40EC-A443-484082D0E30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7B6AB2B-7111-457C-863C-E85B90FB9DF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8882EF4-5BB3-4F45-96F8-828A27E65E7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41148</xdr:rowOff>
    </xdr:from>
    <xdr:to>
      <xdr:col>23</xdr:col>
      <xdr:colOff>136525</xdr:colOff>
      <xdr:row>32</xdr:row>
      <xdr:rowOff>142748</xdr:rowOff>
    </xdr:to>
    <xdr:sp macro="" textlink="">
      <xdr:nvSpPr>
        <xdr:cNvPr id="81" name="楕円 80">
          <a:extLst>
            <a:ext uri="{FF2B5EF4-FFF2-40B4-BE49-F238E27FC236}">
              <a16:creationId xmlns:a16="http://schemas.microsoft.com/office/drawing/2014/main" id="{562AA791-3473-42CA-B64D-DB045D0F777B}"/>
            </a:ext>
          </a:extLst>
        </xdr:cNvPr>
        <xdr:cNvSpPr/>
      </xdr:nvSpPr>
      <xdr:spPr>
        <a:xfrm>
          <a:off x="47117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19575</xdr:rowOff>
    </xdr:from>
    <xdr:ext cx="405111" cy="259045"/>
    <xdr:sp macro="" textlink="">
      <xdr:nvSpPr>
        <xdr:cNvPr id="82" name="有形固定資産減価償却率該当値テキスト">
          <a:extLst>
            <a:ext uri="{FF2B5EF4-FFF2-40B4-BE49-F238E27FC236}">
              <a16:creationId xmlns:a16="http://schemas.microsoft.com/office/drawing/2014/main" id="{F6B6F05D-6459-4DD4-994F-DCF80832B2E3}"/>
            </a:ext>
          </a:extLst>
        </xdr:cNvPr>
        <xdr:cNvSpPr txBox="1"/>
      </xdr:nvSpPr>
      <xdr:spPr>
        <a:xfrm>
          <a:off x="4813300" y="6277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2286</xdr:rowOff>
    </xdr:from>
    <xdr:to>
      <xdr:col>19</xdr:col>
      <xdr:colOff>187325</xdr:colOff>
      <xdr:row>32</xdr:row>
      <xdr:rowOff>103886</xdr:rowOff>
    </xdr:to>
    <xdr:sp macro="" textlink="">
      <xdr:nvSpPr>
        <xdr:cNvPr id="83" name="楕円 82">
          <a:extLst>
            <a:ext uri="{FF2B5EF4-FFF2-40B4-BE49-F238E27FC236}">
              <a16:creationId xmlns:a16="http://schemas.microsoft.com/office/drawing/2014/main" id="{A086DC6B-A44F-42C7-8613-2889C71C541A}"/>
            </a:ext>
          </a:extLst>
        </xdr:cNvPr>
        <xdr:cNvSpPr/>
      </xdr:nvSpPr>
      <xdr:spPr>
        <a:xfrm>
          <a:off x="4000500" y="6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53086</xdr:rowOff>
    </xdr:from>
    <xdr:to>
      <xdr:col>23</xdr:col>
      <xdr:colOff>85725</xdr:colOff>
      <xdr:row>32</xdr:row>
      <xdr:rowOff>91948</xdr:rowOff>
    </xdr:to>
    <xdr:cxnSp macro="">
      <xdr:nvCxnSpPr>
        <xdr:cNvPr id="84" name="直線コネクタ 83">
          <a:extLst>
            <a:ext uri="{FF2B5EF4-FFF2-40B4-BE49-F238E27FC236}">
              <a16:creationId xmlns:a16="http://schemas.microsoft.com/office/drawing/2014/main" id="{229CBB7C-4332-44DC-A64F-09BF4A1D0DBE}"/>
            </a:ext>
          </a:extLst>
        </xdr:cNvPr>
        <xdr:cNvCxnSpPr/>
      </xdr:nvCxnSpPr>
      <xdr:spPr>
        <a:xfrm>
          <a:off x="4051300" y="6311011"/>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5" name="楕円 84">
          <a:extLst>
            <a:ext uri="{FF2B5EF4-FFF2-40B4-BE49-F238E27FC236}">
              <a16:creationId xmlns:a16="http://schemas.microsoft.com/office/drawing/2014/main" id="{5C411C9E-B18C-4412-8AD8-237515942830}"/>
            </a:ext>
          </a:extLst>
        </xdr:cNvPr>
        <xdr:cNvSpPr/>
      </xdr:nvSpPr>
      <xdr:spPr>
        <a:xfrm>
          <a:off x="3238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25019</xdr:rowOff>
    </xdr:from>
    <xdr:to>
      <xdr:col>19</xdr:col>
      <xdr:colOff>136525</xdr:colOff>
      <xdr:row>32</xdr:row>
      <xdr:rowOff>53086</xdr:rowOff>
    </xdr:to>
    <xdr:cxnSp macro="">
      <xdr:nvCxnSpPr>
        <xdr:cNvPr id="86" name="直線コネクタ 85">
          <a:extLst>
            <a:ext uri="{FF2B5EF4-FFF2-40B4-BE49-F238E27FC236}">
              <a16:creationId xmlns:a16="http://schemas.microsoft.com/office/drawing/2014/main" id="{E8B59760-B8EB-4329-B85B-C472E0D274A7}"/>
            </a:ext>
          </a:extLst>
        </xdr:cNvPr>
        <xdr:cNvCxnSpPr/>
      </xdr:nvCxnSpPr>
      <xdr:spPr>
        <a:xfrm>
          <a:off x="3289300" y="6282944"/>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macro="" textlink="">
      <xdr:nvSpPr>
        <xdr:cNvPr id="87" name="楕円 86">
          <a:extLst>
            <a:ext uri="{FF2B5EF4-FFF2-40B4-BE49-F238E27FC236}">
              <a16:creationId xmlns:a16="http://schemas.microsoft.com/office/drawing/2014/main" id="{0D75AC71-E53F-4B5D-A453-0023776CFE36}"/>
            </a:ext>
          </a:extLst>
        </xdr:cNvPr>
        <xdr:cNvSpPr/>
      </xdr:nvSpPr>
      <xdr:spPr>
        <a:xfrm>
          <a:off x="2476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25019</xdr:rowOff>
    </xdr:to>
    <xdr:cxnSp macro="">
      <xdr:nvCxnSpPr>
        <xdr:cNvPr id="88" name="直線コネクタ 87">
          <a:extLst>
            <a:ext uri="{FF2B5EF4-FFF2-40B4-BE49-F238E27FC236}">
              <a16:creationId xmlns:a16="http://schemas.microsoft.com/office/drawing/2014/main" id="{84C37E01-3A08-4D44-9983-A26896623635}"/>
            </a:ext>
          </a:extLst>
        </xdr:cNvPr>
        <xdr:cNvCxnSpPr/>
      </xdr:nvCxnSpPr>
      <xdr:spPr>
        <a:xfrm>
          <a:off x="2527300" y="624408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147828</xdr:rowOff>
    </xdr:from>
    <xdr:to>
      <xdr:col>7</xdr:col>
      <xdr:colOff>187325</xdr:colOff>
      <xdr:row>32</xdr:row>
      <xdr:rowOff>77978</xdr:rowOff>
    </xdr:to>
    <xdr:sp macro="" textlink="">
      <xdr:nvSpPr>
        <xdr:cNvPr id="89" name="楕円 88">
          <a:extLst>
            <a:ext uri="{FF2B5EF4-FFF2-40B4-BE49-F238E27FC236}">
              <a16:creationId xmlns:a16="http://schemas.microsoft.com/office/drawing/2014/main" id="{E976BD76-7766-415F-A7C3-A47EEF745814}"/>
            </a:ext>
          </a:extLst>
        </xdr:cNvPr>
        <xdr:cNvSpPr/>
      </xdr:nvSpPr>
      <xdr:spPr>
        <a:xfrm>
          <a:off x="1714500" y="62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157607</xdr:rowOff>
    </xdr:from>
    <xdr:to>
      <xdr:col>11</xdr:col>
      <xdr:colOff>136525</xdr:colOff>
      <xdr:row>32</xdr:row>
      <xdr:rowOff>27178</xdr:rowOff>
    </xdr:to>
    <xdr:cxnSp macro="">
      <xdr:nvCxnSpPr>
        <xdr:cNvPr id="90" name="直線コネクタ 89">
          <a:extLst>
            <a:ext uri="{FF2B5EF4-FFF2-40B4-BE49-F238E27FC236}">
              <a16:creationId xmlns:a16="http://schemas.microsoft.com/office/drawing/2014/main" id="{69DB7DA5-E371-4BCA-A091-A2867649BA26}"/>
            </a:ext>
          </a:extLst>
        </xdr:cNvPr>
        <xdr:cNvCxnSpPr/>
      </xdr:nvCxnSpPr>
      <xdr:spPr>
        <a:xfrm flipV="1">
          <a:off x="1765300" y="6244082"/>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1" name="n_1aveValue有形固定資産減価償却率">
          <a:extLst>
            <a:ext uri="{FF2B5EF4-FFF2-40B4-BE49-F238E27FC236}">
              <a16:creationId xmlns:a16="http://schemas.microsoft.com/office/drawing/2014/main" id="{D0C021AB-1A55-4E4C-ABF1-0A3F2C89D6CF}"/>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2" name="n_2aveValue有形固定資産減価償却率">
          <a:extLst>
            <a:ext uri="{FF2B5EF4-FFF2-40B4-BE49-F238E27FC236}">
              <a16:creationId xmlns:a16="http://schemas.microsoft.com/office/drawing/2014/main" id="{D83316C7-6FDA-4EA7-AAB6-FE27C74977CB}"/>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3" name="n_3aveValue有形固定資産減価償却率">
          <a:extLst>
            <a:ext uri="{FF2B5EF4-FFF2-40B4-BE49-F238E27FC236}">
              <a16:creationId xmlns:a16="http://schemas.microsoft.com/office/drawing/2014/main" id="{134D17AA-1D5C-46AC-82B7-2C5A158922BF}"/>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94" name="n_4aveValue有形固定資産減価償却率">
          <a:extLst>
            <a:ext uri="{FF2B5EF4-FFF2-40B4-BE49-F238E27FC236}">
              <a16:creationId xmlns:a16="http://schemas.microsoft.com/office/drawing/2014/main" id="{8233378B-85EA-4C4F-AD5F-E804B5258EEC}"/>
            </a:ext>
          </a:extLst>
        </xdr:cNvPr>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120413</xdr:rowOff>
    </xdr:from>
    <xdr:ext cx="405111" cy="259045"/>
    <xdr:sp macro="" textlink="">
      <xdr:nvSpPr>
        <xdr:cNvPr id="95" name="n_1mainValue有形固定資産減価償却率">
          <a:extLst>
            <a:ext uri="{FF2B5EF4-FFF2-40B4-BE49-F238E27FC236}">
              <a16:creationId xmlns:a16="http://schemas.microsoft.com/office/drawing/2014/main" id="{26D026E5-7CC9-4788-9CAE-025F9C850C0D}"/>
            </a:ext>
          </a:extLst>
        </xdr:cNvPr>
        <xdr:cNvSpPr txBox="1"/>
      </xdr:nvSpPr>
      <xdr:spPr>
        <a:xfrm>
          <a:off x="3836044" y="603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6" name="n_2mainValue有形固定資産減価償却率">
          <a:extLst>
            <a:ext uri="{FF2B5EF4-FFF2-40B4-BE49-F238E27FC236}">
              <a16:creationId xmlns:a16="http://schemas.microsoft.com/office/drawing/2014/main" id="{33D5E1BA-148E-491F-AB50-F7BA91266E94}"/>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53484</xdr:rowOff>
    </xdr:from>
    <xdr:ext cx="405111" cy="259045"/>
    <xdr:sp macro="" textlink="">
      <xdr:nvSpPr>
        <xdr:cNvPr id="97" name="n_3mainValue有形固定資産減価償却率">
          <a:extLst>
            <a:ext uri="{FF2B5EF4-FFF2-40B4-BE49-F238E27FC236}">
              <a16:creationId xmlns:a16="http://schemas.microsoft.com/office/drawing/2014/main" id="{79447B7A-E1A8-4029-BF3B-56EDCC2D2A42}"/>
            </a:ext>
          </a:extLst>
        </xdr:cNvPr>
        <xdr:cNvSpPr txBox="1"/>
      </xdr:nvSpPr>
      <xdr:spPr>
        <a:xfrm>
          <a:off x="2324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69105</xdr:rowOff>
    </xdr:from>
    <xdr:ext cx="405111" cy="259045"/>
    <xdr:sp macro="" textlink="">
      <xdr:nvSpPr>
        <xdr:cNvPr id="98" name="n_4mainValue有形固定資産減価償却率">
          <a:extLst>
            <a:ext uri="{FF2B5EF4-FFF2-40B4-BE49-F238E27FC236}">
              <a16:creationId xmlns:a16="http://schemas.microsoft.com/office/drawing/2014/main" id="{24427D21-442B-4D3C-93D3-23360EA7041A}"/>
            </a:ext>
          </a:extLst>
        </xdr:cNvPr>
        <xdr:cNvSpPr txBox="1"/>
      </xdr:nvSpPr>
      <xdr:spPr>
        <a:xfrm>
          <a:off x="1562744" y="6327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1474B15-C6A8-45B0-84D9-C3C4DBF0CB4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F3A644B-E18B-47EC-AF7F-8E3DE9A45E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423008E-0FD9-4F7E-B6E7-DBFF687D983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130FF82-2E6A-4CF3-A980-DC4426B1822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09065B5-DA60-46ED-AAD1-0FCA7320E5C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9C364F2-3316-46AF-A1AA-269F4288E6A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18E95CF-16C0-4DB4-B00D-8C3804EC2E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DD0C1B6-B74A-4DC7-AE5B-9A1F67739E4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CA829D4-F6EF-4856-B5C4-4027614763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3E531D8-A116-4ADF-ABEF-29B20353466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2FB087E-8B41-4EDE-B866-3D33CB3B9BF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6A6720E-C903-426B-B0A9-9E66D81A90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96D1127-203D-4125-B607-E9883E827D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・債務償還比率は、類似団体と比べ低い水準にあり、前年度と比べ低くなっている。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・これは既地方債の償還が着実に進んだことに加え、普通交付税などが増加したことにより前年度より改善した。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・今後は伊達桑折</a:t>
          </a:r>
          <a:r>
            <a:rPr kumimoji="1" lang="en-US" altLang="ja-JP" sz="1100">
              <a:latin typeface="ＭＳ Ｐゴシック" panose="020B0600070205080204" pitchFamily="50" charset="-128"/>
              <a:ea typeface="ＭＳ Ｐゴシック" panose="020B0600070205080204" pitchFamily="50" charset="-128"/>
            </a:rPr>
            <a:t>IC</a:t>
          </a:r>
          <a:r>
            <a:rPr kumimoji="1" lang="ja-JP" altLang="en-US" sz="1100">
              <a:latin typeface="ＭＳ Ｐゴシック" panose="020B0600070205080204" pitchFamily="50" charset="-128"/>
              <a:ea typeface="ＭＳ Ｐゴシック" panose="020B0600070205080204" pitchFamily="50" charset="-128"/>
            </a:rPr>
            <a:t>周辺インフラ整備事業や観光交流センター整備事業等の借入により地方債残高が増加することで、上昇が見込まれる。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DA12C68-D26B-42F8-B05A-E7A48780BF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ED06E31-408E-4305-9FCD-32AE838057B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6DD62D4-F327-4EDF-8ACC-715F288F27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F085EFB-F73E-4956-BE06-7E7248883CF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22A9BE6F-C61D-41BB-94A9-DE59CE5AF32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FB3C6B0-A3C0-44E9-9F4B-B0232C068DB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60DF9C4-2F32-44F2-8455-B18F6CA97E4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A311316-204F-41E9-86A0-3AA1AD462EB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6125115-CDA9-4822-A468-A9354583322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7EBF602-0D9F-4AE7-B9A1-D165AD4A917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1102672-ACC5-4034-BC8A-F21F335137C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E477587-515E-4037-BBDB-956CD6F7165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FC7B1B3-5FF5-4700-8740-5FFB341168F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09B951F-DE42-47F4-B633-3CA21930E83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5F5CEDA-0131-4C32-9C16-AC83341F5E1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7" name="直線コネクタ 126">
          <a:extLst>
            <a:ext uri="{FF2B5EF4-FFF2-40B4-BE49-F238E27FC236}">
              <a16:creationId xmlns:a16="http://schemas.microsoft.com/office/drawing/2014/main" id="{B24D8332-050F-4B1A-AECD-2570055961FC}"/>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8" name="債務償還比率最小値テキスト">
          <a:extLst>
            <a:ext uri="{FF2B5EF4-FFF2-40B4-BE49-F238E27FC236}">
              <a16:creationId xmlns:a16="http://schemas.microsoft.com/office/drawing/2014/main" id="{B33B67ED-F1E7-4577-AA27-FA8C4DD5F1CB}"/>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9" name="直線コネクタ 128">
          <a:extLst>
            <a:ext uri="{FF2B5EF4-FFF2-40B4-BE49-F238E27FC236}">
              <a16:creationId xmlns:a16="http://schemas.microsoft.com/office/drawing/2014/main" id="{BA8659E6-D770-4E4B-9825-EB44B9FB91DC}"/>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B6A6001-8F25-4465-915E-6381500F07A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65E18F9-864F-41E7-81B8-20559AA6015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2" name="債務償還比率平均値テキスト">
          <a:extLst>
            <a:ext uri="{FF2B5EF4-FFF2-40B4-BE49-F238E27FC236}">
              <a16:creationId xmlns:a16="http://schemas.microsoft.com/office/drawing/2014/main" id="{9C1DA10C-BDC8-4004-B410-474476C40328}"/>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3" name="フローチャート: 判断 132">
          <a:extLst>
            <a:ext uri="{FF2B5EF4-FFF2-40B4-BE49-F238E27FC236}">
              <a16:creationId xmlns:a16="http://schemas.microsoft.com/office/drawing/2014/main" id="{C232039B-AF0D-43A4-BE17-5D5054AE2A29}"/>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4" name="フローチャート: 判断 133">
          <a:extLst>
            <a:ext uri="{FF2B5EF4-FFF2-40B4-BE49-F238E27FC236}">
              <a16:creationId xmlns:a16="http://schemas.microsoft.com/office/drawing/2014/main" id="{88F2DD28-6DA2-4800-8B4B-FBC047232E4F}"/>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5" name="フローチャート: 判断 134">
          <a:extLst>
            <a:ext uri="{FF2B5EF4-FFF2-40B4-BE49-F238E27FC236}">
              <a16:creationId xmlns:a16="http://schemas.microsoft.com/office/drawing/2014/main" id="{F3ACC2B9-ACD6-456B-9C83-C1FA9DE6575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6" name="フローチャート: 判断 135">
          <a:extLst>
            <a:ext uri="{FF2B5EF4-FFF2-40B4-BE49-F238E27FC236}">
              <a16:creationId xmlns:a16="http://schemas.microsoft.com/office/drawing/2014/main" id="{036D87B6-9FEB-4459-BE74-14DA99C23316}"/>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7" name="フローチャート: 判断 136">
          <a:extLst>
            <a:ext uri="{FF2B5EF4-FFF2-40B4-BE49-F238E27FC236}">
              <a16:creationId xmlns:a16="http://schemas.microsoft.com/office/drawing/2014/main" id="{5A96D0CF-D129-475A-811B-6DD48D6F9875}"/>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32F9400-0AE4-45B4-9C90-A356E38429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DC51BB7-24AA-4AEB-B52C-9947CBA57D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880DB77-39C8-4748-AE47-ECD6EE481D7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A9538B0-3685-4391-84EB-FD1A94368E9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CB0D6EB-2E79-41B2-8537-588F295A7B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34819</xdr:rowOff>
    </xdr:from>
    <xdr:to>
      <xdr:col>76</xdr:col>
      <xdr:colOff>73025</xdr:colOff>
      <xdr:row>29</xdr:row>
      <xdr:rowOff>136419</xdr:rowOff>
    </xdr:to>
    <xdr:sp macro="" textlink="">
      <xdr:nvSpPr>
        <xdr:cNvPr id="143" name="楕円 142">
          <a:extLst>
            <a:ext uri="{FF2B5EF4-FFF2-40B4-BE49-F238E27FC236}">
              <a16:creationId xmlns:a16="http://schemas.microsoft.com/office/drawing/2014/main" id="{29042E24-F9A9-4721-8766-19AD82E4E46E}"/>
            </a:ext>
          </a:extLst>
        </xdr:cNvPr>
        <xdr:cNvSpPr/>
      </xdr:nvSpPr>
      <xdr:spPr>
        <a:xfrm>
          <a:off x="14744700" y="57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57696</xdr:rowOff>
    </xdr:from>
    <xdr:ext cx="469744" cy="259045"/>
    <xdr:sp macro="" textlink="">
      <xdr:nvSpPr>
        <xdr:cNvPr id="144" name="債務償還比率該当値テキスト">
          <a:extLst>
            <a:ext uri="{FF2B5EF4-FFF2-40B4-BE49-F238E27FC236}">
              <a16:creationId xmlns:a16="http://schemas.microsoft.com/office/drawing/2014/main" id="{96B139BC-D655-49F4-ACD3-3DE93A52BB2E}"/>
            </a:ext>
          </a:extLst>
        </xdr:cNvPr>
        <xdr:cNvSpPr txBox="1"/>
      </xdr:nvSpPr>
      <xdr:spPr>
        <a:xfrm>
          <a:off x="14846300" y="56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19357</xdr:rowOff>
    </xdr:from>
    <xdr:to>
      <xdr:col>72</xdr:col>
      <xdr:colOff>123825</xdr:colOff>
      <xdr:row>30</xdr:row>
      <xdr:rowOff>120957</xdr:rowOff>
    </xdr:to>
    <xdr:sp macro="" textlink="">
      <xdr:nvSpPr>
        <xdr:cNvPr id="145" name="楕円 144">
          <a:extLst>
            <a:ext uri="{FF2B5EF4-FFF2-40B4-BE49-F238E27FC236}">
              <a16:creationId xmlns:a16="http://schemas.microsoft.com/office/drawing/2014/main" id="{00E4D8F6-2991-4E99-ABB6-C2103587DB0C}"/>
            </a:ext>
          </a:extLst>
        </xdr:cNvPr>
        <xdr:cNvSpPr/>
      </xdr:nvSpPr>
      <xdr:spPr>
        <a:xfrm>
          <a:off x="14033500" y="59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85619</xdr:rowOff>
    </xdr:from>
    <xdr:to>
      <xdr:col>76</xdr:col>
      <xdr:colOff>22225</xdr:colOff>
      <xdr:row>30</xdr:row>
      <xdr:rowOff>70157</xdr:rowOff>
    </xdr:to>
    <xdr:cxnSp macro="">
      <xdr:nvCxnSpPr>
        <xdr:cNvPr id="146" name="直線コネクタ 145">
          <a:extLst>
            <a:ext uri="{FF2B5EF4-FFF2-40B4-BE49-F238E27FC236}">
              <a16:creationId xmlns:a16="http://schemas.microsoft.com/office/drawing/2014/main" id="{8F165373-2779-4D93-BE9A-750B445BFBA4}"/>
            </a:ext>
          </a:extLst>
        </xdr:cNvPr>
        <xdr:cNvCxnSpPr/>
      </xdr:nvCxnSpPr>
      <xdr:spPr>
        <a:xfrm flipV="1">
          <a:off x="14084300" y="5829194"/>
          <a:ext cx="711200" cy="1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73512</xdr:rowOff>
    </xdr:from>
    <xdr:to>
      <xdr:col>68</xdr:col>
      <xdr:colOff>123825</xdr:colOff>
      <xdr:row>31</xdr:row>
      <xdr:rowOff>3662</xdr:rowOff>
    </xdr:to>
    <xdr:sp macro="" textlink="">
      <xdr:nvSpPr>
        <xdr:cNvPr id="147" name="楕円 146">
          <a:extLst>
            <a:ext uri="{FF2B5EF4-FFF2-40B4-BE49-F238E27FC236}">
              <a16:creationId xmlns:a16="http://schemas.microsoft.com/office/drawing/2014/main" id="{74DAD1A5-EBAE-4C79-8DFD-27D6F5B08C32}"/>
            </a:ext>
          </a:extLst>
        </xdr:cNvPr>
        <xdr:cNvSpPr/>
      </xdr:nvSpPr>
      <xdr:spPr>
        <a:xfrm>
          <a:off x="13271500" y="59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70157</xdr:rowOff>
    </xdr:from>
    <xdr:to>
      <xdr:col>72</xdr:col>
      <xdr:colOff>73025</xdr:colOff>
      <xdr:row>30</xdr:row>
      <xdr:rowOff>124312</xdr:rowOff>
    </xdr:to>
    <xdr:cxnSp macro="">
      <xdr:nvCxnSpPr>
        <xdr:cNvPr id="148" name="直線コネクタ 147">
          <a:extLst>
            <a:ext uri="{FF2B5EF4-FFF2-40B4-BE49-F238E27FC236}">
              <a16:creationId xmlns:a16="http://schemas.microsoft.com/office/drawing/2014/main" id="{5A43EC85-08DF-4BE7-AFC1-BE47A4E613C0}"/>
            </a:ext>
          </a:extLst>
        </xdr:cNvPr>
        <xdr:cNvCxnSpPr/>
      </xdr:nvCxnSpPr>
      <xdr:spPr>
        <a:xfrm flipV="1">
          <a:off x="13322300" y="5985182"/>
          <a:ext cx="7620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118502</xdr:rowOff>
    </xdr:from>
    <xdr:to>
      <xdr:col>64</xdr:col>
      <xdr:colOff>123825</xdr:colOff>
      <xdr:row>32</xdr:row>
      <xdr:rowOff>48652</xdr:rowOff>
    </xdr:to>
    <xdr:sp macro="" textlink="">
      <xdr:nvSpPr>
        <xdr:cNvPr id="149" name="楕円 148">
          <a:extLst>
            <a:ext uri="{FF2B5EF4-FFF2-40B4-BE49-F238E27FC236}">
              <a16:creationId xmlns:a16="http://schemas.microsoft.com/office/drawing/2014/main" id="{732FA2AB-FA69-44FF-912D-64CA4A10220B}"/>
            </a:ext>
          </a:extLst>
        </xdr:cNvPr>
        <xdr:cNvSpPr/>
      </xdr:nvSpPr>
      <xdr:spPr>
        <a:xfrm>
          <a:off x="12509500" y="62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124312</xdr:rowOff>
    </xdr:from>
    <xdr:to>
      <xdr:col>68</xdr:col>
      <xdr:colOff>73025</xdr:colOff>
      <xdr:row>31</xdr:row>
      <xdr:rowOff>169302</xdr:rowOff>
    </xdr:to>
    <xdr:cxnSp macro="">
      <xdr:nvCxnSpPr>
        <xdr:cNvPr id="150" name="直線コネクタ 149">
          <a:extLst>
            <a:ext uri="{FF2B5EF4-FFF2-40B4-BE49-F238E27FC236}">
              <a16:creationId xmlns:a16="http://schemas.microsoft.com/office/drawing/2014/main" id="{16D717CB-0A5B-4FC0-9AFA-6F752CD34BE6}"/>
            </a:ext>
          </a:extLst>
        </xdr:cNvPr>
        <xdr:cNvCxnSpPr/>
      </xdr:nvCxnSpPr>
      <xdr:spPr>
        <a:xfrm flipV="1">
          <a:off x="12560300" y="6039337"/>
          <a:ext cx="762000" cy="2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34301</xdr:rowOff>
    </xdr:from>
    <xdr:to>
      <xdr:col>60</xdr:col>
      <xdr:colOff>123825</xdr:colOff>
      <xdr:row>31</xdr:row>
      <xdr:rowOff>135901</xdr:rowOff>
    </xdr:to>
    <xdr:sp macro="" textlink="">
      <xdr:nvSpPr>
        <xdr:cNvPr id="151" name="楕円 150">
          <a:extLst>
            <a:ext uri="{FF2B5EF4-FFF2-40B4-BE49-F238E27FC236}">
              <a16:creationId xmlns:a16="http://schemas.microsoft.com/office/drawing/2014/main" id="{C92C2FA1-9FEB-470E-9D12-B36AA28044F4}"/>
            </a:ext>
          </a:extLst>
        </xdr:cNvPr>
        <xdr:cNvSpPr/>
      </xdr:nvSpPr>
      <xdr:spPr>
        <a:xfrm>
          <a:off x="11747500" y="61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85101</xdr:rowOff>
    </xdr:from>
    <xdr:to>
      <xdr:col>64</xdr:col>
      <xdr:colOff>73025</xdr:colOff>
      <xdr:row>31</xdr:row>
      <xdr:rowOff>169302</xdr:rowOff>
    </xdr:to>
    <xdr:cxnSp macro="">
      <xdr:nvCxnSpPr>
        <xdr:cNvPr id="152" name="直線コネクタ 151">
          <a:extLst>
            <a:ext uri="{FF2B5EF4-FFF2-40B4-BE49-F238E27FC236}">
              <a16:creationId xmlns:a16="http://schemas.microsoft.com/office/drawing/2014/main" id="{B67390B9-7BCB-4AD6-955F-344247423BAA}"/>
            </a:ext>
          </a:extLst>
        </xdr:cNvPr>
        <xdr:cNvCxnSpPr/>
      </xdr:nvCxnSpPr>
      <xdr:spPr>
        <a:xfrm>
          <a:off x="11798300" y="6171576"/>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3" name="n_1aveValue債務償還比率">
          <a:extLst>
            <a:ext uri="{FF2B5EF4-FFF2-40B4-BE49-F238E27FC236}">
              <a16:creationId xmlns:a16="http://schemas.microsoft.com/office/drawing/2014/main" id="{E0BC975B-B912-46A3-A08D-BE5FC7AE6F2B}"/>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4" name="n_2aveValue債務償還比率">
          <a:extLst>
            <a:ext uri="{FF2B5EF4-FFF2-40B4-BE49-F238E27FC236}">
              <a16:creationId xmlns:a16="http://schemas.microsoft.com/office/drawing/2014/main" id="{478758D1-17C6-4938-BE53-F80E909F4B7E}"/>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5" name="n_3aveValue債務償還比率">
          <a:extLst>
            <a:ext uri="{FF2B5EF4-FFF2-40B4-BE49-F238E27FC236}">
              <a16:creationId xmlns:a16="http://schemas.microsoft.com/office/drawing/2014/main" id="{2CEECA06-E042-448C-8D44-C06EC7842BD2}"/>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56" name="n_4aveValue債務償還比率">
          <a:extLst>
            <a:ext uri="{FF2B5EF4-FFF2-40B4-BE49-F238E27FC236}">
              <a16:creationId xmlns:a16="http://schemas.microsoft.com/office/drawing/2014/main" id="{E7E311AD-83A1-46CA-90B2-4A9682A75A17}"/>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137484</xdr:rowOff>
    </xdr:from>
    <xdr:ext cx="469744" cy="259045"/>
    <xdr:sp macro="" textlink="">
      <xdr:nvSpPr>
        <xdr:cNvPr id="157" name="n_1mainValue債務償還比率">
          <a:extLst>
            <a:ext uri="{FF2B5EF4-FFF2-40B4-BE49-F238E27FC236}">
              <a16:creationId xmlns:a16="http://schemas.microsoft.com/office/drawing/2014/main" id="{3D3CAA4D-9333-4119-A926-4976E7CB4647}"/>
            </a:ext>
          </a:extLst>
        </xdr:cNvPr>
        <xdr:cNvSpPr txBox="1"/>
      </xdr:nvSpPr>
      <xdr:spPr>
        <a:xfrm>
          <a:off x="13836727" y="57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166239</xdr:rowOff>
    </xdr:from>
    <xdr:ext cx="469744" cy="259045"/>
    <xdr:sp macro="" textlink="">
      <xdr:nvSpPr>
        <xdr:cNvPr id="158" name="n_2mainValue債務償還比率">
          <a:extLst>
            <a:ext uri="{FF2B5EF4-FFF2-40B4-BE49-F238E27FC236}">
              <a16:creationId xmlns:a16="http://schemas.microsoft.com/office/drawing/2014/main" id="{BF5F5409-D09A-4234-B8E4-D57F7DE4E5D8}"/>
            </a:ext>
          </a:extLst>
        </xdr:cNvPr>
        <xdr:cNvSpPr txBox="1"/>
      </xdr:nvSpPr>
      <xdr:spPr>
        <a:xfrm>
          <a:off x="13087427" y="608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65179</xdr:rowOff>
    </xdr:from>
    <xdr:ext cx="469744" cy="259045"/>
    <xdr:sp macro="" textlink="">
      <xdr:nvSpPr>
        <xdr:cNvPr id="159" name="n_3mainValue債務償還比率">
          <a:extLst>
            <a:ext uri="{FF2B5EF4-FFF2-40B4-BE49-F238E27FC236}">
              <a16:creationId xmlns:a16="http://schemas.microsoft.com/office/drawing/2014/main" id="{81A31D5C-A107-41ED-ABEB-F6622A0887B1}"/>
            </a:ext>
          </a:extLst>
        </xdr:cNvPr>
        <xdr:cNvSpPr txBox="1"/>
      </xdr:nvSpPr>
      <xdr:spPr>
        <a:xfrm>
          <a:off x="12325427" y="59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152428</xdr:rowOff>
    </xdr:from>
    <xdr:ext cx="469744" cy="259045"/>
    <xdr:sp macro="" textlink="">
      <xdr:nvSpPr>
        <xdr:cNvPr id="160" name="n_4mainValue債務償還比率">
          <a:extLst>
            <a:ext uri="{FF2B5EF4-FFF2-40B4-BE49-F238E27FC236}">
              <a16:creationId xmlns:a16="http://schemas.microsoft.com/office/drawing/2014/main" id="{121C8995-C42C-4D17-BE2F-2AA69BEC284A}"/>
            </a:ext>
          </a:extLst>
        </xdr:cNvPr>
        <xdr:cNvSpPr txBox="1"/>
      </xdr:nvSpPr>
      <xdr:spPr>
        <a:xfrm>
          <a:off x="11563427" y="58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1D5D7D2-52BB-4E25-AF9F-DE5DCEB8A3E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79754CF-8682-4B64-9CE4-778BE3EAE8E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80E4515-DFDD-445B-B7FD-7462FE64D9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411ACFF-6890-4890-88C4-D7C85D2947D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22A3350-4369-4474-9DAA-20129321C63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5F6BD9F-D806-482A-9C72-AF219EBF1C8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DA0E24-7B90-4DA3-B8BD-B32BF7BF09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5298E0-A969-4E1B-B952-DDC1A21F07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CD66C2-E88A-4A67-8BD2-C7EAF760D2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020489-8B5A-472F-BEFF-B3AB2A99A1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B86A95-7A82-4AF7-90FD-B8C88DD90E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DCAD06-5ECC-47B6-98C2-DD56EF0713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D33EF6-9783-40E9-9A4D-381F7C4B30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23BF9F-A492-4C6C-A498-7D21D8F53C2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6465B9-2A09-4A18-AF8E-3C1B356600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043CE1-0AC3-4E8A-9DB3-B95E98DFAB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626814-94B4-47E6-BB5C-87B17E3D2C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B7331C-C542-4F5B-A167-1E3A52D706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E4E19C-0B6F-4DD6-9E03-DA9A022077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1FDA63-3F5D-469E-9C89-46B949CD88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7C2863-0212-45B4-AAEF-14B848AA8F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9D4377E-E22A-4FCF-A5BA-34AD3884C4F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E8F0CD-768B-4AA7-B47A-3FC6A64701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CE7B03-EDCF-4E84-AFAE-4F0604532B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32AE53-6885-46EA-AE31-954BE0307D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694EA1-11A4-4613-A336-7AA24F90AA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E8206D-B18E-4009-84D1-0E61CD9B68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8EE218-D3C6-4303-BEDB-4595F42705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872B20-A3A2-488A-A855-4A60EA10EF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CDC06B-8C35-4D45-A426-A76205B44B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01681C-9067-46AA-BF45-7C4E79D8F5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19D825-E9AC-4C90-B7DF-AFC3C8FF8F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7C31A5-9A9E-4058-9989-A9338010AD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24B6FD-8844-47A5-A8BA-D5DB9C436C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07A580-B3DA-404C-B81B-E6CB896038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66A246-CD25-4BBE-AD66-D99B6D723A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37A3ED-9440-4930-AC34-53CC929727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B04905-972A-484E-94D7-739BE738FF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56AB39-D42B-4D6F-87B8-BCD7696B49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6C80D4-528F-4FFB-9C8B-B159E44B25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2F4998-401E-45C2-9E0B-87067DB48E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4CD430-EF57-4C78-9932-7549CE1514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239D8D-0B23-4A29-9DB5-4BDF87D8F9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85C0BB-3F53-4E8B-A95B-1DF85C58D8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87508C-450B-4E82-9F0D-A74C82CFF62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CFCD81-D6DD-4656-B67B-B2DBDB93C8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C37395-30BB-4847-946A-69387CF5A4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D7D9FA-DBC1-4DD2-9428-837B0899A4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6D3022C-D256-4768-B2C2-BD743951268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4EADEA-C0AE-47DC-8BCE-783958C9561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C63FDA-DCEF-41ED-BD5C-183AB7F6DAD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4AC54D-8309-435A-B696-DAECD2DF12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0BF3694-9F7E-48AC-98FE-4B990480F3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1B49C7D-E7E4-4F9D-8353-7A7B4307B6A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DF968E-3217-4463-98C2-6CB4377B969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41BEC1-0849-423C-92E3-752CEA6C7BE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3B19B0-D0A5-4001-BCBE-3182FD6C50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3388FF-6A92-40F0-9C40-49B3C45AFAF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F4D08D5-53C4-4258-9836-7BD6791540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E71E517-449D-40C2-B606-E091132CE45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540BC4-5E18-4ED5-AA96-C4927B10C32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EEF08511-FC77-471A-9051-080DD4BF97D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F48E7846-21CC-4DE6-8AD2-155BD3970379}"/>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6B661A35-86B9-48C7-9766-10BCF0E14AEC}"/>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BD3611AF-612C-4E9C-BE13-E86B42A9FFE8}"/>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E724CE3C-E1A8-47E3-BAAA-4F27393B873C}"/>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2030B04B-401E-4E59-906B-EB2B6A4B19AA}"/>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E88DD7CD-D7EA-4702-8ECE-D2FB978903A2}"/>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EAB29C24-2915-4F29-97F4-1C1E9F086C58}"/>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AEA92F29-275D-4836-B6EA-DD92A749542B}"/>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100B8CFF-2BC2-4244-ADD9-2A3842CB6032}"/>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4CBF4097-0CAC-4ECE-BFF9-7F1BE83AD65F}"/>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889800-A3E1-4260-8CD0-4547624EAF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33DB9D-E736-4AA3-8E0A-F9AFC3FD75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EE2080-9EC8-46CC-8792-3ECCCC7D4B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AE815C-6B94-429C-8D14-2DD3E6B5D2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FF0CA7-674E-4AAA-9EE5-DEE2C21DB7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62772544-A870-4542-A453-D40BD9CEDCE2}"/>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道路】&#10;有形固定資産減価償却率該当値テキスト">
          <a:extLst>
            <a:ext uri="{FF2B5EF4-FFF2-40B4-BE49-F238E27FC236}">
              <a16:creationId xmlns:a16="http://schemas.microsoft.com/office/drawing/2014/main" id="{1878B5DD-5BFF-498E-9982-75DC606409EC}"/>
            </a:ext>
          </a:extLst>
        </xdr:cNvPr>
        <xdr:cNvSpPr txBox="1"/>
      </xdr:nvSpPr>
      <xdr:spPr>
        <a:xfrm>
          <a:off x="4673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A99D0BEA-6FE3-45A8-B2FF-C9661D6BCFA5}"/>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60F95C1A-47E9-4A12-85DB-3CBAA85BE322}"/>
            </a:ext>
          </a:extLst>
        </xdr:cNvPr>
        <xdr:cNvCxnSpPr/>
      </xdr:nvCxnSpPr>
      <xdr:spPr>
        <a:xfrm>
          <a:off x="3797300" y="66294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77" name="楕円 76">
          <a:extLst>
            <a:ext uri="{FF2B5EF4-FFF2-40B4-BE49-F238E27FC236}">
              <a16:creationId xmlns:a16="http://schemas.microsoft.com/office/drawing/2014/main" id="{1D2A93E1-AB65-400A-A9FD-56CA26DDC702}"/>
            </a:ext>
          </a:extLst>
        </xdr:cNvPr>
        <xdr:cNvSpPr/>
      </xdr:nvSpPr>
      <xdr:spPr>
        <a:xfrm>
          <a:off x="2857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2C0B95A0-5E8C-4B14-A62B-ECCD72D2FB43}"/>
            </a:ext>
          </a:extLst>
        </xdr:cNvPr>
        <xdr:cNvCxnSpPr/>
      </xdr:nvCxnSpPr>
      <xdr:spPr>
        <a:xfrm>
          <a:off x="2908300" y="6597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a:extLst>
            <a:ext uri="{FF2B5EF4-FFF2-40B4-BE49-F238E27FC236}">
              <a16:creationId xmlns:a16="http://schemas.microsoft.com/office/drawing/2014/main" id="{CE69D93B-2314-43A5-872A-4F9A49FAE041}"/>
            </a:ext>
          </a:extLst>
        </xdr:cNvPr>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887B3C22-27D7-4C96-A46E-E96802BDD260}"/>
            </a:ext>
          </a:extLst>
        </xdr:cNvPr>
        <xdr:cNvCxnSpPr/>
      </xdr:nvCxnSpPr>
      <xdr:spPr>
        <a:xfrm>
          <a:off x="2019300" y="65265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97790</xdr:rowOff>
    </xdr:from>
    <xdr:to>
      <xdr:col>6</xdr:col>
      <xdr:colOff>38100</xdr:colOff>
      <xdr:row>38</xdr:row>
      <xdr:rowOff>27940</xdr:rowOff>
    </xdr:to>
    <xdr:sp macro="" textlink="">
      <xdr:nvSpPr>
        <xdr:cNvPr id="81" name="楕円 80">
          <a:extLst>
            <a:ext uri="{FF2B5EF4-FFF2-40B4-BE49-F238E27FC236}">
              <a16:creationId xmlns:a16="http://schemas.microsoft.com/office/drawing/2014/main" id="{50223AFD-2FBB-4DF5-A1F5-379B3EE1D5C8}"/>
            </a:ext>
          </a:extLst>
        </xdr:cNvPr>
        <xdr:cNvSpPr/>
      </xdr:nvSpPr>
      <xdr:spPr>
        <a:xfrm>
          <a:off x="107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148590</xdr:rowOff>
    </xdr:from>
    <xdr:to>
      <xdr:col>10</xdr:col>
      <xdr:colOff>114300</xdr:colOff>
      <xdr:row>38</xdr:row>
      <xdr:rowOff>11430</xdr:rowOff>
    </xdr:to>
    <xdr:cxnSp macro="">
      <xdr:nvCxnSpPr>
        <xdr:cNvPr id="82" name="直線コネクタ 81">
          <a:extLst>
            <a:ext uri="{FF2B5EF4-FFF2-40B4-BE49-F238E27FC236}">
              <a16:creationId xmlns:a16="http://schemas.microsoft.com/office/drawing/2014/main" id="{B563AD29-ED52-4CDC-A534-5B8C83118A5A}"/>
            </a:ext>
          </a:extLst>
        </xdr:cNvPr>
        <xdr:cNvCxnSpPr/>
      </xdr:nvCxnSpPr>
      <xdr:spPr>
        <a:xfrm>
          <a:off x="1130300" y="649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C3B8C39D-80CA-4711-ADD3-76D4A78D230D}"/>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A5917C0A-5E24-44BD-A538-4E744251CB89}"/>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6C6CB10-0C2C-40DF-8FA5-6E6E451F8ED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A06C7907-68D0-4F35-AC35-1E2EFB85E74F}"/>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CC363361-B0E6-4735-BC4B-1344256BB671}"/>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id="{9D04393D-23BF-4849-BF3C-AFE5275E0AE6}"/>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ED4CC7AB-0F4E-4495-A552-98740130934A}"/>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6BA65EEB-4842-48D2-9EA7-95EFA01593A1}"/>
            </a:ext>
          </a:extLst>
        </xdr:cNvPr>
        <xdr:cNvSpPr txBox="1"/>
      </xdr:nvSpPr>
      <xdr:spPr>
        <a:xfrm>
          <a:off x="927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91E39C-53E8-413D-ACC7-72940B3E50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212BEE9-F8C9-40C7-9A6D-6DAD822079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E8FAF2-74B6-4946-88E5-4DE829EBD4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AF0E305-6FD7-4033-93BA-D2D44467AF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BB1705-C763-4BC6-83CA-D507A6015B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6138868-2B44-4FD6-B190-11873A061F0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68F100-030B-4FBD-B54E-C9AF1EDB0A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BE7864-AD8F-4A1C-9174-FB0C828F25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43DBCD6-F221-4F30-9C12-72019D19E0B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3F473E7-FF4F-45D1-A2B1-743CBE11B1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3FCBEBA-2429-48E6-82B1-E9AB267852D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9E4EB6D-D0CB-46D7-A2AB-C84D1FFA80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C149292-2F5B-4CA4-9782-08D20E6D554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BA3C964-3BBC-459D-9771-5AE631589B8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ADD7CD2-4531-4052-BFBB-F6ABA123300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C8B1A22-C07E-441D-9EEE-44428E4E129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E06E360-109E-43AC-B6AC-5CFA9F44CC7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4292F97-874F-42D7-9932-1E36A61152A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5DEB631-33A3-470B-AD43-066794A1B42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888C831-D2DC-4F1E-BE99-8D7F74CF6DD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C66CCC6-04CB-4A24-86CA-F00F22F7CB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C2B41CB-0529-4300-A4BB-D387177B6FB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E535443-4798-4666-B038-2CF650C0D2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360629A9-5FF0-4D92-9787-4F390C52772F}"/>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FCA79934-6366-4D18-AAA3-08E1EE32628B}"/>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6B41284F-9114-49D3-B6AE-6848E9F6734D}"/>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58806820-8077-42FA-8E57-0FEC82B00BA7}"/>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9312033A-C47A-4310-8EC9-A5563D31B7DF}"/>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F5EA1599-CDDA-4F7B-A65B-0A3F6C82B492}"/>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1CAE88D8-742C-43F3-B821-DFD8AA87D5E1}"/>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2B8294AD-D768-4513-A91D-3448CB9563F8}"/>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BA1D3466-4ECA-4A9B-96E4-AFECB09A2925}"/>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65927910-43AA-4505-BD65-F9CAF8FD22D3}"/>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6ABA2FB4-B1B7-48AE-8BF4-4EA3E52C3358}"/>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B352A9B-B976-4342-8765-83F65BC39B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B9103B-5E35-4F5E-B4F3-47FB1D0D1D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5D11E8-1E1E-486F-9144-0B954B653D9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C04D19-E6DA-4195-A5B1-37459C3E9E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6F3289A-D4C9-455A-A9F1-300C653CFB0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160427</xdr:rowOff>
    </xdr:from>
    <xdr:to>
      <xdr:col>55</xdr:col>
      <xdr:colOff>50800</xdr:colOff>
      <xdr:row>39</xdr:row>
      <xdr:rowOff>90577</xdr:rowOff>
    </xdr:to>
    <xdr:sp macro="" textlink="">
      <xdr:nvSpPr>
        <xdr:cNvPr id="130" name="楕円 129">
          <a:extLst>
            <a:ext uri="{FF2B5EF4-FFF2-40B4-BE49-F238E27FC236}">
              <a16:creationId xmlns:a16="http://schemas.microsoft.com/office/drawing/2014/main" id="{E35CBDAF-52AE-4002-9EDB-FBFF94055165}"/>
            </a:ext>
          </a:extLst>
        </xdr:cNvPr>
        <xdr:cNvSpPr/>
      </xdr:nvSpPr>
      <xdr:spPr>
        <a:xfrm>
          <a:off x="10426700" y="66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138854</xdr:rowOff>
    </xdr:from>
    <xdr:ext cx="534377" cy="259045"/>
    <xdr:sp macro="" textlink="">
      <xdr:nvSpPr>
        <xdr:cNvPr id="131" name="【道路】&#10;一人当たり延長該当値テキスト">
          <a:extLst>
            <a:ext uri="{FF2B5EF4-FFF2-40B4-BE49-F238E27FC236}">
              <a16:creationId xmlns:a16="http://schemas.microsoft.com/office/drawing/2014/main" id="{5DB72F15-AB32-4CCB-A448-1D0C830A98B2}"/>
            </a:ext>
          </a:extLst>
        </xdr:cNvPr>
        <xdr:cNvSpPr txBox="1"/>
      </xdr:nvSpPr>
      <xdr:spPr>
        <a:xfrm>
          <a:off x="10515600" y="66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168675</xdr:rowOff>
    </xdr:from>
    <xdr:to>
      <xdr:col>50</xdr:col>
      <xdr:colOff>165100</xdr:colOff>
      <xdr:row>39</xdr:row>
      <xdr:rowOff>98825</xdr:rowOff>
    </xdr:to>
    <xdr:sp macro="" textlink="">
      <xdr:nvSpPr>
        <xdr:cNvPr id="132" name="楕円 131">
          <a:extLst>
            <a:ext uri="{FF2B5EF4-FFF2-40B4-BE49-F238E27FC236}">
              <a16:creationId xmlns:a16="http://schemas.microsoft.com/office/drawing/2014/main" id="{AA3AC9D6-E6EF-4DDE-94D2-9F6B38F4E2AC}"/>
            </a:ext>
          </a:extLst>
        </xdr:cNvPr>
        <xdr:cNvSpPr/>
      </xdr:nvSpPr>
      <xdr:spPr>
        <a:xfrm>
          <a:off x="9588500" y="66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39777</xdr:rowOff>
    </xdr:from>
    <xdr:to>
      <xdr:col>55</xdr:col>
      <xdr:colOff>0</xdr:colOff>
      <xdr:row>39</xdr:row>
      <xdr:rowOff>48025</xdr:rowOff>
    </xdr:to>
    <xdr:cxnSp macro="">
      <xdr:nvCxnSpPr>
        <xdr:cNvPr id="133" name="直線コネクタ 132">
          <a:extLst>
            <a:ext uri="{FF2B5EF4-FFF2-40B4-BE49-F238E27FC236}">
              <a16:creationId xmlns:a16="http://schemas.microsoft.com/office/drawing/2014/main" id="{BB0A8947-3AB7-45D5-84B7-C0AD7FDEAC19}"/>
            </a:ext>
          </a:extLst>
        </xdr:cNvPr>
        <xdr:cNvCxnSpPr/>
      </xdr:nvCxnSpPr>
      <xdr:spPr>
        <a:xfrm flipV="1">
          <a:off x="9639300" y="6726327"/>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10255</xdr:rowOff>
    </xdr:from>
    <xdr:to>
      <xdr:col>46</xdr:col>
      <xdr:colOff>38100</xdr:colOff>
      <xdr:row>39</xdr:row>
      <xdr:rowOff>111855</xdr:rowOff>
    </xdr:to>
    <xdr:sp macro="" textlink="">
      <xdr:nvSpPr>
        <xdr:cNvPr id="134" name="楕円 133">
          <a:extLst>
            <a:ext uri="{FF2B5EF4-FFF2-40B4-BE49-F238E27FC236}">
              <a16:creationId xmlns:a16="http://schemas.microsoft.com/office/drawing/2014/main" id="{24FCFCF4-242E-4886-8BE1-8114387EA0DB}"/>
            </a:ext>
          </a:extLst>
        </xdr:cNvPr>
        <xdr:cNvSpPr/>
      </xdr:nvSpPr>
      <xdr:spPr>
        <a:xfrm>
          <a:off x="8699500" y="66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48025</xdr:rowOff>
    </xdr:from>
    <xdr:to>
      <xdr:col>50</xdr:col>
      <xdr:colOff>114300</xdr:colOff>
      <xdr:row>39</xdr:row>
      <xdr:rowOff>61055</xdr:rowOff>
    </xdr:to>
    <xdr:cxnSp macro="">
      <xdr:nvCxnSpPr>
        <xdr:cNvPr id="135" name="直線コネクタ 134">
          <a:extLst>
            <a:ext uri="{FF2B5EF4-FFF2-40B4-BE49-F238E27FC236}">
              <a16:creationId xmlns:a16="http://schemas.microsoft.com/office/drawing/2014/main" id="{F7C6A0C9-63DC-44CE-BFE0-BE38A309F270}"/>
            </a:ext>
          </a:extLst>
        </xdr:cNvPr>
        <xdr:cNvCxnSpPr/>
      </xdr:nvCxnSpPr>
      <xdr:spPr>
        <a:xfrm flipV="1">
          <a:off x="8750300" y="6734575"/>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11284</xdr:rowOff>
    </xdr:from>
    <xdr:to>
      <xdr:col>41</xdr:col>
      <xdr:colOff>101600</xdr:colOff>
      <xdr:row>39</xdr:row>
      <xdr:rowOff>112884</xdr:rowOff>
    </xdr:to>
    <xdr:sp macro="" textlink="">
      <xdr:nvSpPr>
        <xdr:cNvPr id="136" name="楕円 135">
          <a:extLst>
            <a:ext uri="{FF2B5EF4-FFF2-40B4-BE49-F238E27FC236}">
              <a16:creationId xmlns:a16="http://schemas.microsoft.com/office/drawing/2014/main" id="{2BCFCC1E-338D-4EA4-892B-5FAE0124884B}"/>
            </a:ext>
          </a:extLst>
        </xdr:cNvPr>
        <xdr:cNvSpPr/>
      </xdr:nvSpPr>
      <xdr:spPr>
        <a:xfrm>
          <a:off x="78105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61055</xdr:rowOff>
    </xdr:from>
    <xdr:to>
      <xdr:col>45</xdr:col>
      <xdr:colOff>177800</xdr:colOff>
      <xdr:row>39</xdr:row>
      <xdr:rowOff>62084</xdr:rowOff>
    </xdr:to>
    <xdr:cxnSp macro="">
      <xdr:nvCxnSpPr>
        <xdr:cNvPr id="137" name="直線コネクタ 136">
          <a:extLst>
            <a:ext uri="{FF2B5EF4-FFF2-40B4-BE49-F238E27FC236}">
              <a16:creationId xmlns:a16="http://schemas.microsoft.com/office/drawing/2014/main" id="{598A91D1-CEF3-46AC-9454-0302AFB76EDB}"/>
            </a:ext>
          </a:extLst>
        </xdr:cNvPr>
        <xdr:cNvCxnSpPr/>
      </xdr:nvCxnSpPr>
      <xdr:spPr>
        <a:xfrm flipV="1">
          <a:off x="7861300" y="674760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20866</xdr:rowOff>
    </xdr:from>
    <xdr:to>
      <xdr:col>36</xdr:col>
      <xdr:colOff>165100</xdr:colOff>
      <xdr:row>39</xdr:row>
      <xdr:rowOff>122466</xdr:rowOff>
    </xdr:to>
    <xdr:sp macro="" textlink="">
      <xdr:nvSpPr>
        <xdr:cNvPr id="138" name="楕円 137">
          <a:extLst>
            <a:ext uri="{FF2B5EF4-FFF2-40B4-BE49-F238E27FC236}">
              <a16:creationId xmlns:a16="http://schemas.microsoft.com/office/drawing/2014/main" id="{127E2426-2E2C-457E-902E-CE8438BBF127}"/>
            </a:ext>
          </a:extLst>
        </xdr:cNvPr>
        <xdr:cNvSpPr/>
      </xdr:nvSpPr>
      <xdr:spPr>
        <a:xfrm>
          <a:off x="6921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62084</xdr:rowOff>
    </xdr:from>
    <xdr:to>
      <xdr:col>41</xdr:col>
      <xdr:colOff>50800</xdr:colOff>
      <xdr:row>39</xdr:row>
      <xdr:rowOff>71666</xdr:rowOff>
    </xdr:to>
    <xdr:cxnSp macro="">
      <xdr:nvCxnSpPr>
        <xdr:cNvPr id="139" name="直線コネクタ 138">
          <a:extLst>
            <a:ext uri="{FF2B5EF4-FFF2-40B4-BE49-F238E27FC236}">
              <a16:creationId xmlns:a16="http://schemas.microsoft.com/office/drawing/2014/main" id="{30EF8793-4979-41EA-A8C3-9FD90F904486}"/>
            </a:ext>
          </a:extLst>
        </xdr:cNvPr>
        <xdr:cNvCxnSpPr/>
      </xdr:nvCxnSpPr>
      <xdr:spPr>
        <a:xfrm flipV="1">
          <a:off x="6972300" y="674863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92B1A9FE-3EE6-49AB-9A10-D541F3AC18B2}"/>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36D54D54-1CF8-44BA-8B46-987A317F387A}"/>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1AC26FD6-46CC-4036-B6B5-CEA1B5D18143}"/>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EFDDBDF7-3E2D-4606-B54E-85B9D437F402}"/>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89952</xdr:rowOff>
    </xdr:from>
    <xdr:ext cx="534377" cy="259045"/>
    <xdr:sp macro="" textlink="">
      <xdr:nvSpPr>
        <xdr:cNvPr id="144" name="n_1mainValue【道路】&#10;一人当たり延長">
          <a:extLst>
            <a:ext uri="{FF2B5EF4-FFF2-40B4-BE49-F238E27FC236}">
              <a16:creationId xmlns:a16="http://schemas.microsoft.com/office/drawing/2014/main" id="{0D2C40C1-B22B-4DED-B3F5-5D9E5D8B76EC}"/>
            </a:ext>
          </a:extLst>
        </xdr:cNvPr>
        <xdr:cNvSpPr txBox="1"/>
      </xdr:nvSpPr>
      <xdr:spPr>
        <a:xfrm>
          <a:off x="9359411" y="67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102982</xdr:rowOff>
    </xdr:from>
    <xdr:ext cx="534377" cy="259045"/>
    <xdr:sp macro="" textlink="">
      <xdr:nvSpPr>
        <xdr:cNvPr id="145" name="n_2mainValue【道路】&#10;一人当たり延長">
          <a:extLst>
            <a:ext uri="{FF2B5EF4-FFF2-40B4-BE49-F238E27FC236}">
              <a16:creationId xmlns:a16="http://schemas.microsoft.com/office/drawing/2014/main" id="{716C9CB4-14B8-470C-8AA7-38D5F5753675}"/>
            </a:ext>
          </a:extLst>
        </xdr:cNvPr>
        <xdr:cNvSpPr txBox="1"/>
      </xdr:nvSpPr>
      <xdr:spPr>
        <a:xfrm>
          <a:off x="8483111" y="678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104011</xdr:rowOff>
    </xdr:from>
    <xdr:ext cx="534377" cy="259045"/>
    <xdr:sp macro="" textlink="">
      <xdr:nvSpPr>
        <xdr:cNvPr id="146" name="n_3mainValue【道路】&#10;一人当たり延長">
          <a:extLst>
            <a:ext uri="{FF2B5EF4-FFF2-40B4-BE49-F238E27FC236}">
              <a16:creationId xmlns:a16="http://schemas.microsoft.com/office/drawing/2014/main" id="{4B0DF622-DC22-4EB3-A9A4-FA03B4F808F4}"/>
            </a:ext>
          </a:extLst>
        </xdr:cNvPr>
        <xdr:cNvSpPr txBox="1"/>
      </xdr:nvSpPr>
      <xdr:spPr>
        <a:xfrm>
          <a:off x="7594111" y="6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113593</xdr:rowOff>
    </xdr:from>
    <xdr:ext cx="534377" cy="259045"/>
    <xdr:sp macro="" textlink="">
      <xdr:nvSpPr>
        <xdr:cNvPr id="147" name="n_4mainValue【道路】&#10;一人当たり延長">
          <a:extLst>
            <a:ext uri="{FF2B5EF4-FFF2-40B4-BE49-F238E27FC236}">
              <a16:creationId xmlns:a16="http://schemas.microsoft.com/office/drawing/2014/main" id="{F300BFAB-637D-4634-B320-1563F9CCE8D3}"/>
            </a:ext>
          </a:extLst>
        </xdr:cNvPr>
        <xdr:cNvSpPr txBox="1"/>
      </xdr:nvSpPr>
      <xdr:spPr>
        <a:xfrm>
          <a:off x="67051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4D172B-D4AD-4280-A325-2C6366A239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7ADEC1-DAA5-416C-B5DF-7EF2D6D840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4C99FCD-606D-4AF2-8E53-7C749245A0B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8E62E95-3C23-4FA6-A733-9496AC5912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D43CB99-5A54-483E-BF69-EEE4A71FFF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A7B1594-DBA3-4816-A390-86634594AEB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DF7114E-9506-44F8-AAD3-1D7FD2FBF4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659E53D-7E05-47F5-940F-3C9B7CF754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C2F902F-92CF-4088-B4B6-9076ABEB9F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F0735C9-F8BE-4E15-A089-57253FEEBD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7168A57-D45D-4546-9D65-D72CF51BD3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23053E3-C9C5-49C9-A226-515877C0E6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5CE4319-B86D-4C3B-AF7D-9D9C4962048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4E1008A-9967-4B5E-8053-4642202072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EB5392F-3294-4F18-AFB4-611C705CF8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DDB0CB4-00B5-4865-B79C-6FA1F75BAC4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DF7B676-CE53-45F6-831B-0E8B6A4E03D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30E4438-1CD9-4232-A3D5-559BB348BA5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3E6920F-3F5F-4C5C-9782-E7717DDF09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3EE9092-57DB-4743-BE58-FE095ACBDF9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DF0CEE9-78A5-4A55-A9E6-284FE81E2DD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D5B286B-417F-4DDB-8305-401A9AB22AA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B0F5EB6-B300-4FB6-A85B-B9642FA5E9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685B682-CB59-4F01-8BA4-041EAD4779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97EA2A8-807C-459A-8559-2A46DB44D5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74A3AA68-47BB-49FA-AB54-54C6D580C9A3}"/>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1FA07FB1-956F-43BE-A556-D1B70834851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AFF7B4F2-9C54-4330-8DAD-31E1C936049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50614F9-B1B2-4C17-B846-645C0308256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A0BBB8AA-6ABD-47B7-9819-515A88F2AD3D}"/>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5988897-F778-4F3F-BA46-6783CFEB57F2}"/>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ACF6D027-74F1-45CB-87C7-02FD374A6DD9}"/>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FE52F64-FF0D-4A96-9CEC-89378F71DB4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FA28FC15-0645-412C-BEE9-5BA362F12E42}"/>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6C296387-AD3D-4EA9-8DB4-8B03B768C5A2}"/>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52DFD97A-EAF9-4EA3-9415-87A7D83E4A47}"/>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14C8BDE-6132-402F-822B-CD42EB4611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1487C4B-5336-4A64-A893-282D3BA9A3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D432B7-9592-4662-93F4-1A842B4110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5E8826-E85A-4D66-A3F2-3A77304588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CE14D85-AC64-49E8-837A-638D4EE926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9" name="楕円 188">
          <a:extLst>
            <a:ext uri="{FF2B5EF4-FFF2-40B4-BE49-F238E27FC236}">
              <a16:creationId xmlns:a16="http://schemas.microsoft.com/office/drawing/2014/main" id="{DC05145E-619C-4C8B-ACE0-5F3AE0644B0D}"/>
            </a:ext>
          </a:extLst>
        </xdr:cNvPr>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0F518A4-65D7-4AF0-BB63-B2E2876B0CEC}"/>
            </a:ext>
          </a:extLst>
        </xdr:cNvPr>
        <xdr:cNvSpPr txBox="1"/>
      </xdr:nvSpPr>
      <xdr:spPr>
        <a:xfrm>
          <a:off x="4673600"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125549</xdr:rowOff>
    </xdr:from>
    <xdr:to>
      <xdr:col>20</xdr:col>
      <xdr:colOff>38100</xdr:colOff>
      <xdr:row>61</xdr:row>
      <xdr:rowOff>55699</xdr:rowOff>
    </xdr:to>
    <xdr:sp macro="" textlink="">
      <xdr:nvSpPr>
        <xdr:cNvPr id="191" name="楕円 190">
          <a:extLst>
            <a:ext uri="{FF2B5EF4-FFF2-40B4-BE49-F238E27FC236}">
              <a16:creationId xmlns:a16="http://schemas.microsoft.com/office/drawing/2014/main" id="{C8E6A599-F520-4D2C-B6D6-458250CA450E}"/>
            </a:ext>
          </a:extLst>
        </xdr:cNvPr>
        <xdr:cNvSpPr/>
      </xdr:nvSpPr>
      <xdr:spPr>
        <a:xfrm>
          <a:off x="3746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22860</xdr:rowOff>
    </xdr:to>
    <xdr:cxnSp macro="">
      <xdr:nvCxnSpPr>
        <xdr:cNvPr id="192" name="直線コネクタ 191">
          <a:extLst>
            <a:ext uri="{FF2B5EF4-FFF2-40B4-BE49-F238E27FC236}">
              <a16:creationId xmlns:a16="http://schemas.microsoft.com/office/drawing/2014/main" id="{57029ADE-4DAB-4276-984E-1B9EFD2484F2}"/>
            </a:ext>
          </a:extLst>
        </xdr:cNvPr>
        <xdr:cNvCxnSpPr/>
      </xdr:nvCxnSpPr>
      <xdr:spPr>
        <a:xfrm>
          <a:off x="3797300" y="1046334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a:extLst>
            <a:ext uri="{FF2B5EF4-FFF2-40B4-BE49-F238E27FC236}">
              <a16:creationId xmlns:a16="http://schemas.microsoft.com/office/drawing/2014/main" id="{ACAC201D-3CE9-4899-8668-78D992680B46}"/>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4899</xdr:rowOff>
    </xdr:from>
    <xdr:to>
      <xdr:col>19</xdr:col>
      <xdr:colOff>177800</xdr:colOff>
      <xdr:row>61</xdr:row>
      <xdr:rowOff>32657</xdr:rowOff>
    </xdr:to>
    <xdr:cxnSp macro="">
      <xdr:nvCxnSpPr>
        <xdr:cNvPr id="194" name="直線コネクタ 193">
          <a:extLst>
            <a:ext uri="{FF2B5EF4-FFF2-40B4-BE49-F238E27FC236}">
              <a16:creationId xmlns:a16="http://schemas.microsoft.com/office/drawing/2014/main" id="{910C68D4-DCC6-4D45-B8CC-C3E29C296017}"/>
            </a:ext>
          </a:extLst>
        </xdr:cNvPr>
        <xdr:cNvCxnSpPr/>
      </xdr:nvCxnSpPr>
      <xdr:spPr>
        <a:xfrm flipV="1">
          <a:off x="2908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5" name="楕円 194">
          <a:extLst>
            <a:ext uri="{FF2B5EF4-FFF2-40B4-BE49-F238E27FC236}">
              <a16:creationId xmlns:a16="http://schemas.microsoft.com/office/drawing/2014/main" id="{2B470561-1F21-4AA3-A930-8C6365BCFE79}"/>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32657</xdr:rowOff>
    </xdr:to>
    <xdr:cxnSp macro="">
      <xdr:nvCxnSpPr>
        <xdr:cNvPr id="196" name="直線コネクタ 195">
          <a:extLst>
            <a:ext uri="{FF2B5EF4-FFF2-40B4-BE49-F238E27FC236}">
              <a16:creationId xmlns:a16="http://schemas.microsoft.com/office/drawing/2014/main" id="{F3C60179-10F1-4201-ADC9-9AA19C6C142A}"/>
            </a:ext>
          </a:extLst>
        </xdr:cNvPr>
        <xdr:cNvCxnSpPr/>
      </xdr:nvCxnSpPr>
      <xdr:spPr>
        <a:xfrm>
          <a:off x="2019300" y="104666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id="{935BAEAD-773D-4ACD-A31B-FF1F2AF07192}"/>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8165</xdr:rowOff>
    </xdr:to>
    <xdr:cxnSp macro="">
      <xdr:nvCxnSpPr>
        <xdr:cNvPr id="198" name="直線コネクタ 197">
          <a:extLst>
            <a:ext uri="{FF2B5EF4-FFF2-40B4-BE49-F238E27FC236}">
              <a16:creationId xmlns:a16="http://schemas.microsoft.com/office/drawing/2014/main" id="{77E68F5E-8079-4C53-B9D3-9194EFF992A1}"/>
            </a:ext>
          </a:extLst>
        </xdr:cNvPr>
        <xdr:cNvCxnSpPr/>
      </xdr:nvCxnSpPr>
      <xdr:spPr>
        <a:xfrm>
          <a:off x="1130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D423D0B-E641-4028-ADA6-7F33E166D7A8}"/>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8FCF162-EF8E-4DF0-BEB1-20C593D33789}"/>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25785A8-94E7-4171-971C-77D3342D2DBB}"/>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85CDE88-37BE-4E86-A811-792D4C3D9228}"/>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72226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6E1C3A2-BB3E-45C1-BDB3-A3AE19A26F81}"/>
            </a:ext>
          </a:extLst>
        </xdr:cNvPr>
        <xdr:cNvSpPr txBox="1"/>
      </xdr:nvSpPr>
      <xdr:spPr>
        <a:xfrm>
          <a:off x="35820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E4D22C9-6685-4C1E-992B-B8CE809C9498}"/>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700FB6F-1F20-465F-9BAA-E6AF15BB2E79}"/>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421F1B9-8AD5-4612-81AE-FC4ADEE12C6D}"/>
            </a:ext>
          </a:extLst>
        </xdr:cNvPr>
        <xdr:cNvSpPr txBox="1"/>
      </xdr:nvSpPr>
      <xdr:spPr>
        <a:xfrm>
          <a:off x="927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AAD73AE-022A-4580-9859-F86A685523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550504C-075B-4921-9012-E6D3E23592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2DF7D1F-B500-43A4-9956-E7171ECC3D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98DEF07-DC21-4DD8-8B13-2EDB31B6CC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D6DE1EC-7EFF-465B-86ED-A05560E878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441D3FB-C32F-4E68-AFF0-D864CC5E99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2E66B1E-B1A5-49A3-BAE2-1436F5B696D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59D5C25-B33B-41E1-BF7B-3B2F8226EF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3BCBB07-C88E-4F48-B0E3-2B888EE867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9B936FC-C9EF-4079-887E-502AD1010B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95D7EEA-8920-4F85-A3E4-333474BF6F0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7D5A3DCC-5275-4425-A92F-4754C935D1E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C7C5F727-BDCF-433C-8065-091E1541978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8112BDD-A02A-44E4-AA93-3EDA943243B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853410F-654F-40C5-A4D5-0BADD34F87E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FD2679D-5F31-43F8-8CAB-3933E566C6C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F35428C-0EC8-4F6A-B5FC-CE1F8D1CBDD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ADA88B2A-2528-4AE3-B858-4DC1CD9E54E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A23E3CF-2509-42FB-9FEE-50567BEA4BB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7E5DF91B-A887-4D29-816C-D0C64CCCAB9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769AB9E-A68A-48B7-91AA-5854A65996B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9AFCF5A-37E5-4F4C-9E2C-190BD598B6E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6B40CE3-D490-4647-A219-0A17AA3205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646D0467-E18C-4934-8D14-224364D0B6C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11CACB3-B246-4949-AFE6-C7FD783F6E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5C43AA9-EB01-407F-AE3F-3D9ED4FF19CB}"/>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70519E3-EF91-4CB1-AB46-627D1B6EF77D}"/>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CE8A6337-5F45-4F36-95F9-F014CA9D82F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EF68F78-627C-4A60-B6B2-D3A51ABB666B}"/>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6E215EAC-120A-4968-965E-FF02A479BEF8}"/>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AF20531-D5CE-484D-BEF1-867E8DF692EF}"/>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72064933-F174-4257-9053-F30A228ECAD6}"/>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9D4144A4-0DEB-44BF-92B8-6C04D4EC52EA}"/>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7F81E95A-7F8C-489B-B821-33CB3A98154C}"/>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3D8E7340-5537-4D94-A240-6FA6DE06BB94}"/>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945B5116-B5C2-4FA6-8C63-4F3FE3C3BE0C}"/>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A6B31CF-A178-4F76-8074-0A2E73FAD8C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6271B5-2DBE-4A07-93E4-02CD93A408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0EC1DE9-39AD-401E-92AD-05A78098C6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BE8D326-9585-42CE-A007-200D0EA384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C807E30-5667-4DA0-BF7E-391A1CE131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90304</xdr:rowOff>
    </xdr:from>
    <xdr:to>
      <xdr:col>55</xdr:col>
      <xdr:colOff>50800</xdr:colOff>
      <xdr:row>63</xdr:row>
      <xdr:rowOff>20454</xdr:rowOff>
    </xdr:to>
    <xdr:sp macro="" textlink="">
      <xdr:nvSpPr>
        <xdr:cNvPr id="248" name="楕円 247">
          <a:extLst>
            <a:ext uri="{FF2B5EF4-FFF2-40B4-BE49-F238E27FC236}">
              <a16:creationId xmlns:a16="http://schemas.microsoft.com/office/drawing/2014/main" id="{D3C3EC34-9F96-4A55-A55D-D89C71BBE2E2}"/>
            </a:ext>
          </a:extLst>
        </xdr:cNvPr>
        <xdr:cNvSpPr/>
      </xdr:nvSpPr>
      <xdr:spPr>
        <a:xfrm>
          <a:off x="10426700" y="107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68731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C63B3FB5-43E2-4235-8775-79AE22548433}"/>
            </a:ext>
          </a:extLst>
        </xdr:cNvPr>
        <xdr:cNvSpPr txBox="1"/>
      </xdr:nvSpPr>
      <xdr:spPr>
        <a:xfrm>
          <a:off x="10515600" y="106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99249</xdr:rowOff>
    </xdr:from>
    <xdr:to>
      <xdr:col>50</xdr:col>
      <xdr:colOff>165100</xdr:colOff>
      <xdr:row>63</xdr:row>
      <xdr:rowOff>29399</xdr:rowOff>
    </xdr:to>
    <xdr:sp macro="" textlink="">
      <xdr:nvSpPr>
        <xdr:cNvPr id="250" name="楕円 249">
          <a:extLst>
            <a:ext uri="{FF2B5EF4-FFF2-40B4-BE49-F238E27FC236}">
              <a16:creationId xmlns:a16="http://schemas.microsoft.com/office/drawing/2014/main" id="{5F9567FD-5F80-4F84-86FD-DF9BCC2C9DDA}"/>
            </a:ext>
          </a:extLst>
        </xdr:cNvPr>
        <xdr:cNvSpPr/>
      </xdr:nvSpPr>
      <xdr:spPr>
        <a:xfrm>
          <a:off x="9588500" y="107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141104</xdr:rowOff>
    </xdr:from>
    <xdr:to>
      <xdr:col>55</xdr:col>
      <xdr:colOff>0</xdr:colOff>
      <xdr:row>62</xdr:row>
      <xdr:rowOff>150049</xdr:rowOff>
    </xdr:to>
    <xdr:cxnSp macro="">
      <xdr:nvCxnSpPr>
        <xdr:cNvPr id="251" name="直線コネクタ 250">
          <a:extLst>
            <a:ext uri="{FF2B5EF4-FFF2-40B4-BE49-F238E27FC236}">
              <a16:creationId xmlns:a16="http://schemas.microsoft.com/office/drawing/2014/main" id="{77C3F52C-4E99-40F1-A049-66960CEA0FF6}"/>
            </a:ext>
          </a:extLst>
        </xdr:cNvPr>
        <xdr:cNvCxnSpPr/>
      </xdr:nvCxnSpPr>
      <xdr:spPr>
        <a:xfrm flipV="1">
          <a:off x="9639300" y="10771004"/>
          <a:ext cx="8382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103750</xdr:rowOff>
    </xdr:from>
    <xdr:to>
      <xdr:col>46</xdr:col>
      <xdr:colOff>38100</xdr:colOff>
      <xdr:row>63</xdr:row>
      <xdr:rowOff>33900</xdr:rowOff>
    </xdr:to>
    <xdr:sp macro="" textlink="">
      <xdr:nvSpPr>
        <xdr:cNvPr id="252" name="楕円 251">
          <a:extLst>
            <a:ext uri="{FF2B5EF4-FFF2-40B4-BE49-F238E27FC236}">
              <a16:creationId xmlns:a16="http://schemas.microsoft.com/office/drawing/2014/main" id="{425DBCBC-729A-45E1-9D41-ABD880BF52B4}"/>
            </a:ext>
          </a:extLst>
        </xdr:cNvPr>
        <xdr:cNvSpPr/>
      </xdr:nvSpPr>
      <xdr:spPr>
        <a:xfrm>
          <a:off x="8699500" y="107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150049</xdr:rowOff>
    </xdr:from>
    <xdr:to>
      <xdr:col>50</xdr:col>
      <xdr:colOff>114300</xdr:colOff>
      <xdr:row>62</xdr:row>
      <xdr:rowOff>154550</xdr:rowOff>
    </xdr:to>
    <xdr:cxnSp macro="">
      <xdr:nvCxnSpPr>
        <xdr:cNvPr id="253" name="直線コネクタ 252">
          <a:extLst>
            <a:ext uri="{FF2B5EF4-FFF2-40B4-BE49-F238E27FC236}">
              <a16:creationId xmlns:a16="http://schemas.microsoft.com/office/drawing/2014/main" id="{FE566CA5-92C6-4F99-AA55-BB34E0D6D274}"/>
            </a:ext>
          </a:extLst>
        </xdr:cNvPr>
        <xdr:cNvCxnSpPr/>
      </xdr:nvCxnSpPr>
      <xdr:spPr>
        <a:xfrm flipV="1">
          <a:off x="8750300" y="10779949"/>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109478</xdr:rowOff>
    </xdr:from>
    <xdr:to>
      <xdr:col>41</xdr:col>
      <xdr:colOff>101600</xdr:colOff>
      <xdr:row>63</xdr:row>
      <xdr:rowOff>39628</xdr:rowOff>
    </xdr:to>
    <xdr:sp macro="" textlink="">
      <xdr:nvSpPr>
        <xdr:cNvPr id="254" name="楕円 253">
          <a:extLst>
            <a:ext uri="{FF2B5EF4-FFF2-40B4-BE49-F238E27FC236}">
              <a16:creationId xmlns:a16="http://schemas.microsoft.com/office/drawing/2014/main" id="{801A1A84-0004-477C-BB10-C7EA68B2CA24}"/>
            </a:ext>
          </a:extLst>
        </xdr:cNvPr>
        <xdr:cNvSpPr/>
      </xdr:nvSpPr>
      <xdr:spPr>
        <a:xfrm>
          <a:off x="7810500" y="107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154550</xdr:rowOff>
    </xdr:from>
    <xdr:to>
      <xdr:col>45</xdr:col>
      <xdr:colOff>177800</xdr:colOff>
      <xdr:row>62</xdr:row>
      <xdr:rowOff>160278</xdr:rowOff>
    </xdr:to>
    <xdr:cxnSp macro="">
      <xdr:nvCxnSpPr>
        <xdr:cNvPr id="255" name="直線コネクタ 254">
          <a:extLst>
            <a:ext uri="{FF2B5EF4-FFF2-40B4-BE49-F238E27FC236}">
              <a16:creationId xmlns:a16="http://schemas.microsoft.com/office/drawing/2014/main" id="{A2D7E53C-EE9E-45D3-B0C6-9AF9680B48B9}"/>
            </a:ext>
          </a:extLst>
        </xdr:cNvPr>
        <xdr:cNvCxnSpPr/>
      </xdr:nvCxnSpPr>
      <xdr:spPr>
        <a:xfrm flipV="1">
          <a:off x="7861300" y="10784450"/>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113884</xdr:rowOff>
    </xdr:from>
    <xdr:to>
      <xdr:col>36</xdr:col>
      <xdr:colOff>165100</xdr:colOff>
      <xdr:row>63</xdr:row>
      <xdr:rowOff>44034</xdr:rowOff>
    </xdr:to>
    <xdr:sp macro="" textlink="">
      <xdr:nvSpPr>
        <xdr:cNvPr id="256" name="楕円 255">
          <a:extLst>
            <a:ext uri="{FF2B5EF4-FFF2-40B4-BE49-F238E27FC236}">
              <a16:creationId xmlns:a16="http://schemas.microsoft.com/office/drawing/2014/main" id="{F785E974-597C-439B-81EF-7E8ADFACA0E8}"/>
            </a:ext>
          </a:extLst>
        </xdr:cNvPr>
        <xdr:cNvSpPr/>
      </xdr:nvSpPr>
      <xdr:spPr>
        <a:xfrm>
          <a:off x="6921500" y="107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160278</xdr:rowOff>
    </xdr:from>
    <xdr:to>
      <xdr:col>41</xdr:col>
      <xdr:colOff>50800</xdr:colOff>
      <xdr:row>62</xdr:row>
      <xdr:rowOff>164684</xdr:rowOff>
    </xdr:to>
    <xdr:cxnSp macro="">
      <xdr:nvCxnSpPr>
        <xdr:cNvPr id="257" name="直線コネクタ 256">
          <a:extLst>
            <a:ext uri="{FF2B5EF4-FFF2-40B4-BE49-F238E27FC236}">
              <a16:creationId xmlns:a16="http://schemas.microsoft.com/office/drawing/2014/main" id="{0FAF9056-3C1A-4242-A8C7-B85F3AE89552}"/>
            </a:ext>
          </a:extLst>
        </xdr:cNvPr>
        <xdr:cNvCxnSpPr/>
      </xdr:nvCxnSpPr>
      <xdr:spPr>
        <a:xfrm flipV="1">
          <a:off x="6972300" y="1079017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BA913D80-77AE-4EE1-BCE1-3CB6E05E38CD}"/>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48DC8540-FD7A-4F97-9FC0-C89190338FE0}"/>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BED08B8-8F06-489B-B250-C9CD6E60914B}"/>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6572CBCB-A3F0-414B-B244-DCEBBB67D098}"/>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20526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596008B-4E34-45E3-8D3A-666CE7637167}"/>
            </a:ext>
          </a:extLst>
        </xdr:cNvPr>
        <xdr:cNvSpPr txBox="1"/>
      </xdr:nvSpPr>
      <xdr:spPr>
        <a:xfrm>
          <a:off x="9327095" y="108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25027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862EA63-5C81-461E-A778-1014FD73F0F3}"/>
            </a:ext>
          </a:extLst>
        </xdr:cNvPr>
        <xdr:cNvSpPr txBox="1"/>
      </xdr:nvSpPr>
      <xdr:spPr>
        <a:xfrm>
          <a:off x="8450795" y="1082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30755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9F38FDB8-555B-4E3D-94C1-464696F2AAEF}"/>
            </a:ext>
          </a:extLst>
        </xdr:cNvPr>
        <xdr:cNvSpPr txBox="1"/>
      </xdr:nvSpPr>
      <xdr:spPr>
        <a:xfrm>
          <a:off x="7561795" y="108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35161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56679EA-3604-4EE0-9066-56C750BA79B4}"/>
            </a:ext>
          </a:extLst>
        </xdr:cNvPr>
        <xdr:cNvSpPr txBox="1"/>
      </xdr:nvSpPr>
      <xdr:spPr>
        <a:xfrm>
          <a:off x="6672795" y="108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7BB2ED1-2571-4958-BEDD-9231C48889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3A9469D-0473-4C2A-A59F-9887B1AF68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327E106-1982-496C-8089-9E704ACADA7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82B64D3-EB69-4CF9-BCFA-7F288703E8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8A7BE9B-50E3-40BE-9B1E-24F8665A80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547B49A-1EB8-4E0B-92D5-5868A88E1A0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A97E7BF-CCB8-4B2B-8466-68E93ACC5E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67C2829-6804-4BE0-85C9-A335B1CE6DB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3FEB561-C1A6-45FD-B28F-0ED82D467F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B82EEAE-3CF7-48A4-AC0B-92EF9FBFFB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0082830-E9EF-4D01-9B00-FC20486623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614576F-9821-4F0E-ACC8-8E16EC19D1C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885614AF-D03B-413D-AEA8-521D97E35C5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B143A5C-18C6-4545-93A1-3EC8FE7F39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267532A-DA30-4F53-95AA-82D0DCF91A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BC5B513-3C40-462A-AB1C-99992B193D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2D5BD09-C1FD-4FAD-A52C-8D9ACD467B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AD346A0-56B3-4442-9D93-BF1E17384E8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739BAA5-A0B7-43CD-8E23-0F68F33FBF4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AB6FEED-AACC-4A31-B6CA-E405A48675B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D452CC8-200C-418A-B77D-FE7D5AB8DB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5DD0644-F2D2-461D-A162-75981545A9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F6A422AA-470A-4EE0-B0F0-2148E1B7C30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1A1586F-B4C7-4FA8-9AEA-5DFF9899BC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4611E14F-E050-4247-BDA3-861FFD4768FF}"/>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E29B8478-C79B-4176-B818-A60B9A4AF7F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DFE75BDD-BE48-4674-A67B-3381597276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4F78D78-4110-4A20-B8DB-BAA433022A13}"/>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A2A08A72-4E57-4E55-96B0-7CFA234B9E78}"/>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F37C87D8-5CDE-4D67-B08C-A36952428775}"/>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9706EB99-162A-403F-BCD4-464843B309EB}"/>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98895D87-70D1-4EA5-A797-8708B2D20B8A}"/>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53469312-9F2F-4F89-B753-A4EF0944A30E}"/>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F17096B0-2619-41DE-A09E-395A288D99A8}"/>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6426615D-0091-4E73-BFBC-839A85EFC5CB}"/>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9F83B5B-E6C9-40C5-9733-11D2D63816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0153FB0-5ACA-4BFA-9C38-3BD7D4DC20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BE8BF3-23A1-43CB-AFC8-4345709931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67B718F-8DE3-48E6-9247-19B50C00D1F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0BE7AFC-1344-4B08-9AC8-7511D2D700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306" name="楕円 305">
          <a:extLst>
            <a:ext uri="{FF2B5EF4-FFF2-40B4-BE49-F238E27FC236}">
              <a16:creationId xmlns:a16="http://schemas.microsoft.com/office/drawing/2014/main" id="{3176ED81-11B0-4744-8B00-0E67EF7A6244}"/>
            </a:ext>
          </a:extLst>
        </xdr:cNvPr>
        <xdr:cNvSpPr/>
      </xdr:nvSpPr>
      <xdr:spPr>
        <a:xfrm>
          <a:off x="45847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DF2FE45-347F-4E00-8158-CFFB3DC56D1C}"/>
            </a:ext>
          </a:extLst>
        </xdr:cNvPr>
        <xdr:cNvSpPr txBox="1"/>
      </xdr:nvSpPr>
      <xdr:spPr>
        <a:xfrm>
          <a:off x="4673600"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23495</xdr:rowOff>
    </xdr:from>
    <xdr:to>
      <xdr:col>20</xdr:col>
      <xdr:colOff>38100</xdr:colOff>
      <xdr:row>81</xdr:row>
      <xdr:rowOff>125095</xdr:rowOff>
    </xdr:to>
    <xdr:sp macro="" textlink="">
      <xdr:nvSpPr>
        <xdr:cNvPr id="308" name="楕円 307">
          <a:extLst>
            <a:ext uri="{FF2B5EF4-FFF2-40B4-BE49-F238E27FC236}">
              <a16:creationId xmlns:a16="http://schemas.microsoft.com/office/drawing/2014/main" id="{17003D78-A736-4C86-830E-CBD5D2C1B04E}"/>
            </a:ext>
          </a:extLst>
        </xdr:cNvPr>
        <xdr:cNvSpPr/>
      </xdr:nvSpPr>
      <xdr:spPr>
        <a:xfrm>
          <a:off x="3746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74295</xdr:rowOff>
    </xdr:from>
    <xdr:to>
      <xdr:col>24</xdr:col>
      <xdr:colOff>63500</xdr:colOff>
      <xdr:row>81</xdr:row>
      <xdr:rowOff>158114</xdr:rowOff>
    </xdr:to>
    <xdr:cxnSp macro="">
      <xdr:nvCxnSpPr>
        <xdr:cNvPr id="309" name="直線コネクタ 308">
          <a:extLst>
            <a:ext uri="{FF2B5EF4-FFF2-40B4-BE49-F238E27FC236}">
              <a16:creationId xmlns:a16="http://schemas.microsoft.com/office/drawing/2014/main" id="{EA44ABB6-C49A-4FA4-ADC3-240FF9D73B91}"/>
            </a:ext>
          </a:extLst>
        </xdr:cNvPr>
        <xdr:cNvCxnSpPr/>
      </xdr:nvCxnSpPr>
      <xdr:spPr>
        <a:xfrm>
          <a:off x="3797300" y="13961745"/>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109220</xdr:rowOff>
    </xdr:from>
    <xdr:to>
      <xdr:col>15</xdr:col>
      <xdr:colOff>101600</xdr:colOff>
      <xdr:row>81</xdr:row>
      <xdr:rowOff>39370</xdr:rowOff>
    </xdr:to>
    <xdr:sp macro="" textlink="">
      <xdr:nvSpPr>
        <xdr:cNvPr id="310" name="楕円 309">
          <a:extLst>
            <a:ext uri="{FF2B5EF4-FFF2-40B4-BE49-F238E27FC236}">
              <a16:creationId xmlns:a16="http://schemas.microsoft.com/office/drawing/2014/main" id="{89A4B3D5-F698-4247-94F0-B505B129A86F}"/>
            </a:ext>
          </a:extLst>
        </xdr:cNvPr>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81</xdr:row>
      <xdr:rowOff>74295</xdr:rowOff>
    </xdr:to>
    <xdr:cxnSp macro="">
      <xdr:nvCxnSpPr>
        <xdr:cNvPr id="311" name="直線コネクタ 310">
          <a:extLst>
            <a:ext uri="{FF2B5EF4-FFF2-40B4-BE49-F238E27FC236}">
              <a16:creationId xmlns:a16="http://schemas.microsoft.com/office/drawing/2014/main" id="{21B58E92-1583-44F4-834D-ED6EFFBF5BAE}"/>
            </a:ext>
          </a:extLst>
        </xdr:cNvPr>
        <xdr:cNvCxnSpPr/>
      </xdr:nvCxnSpPr>
      <xdr:spPr>
        <a:xfrm>
          <a:off x="2908300" y="138760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25400</xdr:rowOff>
    </xdr:from>
    <xdr:to>
      <xdr:col>10</xdr:col>
      <xdr:colOff>165100</xdr:colOff>
      <xdr:row>80</xdr:row>
      <xdr:rowOff>127000</xdr:rowOff>
    </xdr:to>
    <xdr:sp macro="" textlink="">
      <xdr:nvSpPr>
        <xdr:cNvPr id="312" name="楕円 311">
          <a:extLst>
            <a:ext uri="{FF2B5EF4-FFF2-40B4-BE49-F238E27FC236}">
              <a16:creationId xmlns:a16="http://schemas.microsoft.com/office/drawing/2014/main" id="{96D0171C-AFE7-42BD-912C-FB666178644F}"/>
            </a:ext>
          </a:extLst>
        </xdr:cNvPr>
        <xdr:cNvSpPr/>
      </xdr:nvSpPr>
      <xdr:spPr>
        <a:xfrm>
          <a:off x="196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76200</xdr:rowOff>
    </xdr:from>
    <xdr:to>
      <xdr:col>15</xdr:col>
      <xdr:colOff>50800</xdr:colOff>
      <xdr:row>80</xdr:row>
      <xdr:rowOff>160020</xdr:rowOff>
    </xdr:to>
    <xdr:cxnSp macro="">
      <xdr:nvCxnSpPr>
        <xdr:cNvPr id="313" name="直線コネクタ 312">
          <a:extLst>
            <a:ext uri="{FF2B5EF4-FFF2-40B4-BE49-F238E27FC236}">
              <a16:creationId xmlns:a16="http://schemas.microsoft.com/office/drawing/2014/main" id="{BD6744F4-6A47-43D3-A439-04B52B8EC372}"/>
            </a:ext>
          </a:extLst>
        </xdr:cNvPr>
        <xdr:cNvCxnSpPr/>
      </xdr:nvCxnSpPr>
      <xdr:spPr>
        <a:xfrm>
          <a:off x="2019300" y="13792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80645</xdr:rowOff>
    </xdr:from>
    <xdr:to>
      <xdr:col>6</xdr:col>
      <xdr:colOff>38100</xdr:colOff>
      <xdr:row>80</xdr:row>
      <xdr:rowOff>10795</xdr:rowOff>
    </xdr:to>
    <xdr:sp macro="" textlink="">
      <xdr:nvSpPr>
        <xdr:cNvPr id="314" name="楕円 313">
          <a:extLst>
            <a:ext uri="{FF2B5EF4-FFF2-40B4-BE49-F238E27FC236}">
              <a16:creationId xmlns:a16="http://schemas.microsoft.com/office/drawing/2014/main" id="{30B463B5-5E47-4E8D-B1C9-DF36E3A2CC84}"/>
            </a:ext>
          </a:extLst>
        </xdr:cNvPr>
        <xdr:cNvSpPr/>
      </xdr:nvSpPr>
      <xdr:spPr>
        <a:xfrm>
          <a:off x="1079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131445</xdr:rowOff>
    </xdr:from>
    <xdr:to>
      <xdr:col>10</xdr:col>
      <xdr:colOff>114300</xdr:colOff>
      <xdr:row>80</xdr:row>
      <xdr:rowOff>76200</xdr:rowOff>
    </xdr:to>
    <xdr:cxnSp macro="">
      <xdr:nvCxnSpPr>
        <xdr:cNvPr id="315" name="直線コネクタ 314">
          <a:extLst>
            <a:ext uri="{FF2B5EF4-FFF2-40B4-BE49-F238E27FC236}">
              <a16:creationId xmlns:a16="http://schemas.microsoft.com/office/drawing/2014/main" id="{C5399BF8-09D8-4375-B020-AC17C197D747}"/>
            </a:ext>
          </a:extLst>
        </xdr:cNvPr>
        <xdr:cNvCxnSpPr/>
      </xdr:nvCxnSpPr>
      <xdr:spPr>
        <a:xfrm>
          <a:off x="1130300" y="136759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16" name="n_1aveValue【公営住宅】&#10;有形固定資産減価償却率">
          <a:extLst>
            <a:ext uri="{FF2B5EF4-FFF2-40B4-BE49-F238E27FC236}">
              <a16:creationId xmlns:a16="http://schemas.microsoft.com/office/drawing/2014/main" id="{B02109CA-15F7-403C-AB04-1D73B1B5E72D}"/>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7" name="n_2aveValue【公営住宅】&#10;有形固定資産減価償却率">
          <a:extLst>
            <a:ext uri="{FF2B5EF4-FFF2-40B4-BE49-F238E27FC236}">
              <a16:creationId xmlns:a16="http://schemas.microsoft.com/office/drawing/2014/main" id="{002FB9E3-41B1-4143-A0D9-C2D022CCB73B}"/>
            </a:ext>
          </a:extLst>
        </xdr:cNvPr>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8" name="n_3aveValue【公営住宅】&#10;有形固定資産減価償却率">
          <a:extLst>
            <a:ext uri="{FF2B5EF4-FFF2-40B4-BE49-F238E27FC236}">
              <a16:creationId xmlns:a16="http://schemas.microsoft.com/office/drawing/2014/main" id="{7B5C62F4-B042-4939-85D5-BA3160C37F5C}"/>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72879030-8334-4441-AADA-F64EE5F8C25D}"/>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141622</xdr:rowOff>
    </xdr:from>
    <xdr:ext cx="405111" cy="259045"/>
    <xdr:sp macro="" textlink="">
      <xdr:nvSpPr>
        <xdr:cNvPr id="320" name="n_1mainValue【公営住宅】&#10;有形固定資産減価償却率">
          <a:extLst>
            <a:ext uri="{FF2B5EF4-FFF2-40B4-BE49-F238E27FC236}">
              <a16:creationId xmlns:a16="http://schemas.microsoft.com/office/drawing/2014/main" id="{3BB6B333-4B46-4822-B449-FEAE9764857D}"/>
            </a:ext>
          </a:extLst>
        </xdr:cNvPr>
        <xdr:cNvSpPr txBox="1"/>
      </xdr:nvSpPr>
      <xdr:spPr>
        <a:xfrm>
          <a:off x="3582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55897</xdr:rowOff>
    </xdr:from>
    <xdr:ext cx="405111" cy="259045"/>
    <xdr:sp macro="" textlink="">
      <xdr:nvSpPr>
        <xdr:cNvPr id="321" name="n_2mainValue【公営住宅】&#10;有形固定資産減価償却率">
          <a:extLst>
            <a:ext uri="{FF2B5EF4-FFF2-40B4-BE49-F238E27FC236}">
              <a16:creationId xmlns:a16="http://schemas.microsoft.com/office/drawing/2014/main" id="{AE83895D-BD86-41AB-8482-1455CEE84946}"/>
            </a:ext>
          </a:extLst>
        </xdr:cNvPr>
        <xdr:cNvSpPr txBox="1"/>
      </xdr:nvSpPr>
      <xdr:spPr>
        <a:xfrm>
          <a:off x="2705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143527</xdr:rowOff>
    </xdr:from>
    <xdr:ext cx="405111" cy="259045"/>
    <xdr:sp macro="" textlink="">
      <xdr:nvSpPr>
        <xdr:cNvPr id="322" name="n_3mainValue【公営住宅】&#10;有形固定資産減価償却率">
          <a:extLst>
            <a:ext uri="{FF2B5EF4-FFF2-40B4-BE49-F238E27FC236}">
              <a16:creationId xmlns:a16="http://schemas.microsoft.com/office/drawing/2014/main" id="{751D3458-1B0E-4D8C-97D9-1CAF9A579D51}"/>
            </a:ext>
          </a:extLst>
        </xdr:cNvPr>
        <xdr:cNvSpPr txBox="1"/>
      </xdr:nvSpPr>
      <xdr:spPr>
        <a:xfrm>
          <a:off x="1816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27322</xdr:rowOff>
    </xdr:from>
    <xdr:ext cx="405111" cy="259045"/>
    <xdr:sp macro="" textlink="">
      <xdr:nvSpPr>
        <xdr:cNvPr id="323" name="n_4mainValue【公営住宅】&#10;有形固定資産減価償却率">
          <a:extLst>
            <a:ext uri="{FF2B5EF4-FFF2-40B4-BE49-F238E27FC236}">
              <a16:creationId xmlns:a16="http://schemas.microsoft.com/office/drawing/2014/main" id="{665CFB89-2495-4D40-874F-A00D52B4BA2C}"/>
            </a:ext>
          </a:extLst>
        </xdr:cNvPr>
        <xdr:cNvSpPr txBox="1"/>
      </xdr:nvSpPr>
      <xdr:spPr>
        <a:xfrm>
          <a:off x="927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CF6E447-F900-480D-99AA-BBAC16239D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6383EC9-8892-4A4F-8A4B-98E0CCC0F3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6A11137-BA29-43A3-8225-82A3B41DF2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A0C95F6-154F-4179-94A0-11062531BA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677F399-EB6E-4599-8449-B125AC0DEF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78FA218-3C70-4B07-B0F4-FEFAEE1E97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EF9E1DA-A916-4045-A0DE-16F3DE6FE3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6E3E47E-23D9-4CC0-9074-274A144614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75C8231-DFD5-4C20-88CD-32BC8C46F3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22D097E-8787-4834-9E49-0A545D4155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EA838EC7-9AAB-48BF-B2FB-80D0D9F3A4D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1813996-8262-4939-A2B5-111E7A59E55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B21392E-C48D-441D-8451-7B9EC757348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93E6891-4353-4F20-8396-32BE883698E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E39C893F-2ADF-42FA-8E3B-9E1F916272A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45B3E73A-4768-4A75-8930-6F4C639706D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492B5633-2BFC-43D1-A20A-7D1B5F46356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7EC3AE57-F33C-4C2F-A892-DEC90DEAD8C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BB1188E-57EA-4ECC-BAC0-EB88C0FA25A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68F41732-5E20-4319-BC27-564DF932486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9130B8E-61B6-4379-A476-3508B37BF21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DD3DCB6C-79DD-4853-9BF2-6D899B13720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5BC9AABC-8996-4950-955F-02791813D8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D77C162-D9BC-40F0-9631-48D2E22B1AD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579CFBA-B498-4D09-8470-9F38F7FCE3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111A2547-19B9-44D3-91CF-EFD1C44A4CEC}"/>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7E6DCE8C-755F-415A-ADE8-4FF9329431B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D782465C-7D65-4B99-BBC8-8C13291257AF}"/>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68DB0880-7D88-402B-BC0F-74B64D229471}"/>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4B403B5-240E-4A46-A21E-4BA9E9B7B231}"/>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A0F9A2D0-97A7-404A-A905-0F8954AE92D4}"/>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59D38692-96D1-4445-96D3-BD12D59F941A}"/>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C85F4785-6906-4138-8F04-C33586C31C6D}"/>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58BEE5F2-E920-4DB0-BE64-BC7D33C4397C}"/>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E75C3F9E-4F23-4C52-BF03-19B4E2D4CF3A}"/>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2DF64962-528E-4596-9403-23EC92A96305}"/>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8A5D8A7-EF25-475B-9D4B-BC440128F1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849EADF-1424-42B8-BCBF-3D69E7F433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FCF51E2-41F3-468A-94A2-05DB185F67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DB7FA57-ED26-43FD-ACB6-F4F8A3FE56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11D25D9-3E86-4575-8FF5-B2E000C4CD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365" name="楕円 364">
          <a:extLst>
            <a:ext uri="{FF2B5EF4-FFF2-40B4-BE49-F238E27FC236}">
              <a16:creationId xmlns:a16="http://schemas.microsoft.com/office/drawing/2014/main" id="{6CD22B12-4F5E-4ABA-80B7-231163172474}"/>
            </a:ext>
          </a:extLst>
        </xdr:cNvPr>
        <xdr:cNvSpPr/>
      </xdr:nvSpPr>
      <xdr:spPr>
        <a:xfrm>
          <a:off x="10426700" y="146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80354</xdr:rowOff>
    </xdr:from>
    <xdr:ext cx="469744" cy="259045"/>
    <xdr:sp macro="" textlink="">
      <xdr:nvSpPr>
        <xdr:cNvPr id="366" name="【公営住宅】&#10;一人当たり面積該当値テキスト">
          <a:extLst>
            <a:ext uri="{FF2B5EF4-FFF2-40B4-BE49-F238E27FC236}">
              <a16:creationId xmlns:a16="http://schemas.microsoft.com/office/drawing/2014/main" id="{20A80AC6-7B63-4FF9-BDB5-C60D1452075F}"/>
            </a:ext>
          </a:extLst>
        </xdr:cNvPr>
        <xdr:cNvSpPr txBox="1"/>
      </xdr:nvSpPr>
      <xdr:spPr>
        <a:xfrm>
          <a:off x="10515600" y="1465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99313</xdr:rowOff>
    </xdr:from>
    <xdr:to>
      <xdr:col>50</xdr:col>
      <xdr:colOff>165100</xdr:colOff>
      <xdr:row>86</xdr:row>
      <xdr:rowOff>29463</xdr:rowOff>
    </xdr:to>
    <xdr:sp macro="" textlink="">
      <xdr:nvSpPr>
        <xdr:cNvPr id="367" name="楕円 366">
          <a:extLst>
            <a:ext uri="{FF2B5EF4-FFF2-40B4-BE49-F238E27FC236}">
              <a16:creationId xmlns:a16="http://schemas.microsoft.com/office/drawing/2014/main" id="{32F99443-D791-46AA-8D0A-4E3F00A2C1D6}"/>
            </a:ext>
          </a:extLst>
        </xdr:cNvPr>
        <xdr:cNvSpPr/>
      </xdr:nvSpPr>
      <xdr:spPr>
        <a:xfrm>
          <a:off x="9588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150113</xdr:rowOff>
    </xdr:from>
    <xdr:to>
      <xdr:col>55</xdr:col>
      <xdr:colOff>0</xdr:colOff>
      <xdr:row>85</xdr:row>
      <xdr:rowOff>152727</xdr:rowOff>
    </xdr:to>
    <xdr:cxnSp macro="">
      <xdr:nvCxnSpPr>
        <xdr:cNvPr id="368" name="直線コネクタ 367">
          <a:extLst>
            <a:ext uri="{FF2B5EF4-FFF2-40B4-BE49-F238E27FC236}">
              <a16:creationId xmlns:a16="http://schemas.microsoft.com/office/drawing/2014/main" id="{7770331E-F875-45E9-A134-C975D5DBEF48}"/>
            </a:ext>
          </a:extLst>
        </xdr:cNvPr>
        <xdr:cNvCxnSpPr/>
      </xdr:nvCxnSpPr>
      <xdr:spPr>
        <a:xfrm>
          <a:off x="9639300" y="14723363"/>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102580</xdr:rowOff>
    </xdr:from>
    <xdr:to>
      <xdr:col>46</xdr:col>
      <xdr:colOff>38100</xdr:colOff>
      <xdr:row>86</xdr:row>
      <xdr:rowOff>32730</xdr:rowOff>
    </xdr:to>
    <xdr:sp macro="" textlink="">
      <xdr:nvSpPr>
        <xdr:cNvPr id="369" name="楕円 368">
          <a:extLst>
            <a:ext uri="{FF2B5EF4-FFF2-40B4-BE49-F238E27FC236}">
              <a16:creationId xmlns:a16="http://schemas.microsoft.com/office/drawing/2014/main" id="{8399D7BF-2BF1-4206-9C41-76F0465BEB92}"/>
            </a:ext>
          </a:extLst>
        </xdr:cNvPr>
        <xdr:cNvSpPr/>
      </xdr:nvSpPr>
      <xdr:spPr>
        <a:xfrm>
          <a:off x="8699500" y="146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150113</xdr:rowOff>
    </xdr:from>
    <xdr:to>
      <xdr:col>50</xdr:col>
      <xdr:colOff>114300</xdr:colOff>
      <xdr:row>85</xdr:row>
      <xdr:rowOff>153380</xdr:rowOff>
    </xdr:to>
    <xdr:cxnSp macro="">
      <xdr:nvCxnSpPr>
        <xdr:cNvPr id="370" name="直線コネクタ 369">
          <a:extLst>
            <a:ext uri="{FF2B5EF4-FFF2-40B4-BE49-F238E27FC236}">
              <a16:creationId xmlns:a16="http://schemas.microsoft.com/office/drawing/2014/main" id="{49E25683-C47E-4495-A863-86E1E7FAC042}"/>
            </a:ext>
          </a:extLst>
        </xdr:cNvPr>
        <xdr:cNvCxnSpPr/>
      </xdr:nvCxnSpPr>
      <xdr:spPr>
        <a:xfrm flipV="1">
          <a:off x="8750300" y="14723363"/>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105192</xdr:rowOff>
    </xdr:from>
    <xdr:to>
      <xdr:col>41</xdr:col>
      <xdr:colOff>101600</xdr:colOff>
      <xdr:row>86</xdr:row>
      <xdr:rowOff>35342</xdr:rowOff>
    </xdr:to>
    <xdr:sp macro="" textlink="">
      <xdr:nvSpPr>
        <xdr:cNvPr id="371" name="楕円 370">
          <a:extLst>
            <a:ext uri="{FF2B5EF4-FFF2-40B4-BE49-F238E27FC236}">
              <a16:creationId xmlns:a16="http://schemas.microsoft.com/office/drawing/2014/main" id="{43F71135-28EF-4663-8AB2-B9751B622246}"/>
            </a:ext>
          </a:extLst>
        </xdr:cNvPr>
        <xdr:cNvSpPr/>
      </xdr:nvSpPr>
      <xdr:spPr>
        <a:xfrm>
          <a:off x="7810500" y="146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153380</xdr:rowOff>
    </xdr:from>
    <xdr:to>
      <xdr:col>45</xdr:col>
      <xdr:colOff>177800</xdr:colOff>
      <xdr:row>85</xdr:row>
      <xdr:rowOff>155992</xdr:rowOff>
    </xdr:to>
    <xdr:cxnSp macro="">
      <xdr:nvCxnSpPr>
        <xdr:cNvPr id="372" name="直線コネクタ 371">
          <a:extLst>
            <a:ext uri="{FF2B5EF4-FFF2-40B4-BE49-F238E27FC236}">
              <a16:creationId xmlns:a16="http://schemas.microsoft.com/office/drawing/2014/main" id="{E282D394-3AA2-4529-88B0-D2C25C7B2DAE}"/>
            </a:ext>
          </a:extLst>
        </xdr:cNvPr>
        <xdr:cNvCxnSpPr/>
      </xdr:nvCxnSpPr>
      <xdr:spPr>
        <a:xfrm flipV="1">
          <a:off x="7861300" y="1472663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107479</xdr:rowOff>
    </xdr:from>
    <xdr:to>
      <xdr:col>36</xdr:col>
      <xdr:colOff>165100</xdr:colOff>
      <xdr:row>86</xdr:row>
      <xdr:rowOff>37629</xdr:rowOff>
    </xdr:to>
    <xdr:sp macro="" textlink="">
      <xdr:nvSpPr>
        <xdr:cNvPr id="373" name="楕円 372">
          <a:extLst>
            <a:ext uri="{FF2B5EF4-FFF2-40B4-BE49-F238E27FC236}">
              <a16:creationId xmlns:a16="http://schemas.microsoft.com/office/drawing/2014/main" id="{9A340219-A57A-4767-B6A2-C49389931939}"/>
            </a:ext>
          </a:extLst>
        </xdr:cNvPr>
        <xdr:cNvSpPr/>
      </xdr:nvSpPr>
      <xdr:spPr>
        <a:xfrm>
          <a:off x="6921500" y="146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155992</xdr:rowOff>
    </xdr:from>
    <xdr:to>
      <xdr:col>41</xdr:col>
      <xdr:colOff>50800</xdr:colOff>
      <xdr:row>85</xdr:row>
      <xdr:rowOff>158279</xdr:rowOff>
    </xdr:to>
    <xdr:cxnSp macro="">
      <xdr:nvCxnSpPr>
        <xdr:cNvPr id="374" name="直線コネクタ 373">
          <a:extLst>
            <a:ext uri="{FF2B5EF4-FFF2-40B4-BE49-F238E27FC236}">
              <a16:creationId xmlns:a16="http://schemas.microsoft.com/office/drawing/2014/main" id="{0B7EEFEA-67B3-41B9-A9A1-80DE4581D075}"/>
            </a:ext>
          </a:extLst>
        </xdr:cNvPr>
        <xdr:cNvCxnSpPr/>
      </xdr:nvCxnSpPr>
      <xdr:spPr>
        <a:xfrm flipV="1">
          <a:off x="6972300" y="1472924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688CBED9-2C7C-438F-8E8B-CD5907CB5771}"/>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BEF78A97-61B2-45FE-9711-B62A6045F980}"/>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3E46FD30-7CB1-4132-A278-1ACFA9C54588}"/>
            </a:ext>
          </a:extLst>
        </xdr:cNvPr>
        <xdr:cNvSpPr txBox="1"/>
      </xdr:nvSpPr>
      <xdr:spPr>
        <a:xfrm>
          <a:off x="7626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B6AA9107-2A84-4558-AA78-0DE8D794C3A0}"/>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20590</xdr:rowOff>
    </xdr:from>
    <xdr:ext cx="469744" cy="259045"/>
    <xdr:sp macro="" textlink="">
      <xdr:nvSpPr>
        <xdr:cNvPr id="379" name="n_1mainValue【公営住宅】&#10;一人当たり面積">
          <a:extLst>
            <a:ext uri="{FF2B5EF4-FFF2-40B4-BE49-F238E27FC236}">
              <a16:creationId xmlns:a16="http://schemas.microsoft.com/office/drawing/2014/main" id="{8B4F062F-196E-4DC7-8989-906F066B9B7E}"/>
            </a:ext>
          </a:extLst>
        </xdr:cNvPr>
        <xdr:cNvSpPr txBox="1"/>
      </xdr:nvSpPr>
      <xdr:spPr>
        <a:xfrm>
          <a:off x="9391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23857</xdr:rowOff>
    </xdr:from>
    <xdr:ext cx="469744" cy="259045"/>
    <xdr:sp macro="" textlink="">
      <xdr:nvSpPr>
        <xdr:cNvPr id="380" name="n_2mainValue【公営住宅】&#10;一人当たり面積">
          <a:extLst>
            <a:ext uri="{FF2B5EF4-FFF2-40B4-BE49-F238E27FC236}">
              <a16:creationId xmlns:a16="http://schemas.microsoft.com/office/drawing/2014/main" id="{DEDF51A7-503F-477D-A310-87E618514791}"/>
            </a:ext>
          </a:extLst>
        </xdr:cNvPr>
        <xdr:cNvSpPr txBox="1"/>
      </xdr:nvSpPr>
      <xdr:spPr>
        <a:xfrm>
          <a:off x="8515427" y="147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26469</xdr:rowOff>
    </xdr:from>
    <xdr:ext cx="469744" cy="259045"/>
    <xdr:sp macro="" textlink="">
      <xdr:nvSpPr>
        <xdr:cNvPr id="381" name="n_3mainValue【公営住宅】&#10;一人当たり面積">
          <a:extLst>
            <a:ext uri="{FF2B5EF4-FFF2-40B4-BE49-F238E27FC236}">
              <a16:creationId xmlns:a16="http://schemas.microsoft.com/office/drawing/2014/main" id="{25DC05DE-8EF4-4022-9E01-C44A023CDC56}"/>
            </a:ext>
          </a:extLst>
        </xdr:cNvPr>
        <xdr:cNvSpPr txBox="1"/>
      </xdr:nvSpPr>
      <xdr:spPr>
        <a:xfrm>
          <a:off x="7626427" y="1477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28756</xdr:rowOff>
    </xdr:from>
    <xdr:ext cx="469744" cy="259045"/>
    <xdr:sp macro="" textlink="">
      <xdr:nvSpPr>
        <xdr:cNvPr id="382" name="n_4mainValue【公営住宅】&#10;一人当たり面積">
          <a:extLst>
            <a:ext uri="{FF2B5EF4-FFF2-40B4-BE49-F238E27FC236}">
              <a16:creationId xmlns:a16="http://schemas.microsoft.com/office/drawing/2014/main" id="{7FBC65C0-2DA6-456E-94FA-9B0ACC8CBDE1}"/>
            </a:ext>
          </a:extLst>
        </xdr:cNvPr>
        <xdr:cNvSpPr txBox="1"/>
      </xdr:nvSpPr>
      <xdr:spPr>
        <a:xfrm>
          <a:off x="6737427" y="1477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B9779EB-553B-4AE1-A5D8-7D2D5FA681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4431F7D-46ED-48D1-B8A6-983BEA46A7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4A6ADE7-BEBD-4CB6-A388-9C53B91788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6CCC809-D520-49BC-8B47-40B36E5ABF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C6CE212-09F3-4C3C-8C84-3FD3E90688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3E3CF9B-260A-42EB-8344-1961CA5F36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383F03E-820B-4035-A8BA-597D7DCDD1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541BAA4-D2F9-4988-9C51-0EF7815570D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119BCD16-90B9-443A-8FED-BD8FCB9565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EB81C738-2B42-4FC1-967C-ECCD27A2F3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2549ED7-F742-489F-9129-3CCD5106CC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5249AADC-A9DE-4F58-AD78-180AE4302D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08A7BDE-151E-4255-BC4C-674772EA14E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2A24A72-E2A6-4C9C-985B-6EAA5A6C71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B2E5B4A2-E6B1-45FD-BD90-BB2E59B452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DB29A4B-264B-46C4-BCFF-67C8AAF1D62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03BEBC3-3D94-444E-B3AD-72B7D52F4B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395841D-D0AD-46FD-AD43-13E3639A22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EEED927-E7DF-4A6F-B464-C7F5E25BFA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9FF168F4-B160-48FE-B99D-03982A902E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FCFD97F8-CEFD-44B5-9493-6B88256591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ECE46C0-DFE8-468F-B36F-58376F8A21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A196FE7-961B-4736-BE37-603C60EEB5A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3DE171E-C024-433A-BF6C-0640855B70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EFD42F1-B42F-44BC-ADF8-0BCDE714B8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C10414B-9AEE-46A3-AAB7-F727DF38B9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75BC0F8-8010-4C15-BCD9-22BDDD998A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E4A009AB-C5FC-4E09-8483-775A269C58F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745F2121-25D9-498B-A386-EE772F05487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2A2556DA-D849-496E-B4C5-3EEB7CF7C58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B23A1D6-B877-4C7B-908C-CB32CC93A77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282CD1C6-091C-44AB-80A5-200F534AC9B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38E562A7-783B-477D-A6EE-9E7FB457DA0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C67602D9-67E6-4F05-BCAF-C2588F932C4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222E4458-F061-4651-873D-5189819ABE7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7B16977B-1B32-44B5-845C-E325D80777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47448E62-2D61-4E37-9793-9C5018212C2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A21C3F5B-903E-4E55-A7EA-D8DFE3DCC62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2DCAF89-DA22-4E42-92CB-E1657B5C09B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66DECE8-1462-4287-8F05-79237A6755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6BABD621-3482-4FD5-A783-C83C7B5D18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BEF127F1-B75A-4DF6-B86B-9BB04001DB62}"/>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FB914473-4365-4F62-ADB3-E624085920F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9ACD2E3C-148D-4628-9601-21A9D8A2DC4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C9338697-5F05-4F93-BB70-92E29C7BC62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858BA7F2-FB16-4E18-A33A-4909900BFC01}"/>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16E846B0-1CEA-4669-B386-D1FAF2DE90C5}"/>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6C56B83E-9EF5-4B19-84C0-3E903724278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7F6E25BD-9733-478B-B2B8-A57634C34877}"/>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4FDD35A6-582D-4565-BEE9-4EF5B3BD1E1A}"/>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0FFF63C8-4D31-496A-B4FE-051A1CA52269}"/>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10C3BBAA-6683-4613-A942-2960B74CD1CE}"/>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15148F0-A621-4196-8A5D-9E41A66C46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A2DA312-072B-4289-9C34-29D6B121DF7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83C8BBB-AF82-43D7-8F38-B856348028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DAD3E25-4A0D-4D4F-A0E2-DC63484909B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1BC299D2-134D-442A-B02F-97F153BE37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18869</xdr:rowOff>
    </xdr:from>
    <xdr:to>
      <xdr:col>85</xdr:col>
      <xdr:colOff>177800</xdr:colOff>
      <xdr:row>37</xdr:row>
      <xdr:rowOff>120469</xdr:rowOff>
    </xdr:to>
    <xdr:sp macro="" textlink="">
      <xdr:nvSpPr>
        <xdr:cNvPr id="440" name="楕円 439">
          <a:extLst>
            <a:ext uri="{FF2B5EF4-FFF2-40B4-BE49-F238E27FC236}">
              <a16:creationId xmlns:a16="http://schemas.microsoft.com/office/drawing/2014/main" id="{945DB5DB-B219-4E92-9F1E-12303D2CFC8B}"/>
            </a:ext>
          </a:extLst>
        </xdr:cNvPr>
        <xdr:cNvSpPr/>
      </xdr:nvSpPr>
      <xdr:spPr>
        <a:xfrm>
          <a:off x="16268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41746</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48B474DB-3781-4ADD-A4C3-57A23FF8A609}"/>
            </a:ext>
          </a:extLst>
        </xdr:cNvPr>
        <xdr:cNvSpPr txBox="1"/>
      </xdr:nvSpPr>
      <xdr:spPr>
        <a:xfrm>
          <a:off x="16357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134801</xdr:rowOff>
    </xdr:from>
    <xdr:to>
      <xdr:col>81</xdr:col>
      <xdr:colOff>101600</xdr:colOff>
      <xdr:row>37</xdr:row>
      <xdr:rowOff>64951</xdr:rowOff>
    </xdr:to>
    <xdr:sp macro="" textlink="">
      <xdr:nvSpPr>
        <xdr:cNvPr id="442" name="楕円 441">
          <a:extLst>
            <a:ext uri="{FF2B5EF4-FFF2-40B4-BE49-F238E27FC236}">
              <a16:creationId xmlns:a16="http://schemas.microsoft.com/office/drawing/2014/main" id="{C99820CE-F652-417C-8CEB-3425E9E57734}"/>
            </a:ext>
          </a:extLst>
        </xdr:cNvPr>
        <xdr:cNvSpPr/>
      </xdr:nvSpPr>
      <xdr:spPr>
        <a:xfrm>
          <a:off x="15430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xdr:rowOff>
    </xdr:from>
    <xdr:to>
      <xdr:col>85</xdr:col>
      <xdr:colOff>127000</xdr:colOff>
      <xdr:row>37</xdr:row>
      <xdr:rowOff>69669</xdr:rowOff>
    </xdr:to>
    <xdr:cxnSp macro="">
      <xdr:nvCxnSpPr>
        <xdr:cNvPr id="443" name="直線コネクタ 442">
          <a:extLst>
            <a:ext uri="{FF2B5EF4-FFF2-40B4-BE49-F238E27FC236}">
              <a16:creationId xmlns:a16="http://schemas.microsoft.com/office/drawing/2014/main" id="{5D293E32-8F4B-4E4B-A909-B34FC499C27A}"/>
            </a:ext>
          </a:extLst>
        </xdr:cNvPr>
        <xdr:cNvCxnSpPr/>
      </xdr:nvCxnSpPr>
      <xdr:spPr>
        <a:xfrm>
          <a:off x="15481300" y="635780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100511</xdr:rowOff>
    </xdr:from>
    <xdr:to>
      <xdr:col>76</xdr:col>
      <xdr:colOff>165100</xdr:colOff>
      <xdr:row>37</xdr:row>
      <xdr:rowOff>30661</xdr:rowOff>
    </xdr:to>
    <xdr:sp macro="" textlink="">
      <xdr:nvSpPr>
        <xdr:cNvPr id="444" name="楕円 443">
          <a:extLst>
            <a:ext uri="{FF2B5EF4-FFF2-40B4-BE49-F238E27FC236}">
              <a16:creationId xmlns:a16="http://schemas.microsoft.com/office/drawing/2014/main" id="{DE06361C-9D3C-4760-B0D9-607A7406AEBF}"/>
            </a:ext>
          </a:extLst>
        </xdr:cNvPr>
        <xdr:cNvSpPr/>
      </xdr:nvSpPr>
      <xdr:spPr>
        <a:xfrm>
          <a:off x="14541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151311</xdr:rowOff>
    </xdr:from>
    <xdr:to>
      <xdr:col>81</xdr:col>
      <xdr:colOff>50800</xdr:colOff>
      <xdr:row>37</xdr:row>
      <xdr:rowOff>14151</xdr:rowOff>
    </xdr:to>
    <xdr:cxnSp macro="">
      <xdr:nvCxnSpPr>
        <xdr:cNvPr id="445" name="直線コネクタ 444">
          <a:extLst>
            <a:ext uri="{FF2B5EF4-FFF2-40B4-BE49-F238E27FC236}">
              <a16:creationId xmlns:a16="http://schemas.microsoft.com/office/drawing/2014/main" id="{63F73588-17C5-403A-A546-4442D1DA6B0A}"/>
            </a:ext>
          </a:extLst>
        </xdr:cNvPr>
        <xdr:cNvCxnSpPr/>
      </xdr:nvCxnSpPr>
      <xdr:spPr>
        <a:xfrm>
          <a:off x="14592300" y="63235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43361</xdr:rowOff>
    </xdr:from>
    <xdr:to>
      <xdr:col>72</xdr:col>
      <xdr:colOff>38100</xdr:colOff>
      <xdr:row>36</xdr:row>
      <xdr:rowOff>144961</xdr:rowOff>
    </xdr:to>
    <xdr:sp macro="" textlink="">
      <xdr:nvSpPr>
        <xdr:cNvPr id="446" name="楕円 445">
          <a:extLst>
            <a:ext uri="{FF2B5EF4-FFF2-40B4-BE49-F238E27FC236}">
              <a16:creationId xmlns:a16="http://schemas.microsoft.com/office/drawing/2014/main" id="{A2A17397-6B54-41F0-8B91-A79EBF8E3CBE}"/>
            </a:ext>
          </a:extLst>
        </xdr:cNvPr>
        <xdr:cNvSpPr/>
      </xdr:nvSpPr>
      <xdr:spPr>
        <a:xfrm>
          <a:off x="13652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94161</xdr:rowOff>
    </xdr:from>
    <xdr:to>
      <xdr:col>76</xdr:col>
      <xdr:colOff>114300</xdr:colOff>
      <xdr:row>36</xdr:row>
      <xdr:rowOff>151311</xdr:rowOff>
    </xdr:to>
    <xdr:cxnSp macro="">
      <xdr:nvCxnSpPr>
        <xdr:cNvPr id="447" name="直線コネクタ 446">
          <a:extLst>
            <a:ext uri="{FF2B5EF4-FFF2-40B4-BE49-F238E27FC236}">
              <a16:creationId xmlns:a16="http://schemas.microsoft.com/office/drawing/2014/main" id="{9E42BB87-5E23-444D-A269-6956A009649B}"/>
            </a:ext>
          </a:extLst>
        </xdr:cNvPr>
        <xdr:cNvCxnSpPr/>
      </xdr:nvCxnSpPr>
      <xdr:spPr>
        <a:xfrm>
          <a:off x="13703300" y="62663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159294</xdr:rowOff>
    </xdr:from>
    <xdr:to>
      <xdr:col>67</xdr:col>
      <xdr:colOff>101600</xdr:colOff>
      <xdr:row>36</xdr:row>
      <xdr:rowOff>89444</xdr:rowOff>
    </xdr:to>
    <xdr:sp macro="" textlink="">
      <xdr:nvSpPr>
        <xdr:cNvPr id="448" name="楕円 447">
          <a:extLst>
            <a:ext uri="{FF2B5EF4-FFF2-40B4-BE49-F238E27FC236}">
              <a16:creationId xmlns:a16="http://schemas.microsoft.com/office/drawing/2014/main" id="{92FCD7DD-9676-455D-896C-AF6F709A6F5E}"/>
            </a:ext>
          </a:extLst>
        </xdr:cNvPr>
        <xdr:cNvSpPr/>
      </xdr:nvSpPr>
      <xdr:spPr>
        <a:xfrm>
          <a:off x="12763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38644</xdr:rowOff>
    </xdr:from>
    <xdr:to>
      <xdr:col>71</xdr:col>
      <xdr:colOff>177800</xdr:colOff>
      <xdr:row>36</xdr:row>
      <xdr:rowOff>94161</xdr:rowOff>
    </xdr:to>
    <xdr:cxnSp macro="">
      <xdr:nvCxnSpPr>
        <xdr:cNvPr id="449" name="直線コネクタ 448">
          <a:extLst>
            <a:ext uri="{FF2B5EF4-FFF2-40B4-BE49-F238E27FC236}">
              <a16:creationId xmlns:a16="http://schemas.microsoft.com/office/drawing/2014/main" id="{A36E0CCF-5B9B-4D07-BA7A-5BFE0EACE463}"/>
            </a:ext>
          </a:extLst>
        </xdr:cNvPr>
        <xdr:cNvCxnSpPr/>
      </xdr:nvCxnSpPr>
      <xdr:spPr>
        <a:xfrm>
          <a:off x="12814300" y="621084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C664DD26-3688-4A42-AED6-4EAB95EAC085}"/>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2F99692B-213C-4F0C-9917-4C5A487ABDFF}"/>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E36F4A16-DBD5-40FE-9FA0-A2748C5B6F9B}"/>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BA7E7324-221F-4CCC-A2E6-2B4C65E6CA27}"/>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81478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9401053B-DED4-42BB-8DE8-CE3C2F7AF5F5}"/>
            </a:ext>
          </a:extLst>
        </xdr:cNvPr>
        <xdr:cNvSpPr txBox="1"/>
      </xdr:nvSpPr>
      <xdr:spPr>
        <a:xfrm>
          <a:off x="15266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47188</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C80F076E-8F90-47C6-87D5-291E8BD651B5}"/>
            </a:ext>
          </a:extLst>
        </xdr:cNvPr>
        <xdr:cNvSpPr txBox="1"/>
      </xdr:nvSpPr>
      <xdr:spPr>
        <a:xfrm>
          <a:off x="14389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161488</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E1A6B639-A831-4ED3-9496-67A837337889}"/>
            </a:ext>
          </a:extLst>
        </xdr:cNvPr>
        <xdr:cNvSpPr txBox="1"/>
      </xdr:nvSpPr>
      <xdr:spPr>
        <a:xfrm>
          <a:off x="13500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105971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3D9BB875-DF4E-427C-A32F-EB1648439173}"/>
            </a:ext>
          </a:extLst>
        </xdr:cNvPr>
        <xdr:cNvSpPr txBox="1"/>
      </xdr:nvSpPr>
      <xdr:spPr>
        <a:xfrm>
          <a:off x="12611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50D3D308-09AC-468A-94F8-C8BB49F834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7458D08F-B06D-4C40-9923-641DCBD704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3FAB1821-E8AF-4D57-9F21-8273C7ACAA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80B02BC3-A881-40DA-A8BA-ECDD8D930D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3FDEC20B-4C4D-43CD-9EF8-8F294F4429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B044A60-CD63-4CD8-9049-9187587FF3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D0AA4C3C-414F-4F3A-91EF-2C80160583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B1BCBEB1-8F01-4E63-B4DD-B2C37FCD72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D9B99636-0279-4666-B328-34880E68DA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7002DA31-057E-453C-9FF9-0E87238CEC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D195227E-D920-4066-9BD3-16ABFD49423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DB6C9193-F021-4B1F-8EBC-42753526ED0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D490C27E-3A4F-4AC6-9EB9-3307D2DF41A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D72B919-257D-4A18-A63A-FC2BC60B3FC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8464B76-E702-4521-8D66-D65951A744E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856C4CD2-B654-4489-B6F7-0832C437FE7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F1FE2B6F-7168-4B0C-B6E3-9875CF24663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E2E49D34-D5F2-4B66-9155-491A7325004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46F85A0D-9ADC-44A1-BEE8-8ADD02C1225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8CC71FB5-BAA1-419D-942A-AED400A1EAB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CDE71661-2F8E-4827-8D60-66936F66CD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EF6C697-2B8F-4C8E-9AE0-F991875E46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D74E8A36-DDF5-41FC-9A0C-CBCA4B18D7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7A021D65-DFD0-4D1A-8DF4-9D1082C939EE}"/>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4E7123E0-5436-4D86-B8E5-481F1C02E9F5}"/>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4ABE8F39-6CAA-4FE4-AD98-8F29CD74FAF5}"/>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81AB403-F28F-496E-AC7F-1CD02716EF1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49B247E1-E025-4EA4-9FC5-929DE1446118}"/>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80072633-6BB2-4E3B-BC61-0131F43E758E}"/>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46716C49-989E-49F3-B18E-881950FA5FAD}"/>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7631F4B6-402A-49AA-92A3-07375FC17DAB}"/>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C9A5A594-4CFE-4087-9079-2685667C0078}"/>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B5924C77-6DB3-4A7C-9A40-577A230BB775}"/>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ADDC25D2-19A8-4812-A2EB-DF4B09A2208B}"/>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8D529D1-B0C1-407B-8AC0-8431FFE657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8D7FF4C-7CCB-4BA5-B70E-FEFB3A360B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49D93BB-D584-43DD-B4CD-9270F29193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62658FF-B413-4130-90FE-AB5825A724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9C468A3-7BC2-405B-9A5D-70F09B8009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97" name="楕円 496">
          <a:extLst>
            <a:ext uri="{FF2B5EF4-FFF2-40B4-BE49-F238E27FC236}">
              <a16:creationId xmlns:a16="http://schemas.microsoft.com/office/drawing/2014/main" id="{914BAB43-9D2B-46BF-B6CA-5655E1ED0DBE}"/>
            </a:ext>
          </a:extLst>
        </xdr:cNvPr>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84C9DBF-F464-4680-9476-0C23DBADE619}"/>
            </a:ext>
          </a:extLst>
        </xdr:cNvPr>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133985</xdr:rowOff>
    </xdr:from>
    <xdr:to>
      <xdr:col>112</xdr:col>
      <xdr:colOff>38100</xdr:colOff>
      <xdr:row>40</xdr:row>
      <xdr:rowOff>64135</xdr:rowOff>
    </xdr:to>
    <xdr:sp macro="" textlink="">
      <xdr:nvSpPr>
        <xdr:cNvPr id="499" name="楕円 498">
          <a:extLst>
            <a:ext uri="{FF2B5EF4-FFF2-40B4-BE49-F238E27FC236}">
              <a16:creationId xmlns:a16="http://schemas.microsoft.com/office/drawing/2014/main" id="{9BFFD2BE-861E-4664-BCDC-C5F9766D317C}"/>
            </a:ext>
          </a:extLst>
        </xdr:cNvPr>
        <xdr:cNvSpPr/>
      </xdr:nvSpPr>
      <xdr:spPr>
        <a:xfrm>
          <a:off x="21272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13335</xdr:rowOff>
    </xdr:to>
    <xdr:cxnSp macro="">
      <xdr:nvCxnSpPr>
        <xdr:cNvPr id="500" name="直線コネクタ 499">
          <a:extLst>
            <a:ext uri="{FF2B5EF4-FFF2-40B4-BE49-F238E27FC236}">
              <a16:creationId xmlns:a16="http://schemas.microsoft.com/office/drawing/2014/main" id="{63A4E41B-447E-4356-99C3-C7A920613CD3}"/>
            </a:ext>
          </a:extLst>
        </xdr:cNvPr>
        <xdr:cNvCxnSpPr/>
      </xdr:nvCxnSpPr>
      <xdr:spPr>
        <a:xfrm flipV="1">
          <a:off x="21323300" y="68656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501" name="楕円 500">
          <a:extLst>
            <a:ext uri="{FF2B5EF4-FFF2-40B4-BE49-F238E27FC236}">
              <a16:creationId xmlns:a16="http://schemas.microsoft.com/office/drawing/2014/main" id="{9FEB8F39-A058-4B46-85FD-AE4DAA331DE7}"/>
            </a:ext>
          </a:extLst>
        </xdr:cNvPr>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13335</xdr:rowOff>
    </xdr:from>
    <xdr:to>
      <xdr:col>111</xdr:col>
      <xdr:colOff>177800</xdr:colOff>
      <xdr:row>40</xdr:row>
      <xdr:rowOff>19050</xdr:rowOff>
    </xdr:to>
    <xdr:cxnSp macro="">
      <xdr:nvCxnSpPr>
        <xdr:cNvPr id="502" name="直線コネクタ 501">
          <a:extLst>
            <a:ext uri="{FF2B5EF4-FFF2-40B4-BE49-F238E27FC236}">
              <a16:creationId xmlns:a16="http://schemas.microsoft.com/office/drawing/2014/main" id="{5D140760-A19B-4DE0-9504-4B96E5169933}"/>
            </a:ext>
          </a:extLst>
        </xdr:cNvPr>
        <xdr:cNvCxnSpPr/>
      </xdr:nvCxnSpPr>
      <xdr:spPr>
        <a:xfrm flipV="1">
          <a:off x="20434300" y="68713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145415</xdr:rowOff>
    </xdr:from>
    <xdr:to>
      <xdr:col>102</xdr:col>
      <xdr:colOff>165100</xdr:colOff>
      <xdr:row>40</xdr:row>
      <xdr:rowOff>75565</xdr:rowOff>
    </xdr:to>
    <xdr:sp macro="" textlink="">
      <xdr:nvSpPr>
        <xdr:cNvPr id="503" name="楕円 502">
          <a:extLst>
            <a:ext uri="{FF2B5EF4-FFF2-40B4-BE49-F238E27FC236}">
              <a16:creationId xmlns:a16="http://schemas.microsoft.com/office/drawing/2014/main" id="{2DD22272-A04F-4847-83D6-D20F16531DF4}"/>
            </a:ext>
          </a:extLst>
        </xdr:cNvPr>
        <xdr:cNvSpPr/>
      </xdr:nvSpPr>
      <xdr:spPr>
        <a:xfrm>
          <a:off x="19494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24765</xdr:rowOff>
    </xdr:to>
    <xdr:cxnSp macro="">
      <xdr:nvCxnSpPr>
        <xdr:cNvPr id="504" name="直線コネクタ 503">
          <a:extLst>
            <a:ext uri="{FF2B5EF4-FFF2-40B4-BE49-F238E27FC236}">
              <a16:creationId xmlns:a16="http://schemas.microsoft.com/office/drawing/2014/main" id="{CCD5A450-DD55-4E6A-A945-D32BACE48352}"/>
            </a:ext>
          </a:extLst>
        </xdr:cNvPr>
        <xdr:cNvCxnSpPr/>
      </xdr:nvCxnSpPr>
      <xdr:spPr>
        <a:xfrm flipV="1">
          <a:off x="19545300" y="6877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149225</xdr:rowOff>
    </xdr:from>
    <xdr:to>
      <xdr:col>98</xdr:col>
      <xdr:colOff>38100</xdr:colOff>
      <xdr:row>40</xdr:row>
      <xdr:rowOff>79375</xdr:rowOff>
    </xdr:to>
    <xdr:sp macro="" textlink="">
      <xdr:nvSpPr>
        <xdr:cNvPr id="505" name="楕円 504">
          <a:extLst>
            <a:ext uri="{FF2B5EF4-FFF2-40B4-BE49-F238E27FC236}">
              <a16:creationId xmlns:a16="http://schemas.microsoft.com/office/drawing/2014/main" id="{D09173D6-D512-4B6B-81F9-0CA8AB658A3B}"/>
            </a:ext>
          </a:extLst>
        </xdr:cNvPr>
        <xdr:cNvSpPr/>
      </xdr:nvSpPr>
      <xdr:spPr>
        <a:xfrm>
          <a:off x="18605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24765</xdr:rowOff>
    </xdr:from>
    <xdr:to>
      <xdr:col>102</xdr:col>
      <xdr:colOff>114300</xdr:colOff>
      <xdr:row>40</xdr:row>
      <xdr:rowOff>28575</xdr:rowOff>
    </xdr:to>
    <xdr:cxnSp macro="">
      <xdr:nvCxnSpPr>
        <xdr:cNvPr id="506" name="直線コネクタ 505">
          <a:extLst>
            <a:ext uri="{FF2B5EF4-FFF2-40B4-BE49-F238E27FC236}">
              <a16:creationId xmlns:a16="http://schemas.microsoft.com/office/drawing/2014/main" id="{EFDC04EA-69F0-4817-9115-42922FBD723B}"/>
            </a:ext>
          </a:extLst>
        </xdr:cNvPr>
        <xdr:cNvCxnSpPr/>
      </xdr:nvCxnSpPr>
      <xdr:spPr>
        <a:xfrm flipV="1">
          <a:off x="18656300" y="68827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91E3D081-0F3E-4695-9F1B-C2E5F5A9C604}"/>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A29C435A-4A1D-4A73-9F1F-7F4113452ED2}"/>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3F07D7ED-3C97-4A64-A3F2-16AD1B24E541}"/>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522E7100-2419-43BA-B52A-CECF11AB4B45}"/>
            </a:ext>
          </a:extLst>
        </xdr:cNvPr>
        <xdr:cNvSpPr txBox="1"/>
      </xdr:nvSpPr>
      <xdr:spPr>
        <a:xfrm>
          <a:off x="18421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55262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B42CC6F0-C3EF-4E02-BD7D-354DCB853240}"/>
            </a:ext>
          </a:extLst>
        </xdr:cNvPr>
        <xdr:cNvSpPr txBox="1"/>
      </xdr:nvSpPr>
      <xdr:spPr>
        <a:xfrm>
          <a:off x="21075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C36273FF-6E30-443D-9DF1-018311A9F935}"/>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66692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3ADCCCCA-A63C-4D8B-A83D-2676885BB0DE}"/>
            </a:ext>
          </a:extLst>
        </xdr:cNvPr>
        <xdr:cNvSpPr txBox="1"/>
      </xdr:nvSpPr>
      <xdr:spPr>
        <a:xfrm>
          <a:off x="19310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70502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9CE0D7A1-01C2-4FBC-8915-3391E0FBE4E2}"/>
            </a:ext>
          </a:extLst>
        </xdr:cNvPr>
        <xdr:cNvSpPr txBox="1"/>
      </xdr:nvSpPr>
      <xdr:spPr>
        <a:xfrm>
          <a:off x="18421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33BFB9B9-F911-4512-96A7-F3EE14DE63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452924A0-F479-4622-B96A-49E81F4B10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930F72E-FE24-48AC-996D-64A636EF3D8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4DF46A2-BA44-4F9F-AA70-40D31CA990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E007D7A-C3D8-414C-9875-935A624C56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4861504D-1DD5-4BC8-AEBE-9172ACD288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E524BFC5-893A-4B2E-854B-64C14A8AB0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E560413-F730-4162-B164-4E6FBED865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CC092290-E9DA-4081-9153-5AD06417CE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C585D427-25E5-499E-9903-73584C6A0C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AA24AC74-EEE6-419E-B7A9-DAF8FC8CA3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E7721577-54F5-41A0-8F02-78E864EAD3D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E1054F71-EBD0-486C-88C9-FBAB5535425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DA22CDBF-306C-4CA2-8CA6-332D9FAE0FE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FDE348B3-CAAD-4737-B362-A868F0E60C6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2FA6929F-6168-4A9E-B8CF-2C82CB94144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BFB9CC0-EA64-4A06-8A7E-C2293609CFB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E245D79-485D-408A-97C5-D34B7924072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43BF520E-BDA9-4767-AF7E-EE3B3829E53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51D6028A-EAB4-4BAF-995F-EDBA8095E57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2E7EE8C9-2194-4CC6-9506-2EDF5C60325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FC4642D-7910-4BEB-A3D1-11AC2A2220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25342CE9-9A01-4408-ABDA-DFC16616C1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DA26A135-5D1F-44DA-AF00-04C531CA0F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AA64E5DF-976E-43B9-8A6B-8D9F138EDE1B}"/>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2CDB347F-AB38-489E-A62D-79D1F68F4812}"/>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757548E5-01FB-45CE-B280-3FA19EE874BC}"/>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CA9FABF8-6A92-47F6-93D4-A21A464388FB}"/>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C581143F-93D0-47C1-A9DC-D23BE2041412}"/>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D1635CA-0A95-42C8-85A5-FB2455451F63}"/>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DD34B34F-87A4-4104-A813-C42497C97E2D}"/>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A9C48FFE-289B-43E8-9841-72E5E0CDDA19}"/>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10B196AD-0441-4F63-A2A7-92834559F58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CDD71AF6-5716-46D9-A8CA-4AA5F1674B26}"/>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BEDF149F-B278-4864-84FD-5D124F4A4087}"/>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6DB3487-7EC2-415D-88A3-08D2EA6F56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1FAF4D6-C076-4B87-8C51-196B789BD3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556CC7E-2576-4465-B7D1-A6B8030E8D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8343330-00AA-4E1E-8087-2C65890FB7B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E24E74D-FF9E-495B-8B58-9B025EA987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555" name="楕円 554">
          <a:extLst>
            <a:ext uri="{FF2B5EF4-FFF2-40B4-BE49-F238E27FC236}">
              <a16:creationId xmlns:a16="http://schemas.microsoft.com/office/drawing/2014/main" id="{F3CA979B-B2BA-4571-B958-A2797FC150C6}"/>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ED9BDD3C-66B0-4B96-AAF4-999F449AB555}"/>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557" name="楕円 556">
          <a:extLst>
            <a:ext uri="{FF2B5EF4-FFF2-40B4-BE49-F238E27FC236}">
              <a16:creationId xmlns:a16="http://schemas.microsoft.com/office/drawing/2014/main" id="{8766C549-B041-4B69-9829-D3F3C5EE303E}"/>
            </a:ext>
          </a:extLst>
        </xdr:cNvPr>
        <xdr:cNvSpPr/>
      </xdr:nvSpPr>
      <xdr:spPr>
        <a:xfrm>
          <a:off x="15430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87630</xdr:rowOff>
    </xdr:to>
    <xdr:cxnSp macro="">
      <xdr:nvCxnSpPr>
        <xdr:cNvPr id="558" name="直線コネクタ 557">
          <a:extLst>
            <a:ext uri="{FF2B5EF4-FFF2-40B4-BE49-F238E27FC236}">
              <a16:creationId xmlns:a16="http://schemas.microsoft.com/office/drawing/2014/main" id="{0F4F64F6-470F-4BA4-8BFB-4CAECE969875}"/>
            </a:ext>
          </a:extLst>
        </xdr:cNvPr>
        <xdr:cNvCxnSpPr/>
      </xdr:nvCxnSpPr>
      <xdr:spPr>
        <a:xfrm>
          <a:off x="15481300" y="10507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xdr:rowOff>
    </xdr:from>
    <xdr:to>
      <xdr:col>76</xdr:col>
      <xdr:colOff>165100</xdr:colOff>
      <xdr:row>61</xdr:row>
      <xdr:rowOff>106045</xdr:rowOff>
    </xdr:to>
    <xdr:sp macro="" textlink="">
      <xdr:nvSpPr>
        <xdr:cNvPr id="559" name="楕円 558">
          <a:extLst>
            <a:ext uri="{FF2B5EF4-FFF2-40B4-BE49-F238E27FC236}">
              <a16:creationId xmlns:a16="http://schemas.microsoft.com/office/drawing/2014/main" id="{D95444FD-652E-4813-B197-97EE8BEAAC98}"/>
            </a:ext>
          </a:extLst>
        </xdr:cNvPr>
        <xdr:cNvSpPr/>
      </xdr:nvSpPr>
      <xdr:spPr>
        <a:xfrm>
          <a:off x="14541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55245</xdr:rowOff>
    </xdr:to>
    <xdr:cxnSp macro="">
      <xdr:nvCxnSpPr>
        <xdr:cNvPr id="560" name="直線コネクタ 559">
          <a:extLst>
            <a:ext uri="{FF2B5EF4-FFF2-40B4-BE49-F238E27FC236}">
              <a16:creationId xmlns:a16="http://schemas.microsoft.com/office/drawing/2014/main" id="{635FF368-F0AA-4657-8186-EEDB0658C2FC}"/>
            </a:ext>
          </a:extLst>
        </xdr:cNvPr>
        <xdr:cNvCxnSpPr/>
      </xdr:nvCxnSpPr>
      <xdr:spPr>
        <a:xfrm flipV="1">
          <a:off x="14592300" y="10507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561" name="楕円 560">
          <a:extLst>
            <a:ext uri="{FF2B5EF4-FFF2-40B4-BE49-F238E27FC236}">
              <a16:creationId xmlns:a16="http://schemas.microsoft.com/office/drawing/2014/main" id="{850A34BF-6656-41E9-8BE7-1CF2D311EA21}"/>
            </a:ext>
          </a:extLst>
        </xdr:cNvPr>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55245</xdr:rowOff>
    </xdr:to>
    <xdr:cxnSp macro="">
      <xdr:nvCxnSpPr>
        <xdr:cNvPr id="562" name="直線コネクタ 561">
          <a:extLst>
            <a:ext uri="{FF2B5EF4-FFF2-40B4-BE49-F238E27FC236}">
              <a16:creationId xmlns:a16="http://schemas.microsoft.com/office/drawing/2014/main" id="{1A574980-FA7B-4D61-A5B1-70D397E871C0}"/>
            </a:ext>
          </a:extLst>
        </xdr:cNvPr>
        <xdr:cNvCxnSpPr/>
      </xdr:nvCxnSpPr>
      <xdr:spPr>
        <a:xfrm>
          <a:off x="13703300" y="1046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80645</xdr:rowOff>
    </xdr:from>
    <xdr:to>
      <xdr:col>67</xdr:col>
      <xdr:colOff>101600</xdr:colOff>
      <xdr:row>61</xdr:row>
      <xdr:rowOff>10795</xdr:rowOff>
    </xdr:to>
    <xdr:sp macro="" textlink="">
      <xdr:nvSpPr>
        <xdr:cNvPr id="563" name="楕円 562">
          <a:extLst>
            <a:ext uri="{FF2B5EF4-FFF2-40B4-BE49-F238E27FC236}">
              <a16:creationId xmlns:a16="http://schemas.microsoft.com/office/drawing/2014/main" id="{D58C3026-864B-48A0-9F6A-1D5A2EA9180E}"/>
            </a:ext>
          </a:extLst>
        </xdr:cNvPr>
        <xdr:cNvSpPr/>
      </xdr:nvSpPr>
      <xdr:spPr>
        <a:xfrm>
          <a:off x="12763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131445</xdr:rowOff>
    </xdr:from>
    <xdr:to>
      <xdr:col>71</xdr:col>
      <xdr:colOff>177800</xdr:colOff>
      <xdr:row>61</xdr:row>
      <xdr:rowOff>9525</xdr:rowOff>
    </xdr:to>
    <xdr:cxnSp macro="">
      <xdr:nvCxnSpPr>
        <xdr:cNvPr id="564" name="直線コネクタ 563">
          <a:extLst>
            <a:ext uri="{FF2B5EF4-FFF2-40B4-BE49-F238E27FC236}">
              <a16:creationId xmlns:a16="http://schemas.microsoft.com/office/drawing/2014/main" id="{750D1A33-7D3B-43B7-9D89-34CC3B01FC85}"/>
            </a:ext>
          </a:extLst>
        </xdr:cNvPr>
        <xdr:cNvCxnSpPr/>
      </xdr:nvCxnSpPr>
      <xdr:spPr>
        <a:xfrm>
          <a:off x="12814300" y="10418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7CE9A11F-5F74-4CFD-A960-8D8767A3ABF7}"/>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4C892654-99A8-409F-8F19-0BC9DAFD7B6C}"/>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a:extLst>
            <a:ext uri="{FF2B5EF4-FFF2-40B4-BE49-F238E27FC236}">
              <a16:creationId xmlns:a16="http://schemas.microsoft.com/office/drawing/2014/main" id="{8CFE6FA9-3FD2-4B02-841E-B6BBED8DB09D}"/>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BF19FD3A-6756-46BD-B73E-A44A8C4C0967}"/>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91457</xdr:rowOff>
    </xdr:from>
    <xdr:ext cx="405111" cy="259045"/>
    <xdr:sp macro="" textlink="">
      <xdr:nvSpPr>
        <xdr:cNvPr id="569" name="n_1mainValue【学校施設】&#10;有形固定資産減価償却率">
          <a:extLst>
            <a:ext uri="{FF2B5EF4-FFF2-40B4-BE49-F238E27FC236}">
              <a16:creationId xmlns:a16="http://schemas.microsoft.com/office/drawing/2014/main" id="{852097ED-DCAF-4EAC-B3F0-335FDAC10EB0}"/>
            </a:ext>
          </a:extLst>
        </xdr:cNvPr>
        <xdr:cNvSpPr txBox="1"/>
      </xdr:nvSpPr>
      <xdr:spPr>
        <a:xfrm>
          <a:off x="15266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97172</xdr:rowOff>
    </xdr:from>
    <xdr:ext cx="405111" cy="259045"/>
    <xdr:sp macro="" textlink="">
      <xdr:nvSpPr>
        <xdr:cNvPr id="570" name="n_2mainValue【学校施設】&#10;有形固定資産減価償却率">
          <a:extLst>
            <a:ext uri="{FF2B5EF4-FFF2-40B4-BE49-F238E27FC236}">
              <a16:creationId xmlns:a16="http://schemas.microsoft.com/office/drawing/2014/main" id="{E5D7D1FF-3D4A-49AE-9279-C5ABE01FB6EA}"/>
            </a:ext>
          </a:extLst>
        </xdr:cNvPr>
        <xdr:cNvSpPr txBox="1"/>
      </xdr:nvSpPr>
      <xdr:spPr>
        <a:xfrm>
          <a:off x="14389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571" name="n_3mainValue【学校施設】&#10;有形固定資産減価償却率">
          <a:extLst>
            <a:ext uri="{FF2B5EF4-FFF2-40B4-BE49-F238E27FC236}">
              <a16:creationId xmlns:a16="http://schemas.microsoft.com/office/drawing/2014/main" id="{724DAD33-56C1-430F-BBF9-217F6A54701D}"/>
            </a:ext>
          </a:extLst>
        </xdr:cNvPr>
        <xdr:cNvSpPr txBox="1"/>
      </xdr:nvSpPr>
      <xdr:spPr>
        <a:xfrm>
          <a:off x="13500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572" name="n_4mainValue【学校施設】&#10;有形固定資産減価償却率">
          <a:extLst>
            <a:ext uri="{FF2B5EF4-FFF2-40B4-BE49-F238E27FC236}">
              <a16:creationId xmlns:a16="http://schemas.microsoft.com/office/drawing/2014/main" id="{EB4B0543-933E-49F9-AF07-BB74373D45BA}"/>
            </a:ext>
          </a:extLst>
        </xdr:cNvPr>
        <xdr:cNvSpPr txBox="1"/>
      </xdr:nvSpPr>
      <xdr:spPr>
        <a:xfrm>
          <a:off x="12611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1F891CAE-A3F1-475C-B807-3BB6C8BA65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D1FC52C6-D9F3-4CC3-925B-9AA34B4FBA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A4FC1A1-DABC-4A1C-B8CB-86A99E068B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16A3F37B-89E5-4068-BACD-C231EC9C09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93890BBE-C2A8-4618-AE50-BEEE83EB71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DD736EB2-F808-43B0-96F7-624D4B1C14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B0BA2F6B-0EC4-4008-92D2-3A1E6DA422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5826B99F-B3AA-481F-B885-6F57B2C7AA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1501941B-6B22-42B2-AD1C-F504BEB58D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22202672-EE4E-4AD4-B32F-6D3B3A0C91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75861453-CB29-4273-A6A5-9D0917EFA59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129A0613-7A6E-4E71-9FFF-E0B2130BF8E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711CF8B4-B0FC-4758-985E-9200A689735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E7C8C2DD-1EC0-493E-8793-395517FA1E9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81223A67-6D6C-46C8-92C3-510344DC77E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76028790-2FAD-43E6-BB57-66163FAE3A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44449660-E862-429A-BAA0-2DE33311C8D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A7872858-8CED-4471-AAD8-624CD086BDF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7B27F46D-EE2A-4573-8664-CCEFC434386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27F079AC-3600-47F1-8B47-057D6204C53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EF51B4-A1BE-49D7-9ABB-CF22237CBD7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E4CF4753-C8FA-4A39-90ED-1A9E82C48C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562CE87B-DB02-4F54-B57E-28DC89417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6E9B9D87-C116-48A8-B583-756828061C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27CA6E46-F43A-4B84-B250-D1223C494582}"/>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47CB7CC2-8F09-4594-8BCB-305B7DCC2B64}"/>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DF3889B2-96E3-4F94-9C3F-C636EF654E7A}"/>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770832AC-3C98-46E8-9C17-2BE196D8B756}"/>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C7861A1B-B76E-4830-867B-94315F0F4C44}"/>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9CA8E297-303D-49A1-9C8B-E5CBB632620E}"/>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D5E43603-FF35-45D5-BA5A-B8F7FE1C8E4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B70DEC19-0A95-40C2-86AF-878FEB5D9E6E}"/>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E58712D4-F1CC-4A7F-A12D-23A4BFA05B7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B64CF88F-0B21-4C17-AA69-627185FB1F99}"/>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E47BCC3B-0E83-4672-ACDB-1248B215101E}"/>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8C8E1FA-1B71-4D96-BF8F-A4A3C19C0BC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6382A56-5704-452A-B9EC-74D4CA444D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CE99872-83A9-49A3-A190-FCBDF811F1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3ACA8B2-C9F3-4159-876F-95EB299FC24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CAD0115-E2F8-4444-A25C-45E812116CB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104267</xdr:rowOff>
    </xdr:from>
    <xdr:to>
      <xdr:col>116</xdr:col>
      <xdr:colOff>114300</xdr:colOff>
      <xdr:row>64</xdr:row>
      <xdr:rowOff>34417</xdr:rowOff>
    </xdr:to>
    <xdr:sp macro="" textlink="">
      <xdr:nvSpPr>
        <xdr:cNvPr id="613" name="楕円 612">
          <a:extLst>
            <a:ext uri="{FF2B5EF4-FFF2-40B4-BE49-F238E27FC236}">
              <a16:creationId xmlns:a16="http://schemas.microsoft.com/office/drawing/2014/main" id="{F4E66D73-5B91-47D1-8B50-6686FEB69114}"/>
            </a:ext>
          </a:extLst>
        </xdr:cNvPr>
        <xdr:cNvSpPr/>
      </xdr:nvSpPr>
      <xdr:spPr>
        <a:xfrm>
          <a:off x="22110700" y="109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19194</xdr:rowOff>
    </xdr:from>
    <xdr:ext cx="469744" cy="259045"/>
    <xdr:sp macro="" textlink="">
      <xdr:nvSpPr>
        <xdr:cNvPr id="614" name="【学校施設】&#10;一人当たり面積該当値テキスト">
          <a:extLst>
            <a:ext uri="{FF2B5EF4-FFF2-40B4-BE49-F238E27FC236}">
              <a16:creationId xmlns:a16="http://schemas.microsoft.com/office/drawing/2014/main" id="{B477B8C9-C203-4F77-A119-59E2EB05982A}"/>
            </a:ext>
          </a:extLst>
        </xdr:cNvPr>
        <xdr:cNvSpPr txBox="1"/>
      </xdr:nvSpPr>
      <xdr:spPr>
        <a:xfrm>
          <a:off x="22199600" y="1082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111506</xdr:rowOff>
    </xdr:from>
    <xdr:to>
      <xdr:col>112</xdr:col>
      <xdr:colOff>38100</xdr:colOff>
      <xdr:row>64</xdr:row>
      <xdr:rowOff>41656</xdr:rowOff>
    </xdr:to>
    <xdr:sp macro="" textlink="">
      <xdr:nvSpPr>
        <xdr:cNvPr id="615" name="楕円 614">
          <a:extLst>
            <a:ext uri="{FF2B5EF4-FFF2-40B4-BE49-F238E27FC236}">
              <a16:creationId xmlns:a16="http://schemas.microsoft.com/office/drawing/2014/main" id="{6FC0FC97-D3C1-47E6-9B28-D154A1F745F8}"/>
            </a:ext>
          </a:extLst>
        </xdr:cNvPr>
        <xdr:cNvSpPr/>
      </xdr:nvSpPr>
      <xdr:spPr>
        <a:xfrm>
          <a:off x="21272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155067</xdr:rowOff>
    </xdr:from>
    <xdr:to>
      <xdr:col>116</xdr:col>
      <xdr:colOff>63500</xdr:colOff>
      <xdr:row>63</xdr:row>
      <xdr:rowOff>162306</xdr:rowOff>
    </xdr:to>
    <xdr:cxnSp macro="">
      <xdr:nvCxnSpPr>
        <xdr:cNvPr id="616" name="直線コネクタ 615">
          <a:extLst>
            <a:ext uri="{FF2B5EF4-FFF2-40B4-BE49-F238E27FC236}">
              <a16:creationId xmlns:a16="http://schemas.microsoft.com/office/drawing/2014/main" id="{361CE907-1C59-4FAF-80E1-E91609949678}"/>
            </a:ext>
          </a:extLst>
        </xdr:cNvPr>
        <xdr:cNvCxnSpPr/>
      </xdr:nvCxnSpPr>
      <xdr:spPr>
        <a:xfrm flipV="1">
          <a:off x="21323300" y="109564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119888</xdr:rowOff>
    </xdr:from>
    <xdr:to>
      <xdr:col>107</xdr:col>
      <xdr:colOff>101600</xdr:colOff>
      <xdr:row>64</xdr:row>
      <xdr:rowOff>50038</xdr:rowOff>
    </xdr:to>
    <xdr:sp macro="" textlink="">
      <xdr:nvSpPr>
        <xdr:cNvPr id="617" name="楕円 616">
          <a:extLst>
            <a:ext uri="{FF2B5EF4-FFF2-40B4-BE49-F238E27FC236}">
              <a16:creationId xmlns:a16="http://schemas.microsoft.com/office/drawing/2014/main" id="{27D3F292-72F7-42D9-A94A-BCADCF2DA829}"/>
            </a:ext>
          </a:extLst>
        </xdr:cNvPr>
        <xdr:cNvSpPr/>
      </xdr:nvSpPr>
      <xdr:spPr>
        <a:xfrm>
          <a:off x="20383500" y="10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162306</xdr:rowOff>
    </xdr:from>
    <xdr:to>
      <xdr:col>111</xdr:col>
      <xdr:colOff>177800</xdr:colOff>
      <xdr:row>63</xdr:row>
      <xdr:rowOff>170688</xdr:rowOff>
    </xdr:to>
    <xdr:cxnSp macro="">
      <xdr:nvCxnSpPr>
        <xdr:cNvPr id="618" name="直線コネクタ 617">
          <a:extLst>
            <a:ext uri="{FF2B5EF4-FFF2-40B4-BE49-F238E27FC236}">
              <a16:creationId xmlns:a16="http://schemas.microsoft.com/office/drawing/2014/main" id="{3A55F1B6-E176-43E0-8615-C17A7470D06C}"/>
            </a:ext>
          </a:extLst>
        </xdr:cNvPr>
        <xdr:cNvCxnSpPr/>
      </xdr:nvCxnSpPr>
      <xdr:spPr>
        <a:xfrm flipV="1">
          <a:off x="20434300" y="1096365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125603</xdr:rowOff>
    </xdr:from>
    <xdr:to>
      <xdr:col>102</xdr:col>
      <xdr:colOff>165100</xdr:colOff>
      <xdr:row>64</xdr:row>
      <xdr:rowOff>55753</xdr:rowOff>
    </xdr:to>
    <xdr:sp macro="" textlink="">
      <xdr:nvSpPr>
        <xdr:cNvPr id="619" name="楕円 618">
          <a:extLst>
            <a:ext uri="{FF2B5EF4-FFF2-40B4-BE49-F238E27FC236}">
              <a16:creationId xmlns:a16="http://schemas.microsoft.com/office/drawing/2014/main" id="{7F3847DC-6F78-4A6F-9449-070A06BFA277}"/>
            </a:ext>
          </a:extLst>
        </xdr:cNvPr>
        <xdr:cNvSpPr/>
      </xdr:nvSpPr>
      <xdr:spPr>
        <a:xfrm>
          <a:off x="194945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170688</xdr:rowOff>
    </xdr:from>
    <xdr:to>
      <xdr:col>107</xdr:col>
      <xdr:colOff>50800</xdr:colOff>
      <xdr:row>64</xdr:row>
      <xdr:rowOff>4953</xdr:rowOff>
    </xdr:to>
    <xdr:cxnSp macro="">
      <xdr:nvCxnSpPr>
        <xdr:cNvPr id="620" name="直線コネクタ 619">
          <a:extLst>
            <a:ext uri="{FF2B5EF4-FFF2-40B4-BE49-F238E27FC236}">
              <a16:creationId xmlns:a16="http://schemas.microsoft.com/office/drawing/2014/main" id="{4FCCB22E-1ACB-4B41-82F9-FD9791A2AECB}"/>
            </a:ext>
          </a:extLst>
        </xdr:cNvPr>
        <xdr:cNvCxnSpPr/>
      </xdr:nvCxnSpPr>
      <xdr:spPr>
        <a:xfrm flipV="1">
          <a:off x="19545300" y="109720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132080</xdr:rowOff>
    </xdr:from>
    <xdr:to>
      <xdr:col>98</xdr:col>
      <xdr:colOff>38100</xdr:colOff>
      <xdr:row>64</xdr:row>
      <xdr:rowOff>62230</xdr:rowOff>
    </xdr:to>
    <xdr:sp macro="" textlink="">
      <xdr:nvSpPr>
        <xdr:cNvPr id="621" name="楕円 620">
          <a:extLst>
            <a:ext uri="{FF2B5EF4-FFF2-40B4-BE49-F238E27FC236}">
              <a16:creationId xmlns:a16="http://schemas.microsoft.com/office/drawing/2014/main" id="{601B97D2-FCDB-42A6-A376-313548D519B1}"/>
            </a:ext>
          </a:extLst>
        </xdr:cNvPr>
        <xdr:cNvSpPr/>
      </xdr:nvSpPr>
      <xdr:spPr>
        <a:xfrm>
          <a:off x="18605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4953</xdr:rowOff>
    </xdr:from>
    <xdr:to>
      <xdr:col>102</xdr:col>
      <xdr:colOff>114300</xdr:colOff>
      <xdr:row>64</xdr:row>
      <xdr:rowOff>11430</xdr:rowOff>
    </xdr:to>
    <xdr:cxnSp macro="">
      <xdr:nvCxnSpPr>
        <xdr:cNvPr id="622" name="直線コネクタ 621">
          <a:extLst>
            <a:ext uri="{FF2B5EF4-FFF2-40B4-BE49-F238E27FC236}">
              <a16:creationId xmlns:a16="http://schemas.microsoft.com/office/drawing/2014/main" id="{B3D5CE33-C8D5-4DF6-B58A-4F40F1764DD4}"/>
            </a:ext>
          </a:extLst>
        </xdr:cNvPr>
        <xdr:cNvCxnSpPr/>
      </xdr:nvCxnSpPr>
      <xdr:spPr>
        <a:xfrm flipV="1">
          <a:off x="18656300" y="109777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55528269-6C60-4270-AD5C-EDA8C5D454E8}"/>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C5DADB71-4666-4B7A-AA8F-74051A33AECC}"/>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7F1286E5-EF26-4712-B293-B5CAEDDEDDF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0B9E27B0-5D02-429A-85DB-D16AD26A1C74}"/>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32783</xdr:rowOff>
    </xdr:from>
    <xdr:ext cx="469744" cy="259045"/>
    <xdr:sp macro="" textlink="">
      <xdr:nvSpPr>
        <xdr:cNvPr id="627" name="n_1mainValue【学校施設】&#10;一人当たり面積">
          <a:extLst>
            <a:ext uri="{FF2B5EF4-FFF2-40B4-BE49-F238E27FC236}">
              <a16:creationId xmlns:a16="http://schemas.microsoft.com/office/drawing/2014/main" id="{56AD9351-2B79-4F3A-897F-3996D185C8F6}"/>
            </a:ext>
          </a:extLst>
        </xdr:cNvPr>
        <xdr:cNvSpPr txBox="1"/>
      </xdr:nvSpPr>
      <xdr:spPr>
        <a:xfrm>
          <a:off x="210757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41165</xdr:rowOff>
    </xdr:from>
    <xdr:ext cx="469744" cy="259045"/>
    <xdr:sp macro="" textlink="">
      <xdr:nvSpPr>
        <xdr:cNvPr id="628" name="n_2mainValue【学校施設】&#10;一人当たり面積">
          <a:extLst>
            <a:ext uri="{FF2B5EF4-FFF2-40B4-BE49-F238E27FC236}">
              <a16:creationId xmlns:a16="http://schemas.microsoft.com/office/drawing/2014/main" id="{90858293-FF6D-46E6-B726-7E5C3DE55A12}"/>
            </a:ext>
          </a:extLst>
        </xdr:cNvPr>
        <xdr:cNvSpPr txBox="1"/>
      </xdr:nvSpPr>
      <xdr:spPr>
        <a:xfrm>
          <a:off x="20199427" y="11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46880</xdr:rowOff>
    </xdr:from>
    <xdr:ext cx="469744" cy="259045"/>
    <xdr:sp macro="" textlink="">
      <xdr:nvSpPr>
        <xdr:cNvPr id="629" name="n_3mainValue【学校施設】&#10;一人当たり面積">
          <a:extLst>
            <a:ext uri="{FF2B5EF4-FFF2-40B4-BE49-F238E27FC236}">
              <a16:creationId xmlns:a16="http://schemas.microsoft.com/office/drawing/2014/main" id="{18F1C038-B70A-4B66-AF13-E60E0BF8EBCE}"/>
            </a:ext>
          </a:extLst>
        </xdr:cNvPr>
        <xdr:cNvSpPr txBox="1"/>
      </xdr:nvSpPr>
      <xdr:spPr>
        <a:xfrm>
          <a:off x="19310427"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53357</xdr:rowOff>
    </xdr:from>
    <xdr:ext cx="469744" cy="259045"/>
    <xdr:sp macro="" textlink="">
      <xdr:nvSpPr>
        <xdr:cNvPr id="630" name="n_4mainValue【学校施設】&#10;一人当たり面積">
          <a:extLst>
            <a:ext uri="{FF2B5EF4-FFF2-40B4-BE49-F238E27FC236}">
              <a16:creationId xmlns:a16="http://schemas.microsoft.com/office/drawing/2014/main" id="{52CF9B9F-29C9-4371-95B4-21F97B034871}"/>
            </a:ext>
          </a:extLst>
        </xdr:cNvPr>
        <xdr:cNvSpPr txBox="1"/>
      </xdr:nvSpPr>
      <xdr:spPr>
        <a:xfrm>
          <a:off x="18421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3AF3960A-4FE1-443D-ABBC-EE37DC5707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5B30DE74-796C-49B9-A8FE-5A976DC43B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AE24363F-19C4-4995-9BAF-C3B5CF9834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FC4B5B50-DA50-4776-858E-E87C3BED32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8E31D087-AEBE-4140-A981-101AEC51C5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A0C07DDA-CB92-49F9-AEAB-21C4FAF6FC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29FBDEC2-8340-435D-A727-AE9C08BAE5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88BE4EFC-0961-435D-914E-6ABF68DD44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BCB8C594-87F3-4968-B4B5-83FCEF70752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7C938864-09B1-4F03-A377-B42DE823CC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B5E83551-BCAB-41AF-AECB-A598E7B061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E9430A61-D928-481F-BD46-40B2C08A9A0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576463BF-A1C8-4EA6-B924-7266103147C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32C9F261-8D88-47EC-892A-86AA783A630A}"/>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B92B407D-8FC7-44A3-8455-10CDBBE055C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3662287C-17F7-4141-B52F-B530012064CD}"/>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B9E52EBE-6C28-4492-BE7B-C280B9AAD38E}"/>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110A2E43-63EF-413E-B659-FDE6D6C8905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07E3248A-9F03-45E3-A907-7175EE1988FD}"/>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75713492-275D-41D8-8106-6C2CD36C89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37710512-8BA2-46BB-9232-8BFE3DF7AAD5}"/>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A4755D32-77E8-4504-B171-9E3D95A117C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03AEE23F-83C8-4B88-94BC-0DF8F8FB8C9B}"/>
            </a:ext>
          </a:extLst>
        </xdr:cNvPr>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5281C55B-2887-4AD5-A8EB-4695E36996F7}"/>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B54975DF-7FCA-4710-8D8F-27FC658B7AF5}"/>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E9D4C4DB-3CEF-4272-BDC5-10D3AD6C4627}"/>
            </a:ext>
          </a:extLst>
        </xdr:cNvPr>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38318DDD-F81D-4F85-BBE8-3EBE05D960A8}"/>
            </a:ext>
          </a:extLst>
        </xdr:cNvPr>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52595</xdr:rowOff>
    </xdr:from>
    <xdr:ext cx="405111" cy="259045"/>
    <xdr:sp macro="" textlink="">
      <xdr:nvSpPr>
        <xdr:cNvPr id="658" name="【児童館】&#10;有形固定資産減価償却率平均値テキスト">
          <a:extLst>
            <a:ext uri="{FF2B5EF4-FFF2-40B4-BE49-F238E27FC236}">
              <a16:creationId xmlns:a16="http://schemas.microsoft.com/office/drawing/2014/main" id="{01C6ED38-6163-405D-91B0-B71B53C39DAD}"/>
            </a:ext>
          </a:extLst>
        </xdr:cNvPr>
        <xdr:cNvSpPr txBox="1"/>
      </xdr:nvSpPr>
      <xdr:spPr>
        <a:xfrm>
          <a:off x="16357600" y="1428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4977E81F-50E8-48E7-A199-319F316559C0}"/>
            </a:ext>
          </a:extLst>
        </xdr:cNvPr>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187B819C-FE20-4A4C-98AF-499532C63072}"/>
            </a:ext>
          </a:extLst>
        </xdr:cNvPr>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38B39021-66B2-45C9-A540-96E40318C7F5}"/>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a:extLst>
            <a:ext uri="{FF2B5EF4-FFF2-40B4-BE49-F238E27FC236}">
              <a16:creationId xmlns:a16="http://schemas.microsoft.com/office/drawing/2014/main" id="{C2FF9F1B-248E-424C-9EA3-F843ED6FBC38}"/>
            </a:ext>
          </a:extLst>
        </xdr:cNvPr>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a:extLst>
            <a:ext uri="{FF2B5EF4-FFF2-40B4-BE49-F238E27FC236}">
              <a16:creationId xmlns:a16="http://schemas.microsoft.com/office/drawing/2014/main" id="{664CC57E-6DA5-47E8-A3A5-EC3A53419C98}"/>
            </a:ext>
          </a:extLst>
        </xdr:cNvPr>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9BE4192-597F-4F10-9003-3E90C65F9B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DE0DFBA-D3CB-44F5-98DC-FC9A7158C5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404F599-3972-495F-A5FE-4E195BA243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3E84B6F-169D-43FC-A35D-93BF8AA5B3B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A4C6897-7A15-4751-A39F-2478ADBE29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142748</xdr:rowOff>
    </xdr:from>
    <xdr:to>
      <xdr:col>85</xdr:col>
      <xdr:colOff>177800</xdr:colOff>
      <xdr:row>83</xdr:row>
      <xdr:rowOff>72898</xdr:rowOff>
    </xdr:to>
    <xdr:sp macro="" textlink="">
      <xdr:nvSpPr>
        <xdr:cNvPr id="669" name="楕円 668">
          <a:extLst>
            <a:ext uri="{FF2B5EF4-FFF2-40B4-BE49-F238E27FC236}">
              <a16:creationId xmlns:a16="http://schemas.microsoft.com/office/drawing/2014/main" id="{999B22D6-F050-4B10-90AF-7C1D4FB03726}"/>
            </a:ext>
          </a:extLst>
        </xdr:cNvPr>
        <xdr:cNvSpPr/>
      </xdr:nvSpPr>
      <xdr:spPr>
        <a:xfrm>
          <a:off x="16268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165625</xdr:rowOff>
    </xdr:from>
    <xdr:ext cx="405111" cy="259045"/>
    <xdr:sp macro="" textlink="">
      <xdr:nvSpPr>
        <xdr:cNvPr id="670" name="【児童館】&#10;有形固定資産減価償却率該当値テキスト">
          <a:extLst>
            <a:ext uri="{FF2B5EF4-FFF2-40B4-BE49-F238E27FC236}">
              <a16:creationId xmlns:a16="http://schemas.microsoft.com/office/drawing/2014/main" id="{010385AC-FCA9-4FDA-AED2-186622AD52D8}"/>
            </a:ext>
          </a:extLst>
        </xdr:cNvPr>
        <xdr:cNvSpPr txBox="1"/>
      </xdr:nvSpPr>
      <xdr:spPr>
        <a:xfrm>
          <a:off x="16357600" y="1405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83313</xdr:rowOff>
    </xdr:from>
    <xdr:to>
      <xdr:col>81</xdr:col>
      <xdr:colOff>101600</xdr:colOff>
      <xdr:row>83</xdr:row>
      <xdr:rowOff>13463</xdr:rowOff>
    </xdr:to>
    <xdr:sp macro="" textlink="">
      <xdr:nvSpPr>
        <xdr:cNvPr id="671" name="楕円 670">
          <a:extLst>
            <a:ext uri="{FF2B5EF4-FFF2-40B4-BE49-F238E27FC236}">
              <a16:creationId xmlns:a16="http://schemas.microsoft.com/office/drawing/2014/main" id="{383FCB0F-0C2A-40ED-852E-24F5842D5A8C}"/>
            </a:ext>
          </a:extLst>
        </xdr:cNvPr>
        <xdr:cNvSpPr/>
      </xdr:nvSpPr>
      <xdr:spPr>
        <a:xfrm>
          <a:off x="15430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134113</xdr:rowOff>
    </xdr:from>
    <xdr:to>
      <xdr:col>85</xdr:col>
      <xdr:colOff>127000</xdr:colOff>
      <xdr:row>83</xdr:row>
      <xdr:rowOff>22098</xdr:rowOff>
    </xdr:to>
    <xdr:cxnSp macro="">
      <xdr:nvCxnSpPr>
        <xdr:cNvPr id="672" name="直線コネクタ 671">
          <a:extLst>
            <a:ext uri="{FF2B5EF4-FFF2-40B4-BE49-F238E27FC236}">
              <a16:creationId xmlns:a16="http://schemas.microsoft.com/office/drawing/2014/main" id="{AC87D1F4-7260-4EC8-B1E8-E11FB55A0321}"/>
            </a:ext>
          </a:extLst>
        </xdr:cNvPr>
        <xdr:cNvCxnSpPr/>
      </xdr:nvCxnSpPr>
      <xdr:spPr>
        <a:xfrm>
          <a:off x="15481300" y="1419301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51308</xdr:rowOff>
    </xdr:from>
    <xdr:to>
      <xdr:col>76</xdr:col>
      <xdr:colOff>165100</xdr:colOff>
      <xdr:row>82</xdr:row>
      <xdr:rowOff>152908</xdr:rowOff>
    </xdr:to>
    <xdr:sp macro="" textlink="">
      <xdr:nvSpPr>
        <xdr:cNvPr id="673" name="楕円 672">
          <a:extLst>
            <a:ext uri="{FF2B5EF4-FFF2-40B4-BE49-F238E27FC236}">
              <a16:creationId xmlns:a16="http://schemas.microsoft.com/office/drawing/2014/main" id="{2FFA36E6-ECF8-4614-8404-8F53FB9B0857}"/>
            </a:ext>
          </a:extLst>
        </xdr:cNvPr>
        <xdr:cNvSpPr/>
      </xdr:nvSpPr>
      <xdr:spPr>
        <a:xfrm>
          <a:off x="14541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102108</xdr:rowOff>
    </xdr:from>
    <xdr:to>
      <xdr:col>81</xdr:col>
      <xdr:colOff>50800</xdr:colOff>
      <xdr:row>82</xdr:row>
      <xdr:rowOff>134113</xdr:rowOff>
    </xdr:to>
    <xdr:cxnSp macro="">
      <xdr:nvCxnSpPr>
        <xdr:cNvPr id="674" name="直線コネクタ 673">
          <a:extLst>
            <a:ext uri="{FF2B5EF4-FFF2-40B4-BE49-F238E27FC236}">
              <a16:creationId xmlns:a16="http://schemas.microsoft.com/office/drawing/2014/main" id="{2A10479F-C56E-4456-883A-F52FF6B437EE}"/>
            </a:ext>
          </a:extLst>
        </xdr:cNvPr>
        <xdr:cNvCxnSpPr/>
      </xdr:nvCxnSpPr>
      <xdr:spPr>
        <a:xfrm>
          <a:off x="14592300" y="141610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167894</xdr:rowOff>
    </xdr:from>
    <xdr:to>
      <xdr:col>72</xdr:col>
      <xdr:colOff>38100</xdr:colOff>
      <xdr:row>82</xdr:row>
      <xdr:rowOff>98044</xdr:rowOff>
    </xdr:to>
    <xdr:sp macro="" textlink="">
      <xdr:nvSpPr>
        <xdr:cNvPr id="675" name="楕円 674">
          <a:extLst>
            <a:ext uri="{FF2B5EF4-FFF2-40B4-BE49-F238E27FC236}">
              <a16:creationId xmlns:a16="http://schemas.microsoft.com/office/drawing/2014/main" id="{3FAE6891-0909-4625-88D7-482AD66F764B}"/>
            </a:ext>
          </a:extLst>
        </xdr:cNvPr>
        <xdr:cNvSpPr/>
      </xdr:nvSpPr>
      <xdr:spPr>
        <a:xfrm>
          <a:off x="13652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47244</xdr:rowOff>
    </xdr:from>
    <xdr:to>
      <xdr:col>76</xdr:col>
      <xdr:colOff>114300</xdr:colOff>
      <xdr:row>82</xdr:row>
      <xdr:rowOff>102108</xdr:rowOff>
    </xdr:to>
    <xdr:cxnSp macro="">
      <xdr:nvCxnSpPr>
        <xdr:cNvPr id="676" name="直線コネクタ 675">
          <a:extLst>
            <a:ext uri="{FF2B5EF4-FFF2-40B4-BE49-F238E27FC236}">
              <a16:creationId xmlns:a16="http://schemas.microsoft.com/office/drawing/2014/main" id="{FE5A9E7F-6EED-4BB5-A32A-966A2043A36B}"/>
            </a:ext>
          </a:extLst>
        </xdr:cNvPr>
        <xdr:cNvCxnSpPr/>
      </xdr:nvCxnSpPr>
      <xdr:spPr>
        <a:xfrm>
          <a:off x="13703300" y="141061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110744</xdr:rowOff>
    </xdr:from>
    <xdr:to>
      <xdr:col>67</xdr:col>
      <xdr:colOff>101600</xdr:colOff>
      <xdr:row>82</xdr:row>
      <xdr:rowOff>40894</xdr:rowOff>
    </xdr:to>
    <xdr:sp macro="" textlink="">
      <xdr:nvSpPr>
        <xdr:cNvPr id="677" name="楕円 676">
          <a:extLst>
            <a:ext uri="{FF2B5EF4-FFF2-40B4-BE49-F238E27FC236}">
              <a16:creationId xmlns:a16="http://schemas.microsoft.com/office/drawing/2014/main" id="{0304FFF1-6EF3-472C-ADD0-643D71096215}"/>
            </a:ext>
          </a:extLst>
        </xdr:cNvPr>
        <xdr:cNvSpPr/>
      </xdr:nvSpPr>
      <xdr:spPr>
        <a:xfrm>
          <a:off x="12763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161544</xdr:rowOff>
    </xdr:from>
    <xdr:to>
      <xdr:col>71</xdr:col>
      <xdr:colOff>177800</xdr:colOff>
      <xdr:row>82</xdr:row>
      <xdr:rowOff>47244</xdr:rowOff>
    </xdr:to>
    <xdr:cxnSp macro="">
      <xdr:nvCxnSpPr>
        <xdr:cNvPr id="678" name="直線コネクタ 677">
          <a:extLst>
            <a:ext uri="{FF2B5EF4-FFF2-40B4-BE49-F238E27FC236}">
              <a16:creationId xmlns:a16="http://schemas.microsoft.com/office/drawing/2014/main" id="{CE1E6584-FC15-4876-8BD2-48A87033D87C}"/>
            </a:ext>
          </a:extLst>
        </xdr:cNvPr>
        <xdr:cNvCxnSpPr/>
      </xdr:nvCxnSpPr>
      <xdr:spPr>
        <a:xfrm>
          <a:off x="12814300" y="140489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105173</xdr:rowOff>
    </xdr:from>
    <xdr:ext cx="405111" cy="259045"/>
    <xdr:sp macro="" textlink="">
      <xdr:nvSpPr>
        <xdr:cNvPr id="679" name="n_1aveValue【児童館】&#10;有形固定資産減価償却率">
          <a:extLst>
            <a:ext uri="{FF2B5EF4-FFF2-40B4-BE49-F238E27FC236}">
              <a16:creationId xmlns:a16="http://schemas.microsoft.com/office/drawing/2014/main" id="{47070916-DE43-453E-A167-9C78F0BB6BAA}"/>
            </a:ext>
          </a:extLst>
        </xdr:cNvPr>
        <xdr:cNvSpPr txBox="1"/>
      </xdr:nvSpPr>
      <xdr:spPr>
        <a:xfrm>
          <a:off x="152660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80" name="n_2aveValue【児童館】&#10;有形固定資産減価償却率">
          <a:extLst>
            <a:ext uri="{FF2B5EF4-FFF2-40B4-BE49-F238E27FC236}">
              <a16:creationId xmlns:a16="http://schemas.microsoft.com/office/drawing/2014/main" id="{E9F146F4-978C-49A8-9E9D-FD84548A1677}"/>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9162</xdr:rowOff>
    </xdr:from>
    <xdr:ext cx="405111" cy="259045"/>
    <xdr:sp macro="" textlink="">
      <xdr:nvSpPr>
        <xdr:cNvPr id="681" name="n_3aveValue【児童館】&#10;有形固定資産減価償却率">
          <a:extLst>
            <a:ext uri="{FF2B5EF4-FFF2-40B4-BE49-F238E27FC236}">
              <a16:creationId xmlns:a16="http://schemas.microsoft.com/office/drawing/2014/main" id="{2249FE34-BA96-493D-BFF2-5A9815F2A115}"/>
            </a:ext>
          </a:extLst>
        </xdr:cNvPr>
        <xdr:cNvSpPr txBox="1"/>
      </xdr:nvSpPr>
      <xdr:spPr>
        <a:xfrm>
          <a:off x="13500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13733</xdr:rowOff>
    </xdr:from>
    <xdr:ext cx="405111" cy="259045"/>
    <xdr:sp macro="" textlink="">
      <xdr:nvSpPr>
        <xdr:cNvPr id="682" name="n_4aveValue【児童館】&#10;有形固定資産減価償却率">
          <a:extLst>
            <a:ext uri="{FF2B5EF4-FFF2-40B4-BE49-F238E27FC236}">
              <a16:creationId xmlns:a16="http://schemas.microsoft.com/office/drawing/2014/main" id="{F8D5EDC6-A170-412E-ADCD-CB20A32726CF}"/>
            </a:ext>
          </a:extLst>
        </xdr:cNvPr>
        <xdr:cNvSpPr txBox="1"/>
      </xdr:nvSpPr>
      <xdr:spPr>
        <a:xfrm>
          <a:off x="126117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29990</xdr:rowOff>
    </xdr:from>
    <xdr:ext cx="405111" cy="259045"/>
    <xdr:sp macro="" textlink="">
      <xdr:nvSpPr>
        <xdr:cNvPr id="683" name="n_1mainValue【児童館】&#10;有形固定資産減価償却率">
          <a:extLst>
            <a:ext uri="{FF2B5EF4-FFF2-40B4-BE49-F238E27FC236}">
              <a16:creationId xmlns:a16="http://schemas.microsoft.com/office/drawing/2014/main" id="{F8662D9A-D5A4-4DDF-875E-469ABF80E62E}"/>
            </a:ext>
          </a:extLst>
        </xdr:cNvPr>
        <xdr:cNvSpPr txBox="1"/>
      </xdr:nvSpPr>
      <xdr:spPr>
        <a:xfrm>
          <a:off x="152660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169435</xdr:rowOff>
    </xdr:from>
    <xdr:ext cx="405111" cy="259045"/>
    <xdr:sp macro="" textlink="">
      <xdr:nvSpPr>
        <xdr:cNvPr id="684" name="n_2mainValue【児童館】&#10;有形固定資産減価償却率">
          <a:extLst>
            <a:ext uri="{FF2B5EF4-FFF2-40B4-BE49-F238E27FC236}">
              <a16:creationId xmlns:a16="http://schemas.microsoft.com/office/drawing/2014/main" id="{C623D93D-01FE-488D-9C13-4CB50051BFE6}"/>
            </a:ext>
          </a:extLst>
        </xdr:cNvPr>
        <xdr:cNvSpPr txBox="1"/>
      </xdr:nvSpPr>
      <xdr:spPr>
        <a:xfrm>
          <a:off x="14389744" y="1388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114571</xdr:rowOff>
    </xdr:from>
    <xdr:ext cx="405111" cy="259045"/>
    <xdr:sp macro="" textlink="">
      <xdr:nvSpPr>
        <xdr:cNvPr id="685" name="n_3mainValue【児童館】&#10;有形固定資産減価償却率">
          <a:extLst>
            <a:ext uri="{FF2B5EF4-FFF2-40B4-BE49-F238E27FC236}">
              <a16:creationId xmlns:a16="http://schemas.microsoft.com/office/drawing/2014/main" id="{982F8BF2-B446-475C-B92E-D49214905EC3}"/>
            </a:ext>
          </a:extLst>
        </xdr:cNvPr>
        <xdr:cNvSpPr txBox="1"/>
      </xdr:nvSpPr>
      <xdr:spPr>
        <a:xfrm>
          <a:off x="135007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57421</xdr:rowOff>
    </xdr:from>
    <xdr:ext cx="405111" cy="259045"/>
    <xdr:sp macro="" textlink="">
      <xdr:nvSpPr>
        <xdr:cNvPr id="686" name="n_4mainValue【児童館】&#10;有形固定資産減価償却率">
          <a:extLst>
            <a:ext uri="{FF2B5EF4-FFF2-40B4-BE49-F238E27FC236}">
              <a16:creationId xmlns:a16="http://schemas.microsoft.com/office/drawing/2014/main" id="{0909A7B5-43EB-49AE-9751-828556ED1E7F}"/>
            </a:ext>
          </a:extLst>
        </xdr:cNvPr>
        <xdr:cNvSpPr txBox="1"/>
      </xdr:nvSpPr>
      <xdr:spPr>
        <a:xfrm>
          <a:off x="12611744" y="1377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C417E96E-DB0A-40B2-99AB-68E861EF8F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00F839C-11AE-4BFE-AB66-C932E0E407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422541B3-8B40-4EBE-B7DB-828B077CFB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358D5B5F-07F4-4C91-BF23-573AECCB6F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9C3ACC3-441C-4D66-B310-C49D1835E6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95F313C5-55ED-4428-8CAB-C9F1EE525F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76211F5A-C728-42E2-8E72-85E037B37E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3ACDF8B-CEBE-4263-B754-6B19DA5ED1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AED69EAC-AE88-420F-B69F-B59C9A9F26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C1355F6-B67E-4E3A-BC32-D43004E8C5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AFA48241-68A3-4476-9562-D329B17307B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2B52055F-A348-45E2-BDC9-E988DAC200F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22ECE5A2-DC9A-4564-ABFF-BAB88C86A96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41047CFB-A192-4DA9-8A71-49808BDD73B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D531230B-D8C1-4FCD-B734-23FB3E2058F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F3E305EC-3C4D-4A56-8E89-5D73C43294E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C623D254-D784-4BA1-8721-1D5646BF669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38558953-DE7B-44DF-BBEE-00088656E98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DF57A0D3-E059-4A57-94C1-64A88EF5AC2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1B751CAB-3407-4E12-94BF-C70E736EA7D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2B674C17-9086-48FF-B67C-DDE8276D3E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49CD8497-8DE3-4A86-84C6-8630345A016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9D1C0226-CB4E-41B8-B699-CCACF8376F6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a:extLst>
            <a:ext uri="{FF2B5EF4-FFF2-40B4-BE49-F238E27FC236}">
              <a16:creationId xmlns:a16="http://schemas.microsoft.com/office/drawing/2014/main" id="{AC355F6B-FD83-49FF-8749-7689351E5110}"/>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a:extLst>
            <a:ext uri="{FF2B5EF4-FFF2-40B4-BE49-F238E27FC236}">
              <a16:creationId xmlns:a16="http://schemas.microsoft.com/office/drawing/2014/main" id="{07602BD7-1866-437B-B6E6-A7D1E16D84CC}"/>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a:extLst>
            <a:ext uri="{FF2B5EF4-FFF2-40B4-BE49-F238E27FC236}">
              <a16:creationId xmlns:a16="http://schemas.microsoft.com/office/drawing/2014/main" id="{0C00B8A4-B3DD-454C-A167-A0ACEB33651A}"/>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a:extLst>
            <a:ext uri="{FF2B5EF4-FFF2-40B4-BE49-F238E27FC236}">
              <a16:creationId xmlns:a16="http://schemas.microsoft.com/office/drawing/2014/main" id="{2D761FD6-A234-41E5-86E7-58316CEC2358}"/>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a:extLst>
            <a:ext uri="{FF2B5EF4-FFF2-40B4-BE49-F238E27FC236}">
              <a16:creationId xmlns:a16="http://schemas.microsoft.com/office/drawing/2014/main" id="{A23EA249-5432-4DEE-83BF-4FD382EE2441}"/>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5" name="【児童館】&#10;一人当たり面積平均値テキスト">
          <a:extLst>
            <a:ext uri="{FF2B5EF4-FFF2-40B4-BE49-F238E27FC236}">
              <a16:creationId xmlns:a16="http://schemas.microsoft.com/office/drawing/2014/main" id="{70D429DE-852D-455F-A324-973B03F89418}"/>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a:extLst>
            <a:ext uri="{FF2B5EF4-FFF2-40B4-BE49-F238E27FC236}">
              <a16:creationId xmlns:a16="http://schemas.microsoft.com/office/drawing/2014/main" id="{1EC961B5-FB25-4A5D-A04F-54B28454FEEB}"/>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a:extLst>
            <a:ext uri="{FF2B5EF4-FFF2-40B4-BE49-F238E27FC236}">
              <a16:creationId xmlns:a16="http://schemas.microsoft.com/office/drawing/2014/main" id="{A86F6A5E-0D40-4A1A-9356-BA9E9EF034FC}"/>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C52C997A-D252-4565-A49B-902103E99DBF}"/>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9" name="フローチャート: 判断 718">
          <a:extLst>
            <a:ext uri="{FF2B5EF4-FFF2-40B4-BE49-F238E27FC236}">
              <a16:creationId xmlns:a16="http://schemas.microsoft.com/office/drawing/2014/main" id="{DBBF7F0D-C1F3-45C5-8903-75BF957F770A}"/>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a:extLst>
            <a:ext uri="{FF2B5EF4-FFF2-40B4-BE49-F238E27FC236}">
              <a16:creationId xmlns:a16="http://schemas.microsoft.com/office/drawing/2014/main" id="{C5FDB273-3D6F-4259-98F5-5887DC147496}"/>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D7A96AB-9413-4065-8F2D-FB011D86A4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BAC32B9-CDC7-4BFD-80E6-175C4BBEC4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5B4F465-FB9E-4E67-A19C-979B51C86B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0239F9A-2A32-46AC-8880-1DD318B541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CA5FC223-4589-44A8-95F8-8ED3C1C495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726" name="楕円 725">
          <a:extLst>
            <a:ext uri="{FF2B5EF4-FFF2-40B4-BE49-F238E27FC236}">
              <a16:creationId xmlns:a16="http://schemas.microsoft.com/office/drawing/2014/main" id="{0E27B158-C032-4B4A-883C-3D6040DA1FD8}"/>
            </a:ext>
          </a:extLst>
        </xdr:cNvPr>
        <xdr:cNvSpPr/>
      </xdr:nvSpPr>
      <xdr:spPr>
        <a:xfrm>
          <a:off x="22110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727" name="【児童館】&#10;一人当たり面積該当値テキスト">
          <a:extLst>
            <a:ext uri="{FF2B5EF4-FFF2-40B4-BE49-F238E27FC236}">
              <a16:creationId xmlns:a16="http://schemas.microsoft.com/office/drawing/2014/main" id="{A4B515ED-8665-4D94-983D-77129E2E601F}"/>
            </a:ext>
          </a:extLst>
        </xdr:cNvPr>
        <xdr:cNvSpPr txBox="1"/>
      </xdr:nvSpPr>
      <xdr:spPr>
        <a:xfrm>
          <a:off x="22199600"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728" name="楕円 727">
          <a:extLst>
            <a:ext uri="{FF2B5EF4-FFF2-40B4-BE49-F238E27FC236}">
              <a16:creationId xmlns:a16="http://schemas.microsoft.com/office/drawing/2014/main" id="{196F00EC-E1F6-4ABC-BBEB-98F408F54201}"/>
            </a:ext>
          </a:extLst>
        </xdr:cNvPr>
        <xdr:cNvSpPr/>
      </xdr:nvSpPr>
      <xdr:spPr>
        <a:xfrm>
          <a:off x="21272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85</xdr:row>
      <xdr:rowOff>167639</xdr:rowOff>
    </xdr:to>
    <xdr:cxnSp macro="">
      <xdr:nvCxnSpPr>
        <xdr:cNvPr id="729" name="直線コネクタ 728">
          <a:extLst>
            <a:ext uri="{FF2B5EF4-FFF2-40B4-BE49-F238E27FC236}">
              <a16:creationId xmlns:a16="http://schemas.microsoft.com/office/drawing/2014/main" id="{FC85B982-5D2E-4929-AB16-6102FD372C5C}"/>
            </a:ext>
          </a:extLst>
        </xdr:cNvPr>
        <xdr:cNvCxnSpPr/>
      </xdr:nvCxnSpPr>
      <xdr:spPr>
        <a:xfrm>
          <a:off x="21323300" y="14740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30" name="楕円 729">
          <a:extLst>
            <a:ext uri="{FF2B5EF4-FFF2-40B4-BE49-F238E27FC236}">
              <a16:creationId xmlns:a16="http://schemas.microsoft.com/office/drawing/2014/main" id="{E9A20532-7217-4583-A6F7-48D996F2AC21}"/>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86</xdr:row>
      <xdr:rowOff>0</xdr:rowOff>
    </xdr:to>
    <xdr:cxnSp macro="">
      <xdr:nvCxnSpPr>
        <xdr:cNvPr id="731" name="直線コネクタ 730">
          <a:extLst>
            <a:ext uri="{FF2B5EF4-FFF2-40B4-BE49-F238E27FC236}">
              <a16:creationId xmlns:a16="http://schemas.microsoft.com/office/drawing/2014/main" id="{B7D8263D-DC64-464E-A0BF-9507458E4BB5}"/>
            </a:ext>
          </a:extLst>
        </xdr:cNvPr>
        <xdr:cNvCxnSpPr/>
      </xdr:nvCxnSpPr>
      <xdr:spPr>
        <a:xfrm flipV="1">
          <a:off x="20434300" y="1474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32" name="楕円 731">
          <a:extLst>
            <a:ext uri="{FF2B5EF4-FFF2-40B4-BE49-F238E27FC236}">
              <a16:creationId xmlns:a16="http://schemas.microsoft.com/office/drawing/2014/main" id="{6E72BB88-45B7-4FC5-BDE2-F1E2EE94BBC7}"/>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33" name="直線コネクタ 732">
          <a:extLst>
            <a:ext uri="{FF2B5EF4-FFF2-40B4-BE49-F238E27FC236}">
              <a16:creationId xmlns:a16="http://schemas.microsoft.com/office/drawing/2014/main" id="{0F49F30B-1039-4868-BF5E-DEB68DD92702}"/>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124461</xdr:rowOff>
    </xdr:from>
    <xdr:to>
      <xdr:col>98</xdr:col>
      <xdr:colOff>38100</xdr:colOff>
      <xdr:row>86</xdr:row>
      <xdr:rowOff>54611</xdr:rowOff>
    </xdr:to>
    <xdr:sp macro="" textlink="">
      <xdr:nvSpPr>
        <xdr:cNvPr id="734" name="楕円 733">
          <a:extLst>
            <a:ext uri="{FF2B5EF4-FFF2-40B4-BE49-F238E27FC236}">
              <a16:creationId xmlns:a16="http://schemas.microsoft.com/office/drawing/2014/main" id="{775D0C4F-FD9B-41E9-B4DE-86F7ACD315CC}"/>
            </a:ext>
          </a:extLst>
        </xdr:cNvPr>
        <xdr:cNvSpPr/>
      </xdr:nvSpPr>
      <xdr:spPr>
        <a:xfrm>
          <a:off x="18605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3811</xdr:rowOff>
    </xdr:to>
    <xdr:cxnSp macro="">
      <xdr:nvCxnSpPr>
        <xdr:cNvPr id="735" name="直線コネクタ 734">
          <a:extLst>
            <a:ext uri="{FF2B5EF4-FFF2-40B4-BE49-F238E27FC236}">
              <a16:creationId xmlns:a16="http://schemas.microsoft.com/office/drawing/2014/main" id="{43BF8B24-4763-4AB8-98D6-558DCE74D3E3}"/>
            </a:ext>
          </a:extLst>
        </xdr:cNvPr>
        <xdr:cNvCxnSpPr/>
      </xdr:nvCxnSpPr>
      <xdr:spPr>
        <a:xfrm flipV="1">
          <a:off x="18656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36" name="n_1aveValue【児童館】&#10;一人当たり面積">
          <a:extLst>
            <a:ext uri="{FF2B5EF4-FFF2-40B4-BE49-F238E27FC236}">
              <a16:creationId xmlns:a16="http://schemas.microsoft.com/office/drawing/2014/main" id="{106C406E-71EE-4C86-B082-842D21C0223B}"/>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児童館】&#10;一人当たり面積">
          <a:extLst>
            <a:ext uri="{FF2B5EF4-FFF2-40B4-BE49-F238E27FC236}">
              <a16:creationId xmlns:a16="http://schemas.microsoft.com/office/drawing/2014/main" id="{09790E3B-3AD6-4D1A-98F0-09E6C1B2BB6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38" name="n_3aveValue【児童館】&#10;一人当たり面積">
          <a:extLst>
            <a:ext uri="{FF2B5EF4-FFF2-40B4-BE49-F238E27FC236}">
              <a16:creationId xmlns:a16="http://schemas.microsoft.com/office/drawing/2014/main" id="{4BEDD9D4-F4AE-45CC-996F-B0FA9670C0DB}"/>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9" name="n_4aveValue【児童館】&#10;一人当たり面積">
          <a:extLst>
            <a:ext uri="{FF2B5EF4-FFF2-40B4-BE49-F238E27FC236}">
              <a16:creationId xmlns:a16="http://schemas.microsoft.com/office/drawing/2014/main" id="{FC7A6B76-FDD3-4023-8563-D838A9BBAA82}"/>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740" name="n_1mainValue【児童館】&#10;一人当たり面積">
          <a:extLst>
            <a:ext uri="{FF2B5EF4-FFF2-40B4-BE49-F238E27FC236}">
              <a16:creationId xmlns:a16="http://schemas.microsoft.com/office/drawing/2014/main" id="{D7B47AB1-CAF8-4933-9A63-6A95A5F19ED1}"/>
            </a:ext>
          </a:extLst>
        </xdr:cNvPr>
        <xdr:cNvSpPr txBox="1"/>
      </xdr:nvSpPr>
      <xdr:spPr>
        <a:xfrm>
          <a:off x="21075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41" name="n_2mainValue【児童館】&#10;一人当たり面積">
          <a:extLst>
            <a:ext uri="{FF2B5EF4-FFF2-40B4-BE49-F238E27FC236}">
              <a16:creationId xmlns:a16="http://schemas.microsoft.com/office/drawing/2014/main" id="{54DCE73A-129E-4B47-9D9E-D130BBBEB2CD}"/>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42" name="n_3mainValue【児童館】&#10;一人当たり面積">
          <a:extLst>
            <a:ext uri="{FF2B5EF4-FFF2-40B4-BE49-F238E27FC236}">
              <a16:creationId xmlns:a16="http://schemas.microsoft.com/office/drawing/2014/main" id="{2E5DD8DD-676C-4C49-A266-26AB876C2EFA}"/>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45738</xdr:rowOff>
    </xdr:from>
    <xdr:ext cx="469744" cy="259045"/>
    <xdr:sp macro="" textlink="">
      <xdr:nvSpPr>
        <xdr:cNvPr id="743" name="n_4mainValue【児童館】&#10;一人当たり面積">
          <a:extLst>
            <a:ext uri="{FF2B5EF4-FFF2-40B4-BE49-F238E27FC236}">
              <a16:creationId xmlns:a16="http://schemas.microsoft.com/office/drawing/2014/main" id="{8255E8DC-F678-4DE9-A1AA-9F3D4915371C}"/>
            </a:ext>
          </a:extLst>
        </xdr:cNvPr>
        <xdr:cNvSpPr txBox="1"/>
      </xdr:nvSpPr>
      <xdr:spPr>
        <a:xfrm>
          <a:off x="18421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963CBCD1-C5A8-4E19-9088-D90956595B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F5F6E0C4-74B2-48E4-8D65-985896FD8F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69DD50EB-A9D4-45A0-84A9-469CE0D711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719D908C-D6A3-457E-A342-B452C8C43F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72CEE2CE-AA34-4CA5-9BFA-B759DEA4A6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E80EC31A-92BB-4AD8-B4E2-C4F99A7AAA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C42B03A2-7ADB-4CB6-AD8B-2BD800B13D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8735F2F0-AD73-4113-88C5-70717C8EF1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E9F7E917-BA1C-47F4-861E-3164044094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AFB05EDC-5DF6-43A0-84E7-941E3C7D41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8B24DE58-2E25-45C4-8C5D-A648F8D15D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82B14C95-CA03-4F28-87A5-0B656339690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468739AD-34EA-4E43-BBB0-04CC495230A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ADB9CFAB-4060-46DC-890A-138BF3073D0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BD75E168-F7E5-4931-A11B-6B8DE8ADD32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34F323AD-1CDF-48BB-956F-24CA838D3A5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9BDDF9F6-AA9D-49FA-9335-3977AB9B7BF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40654A11-9DAD-415F-B7D8-ECC92C9B803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70FF9952-0C28-48E6-9C88-13159A23EBF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8A1D9F31-625D-4589-A707-275976DEFF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2283747D-E1C4-4472-8A5A-27B1D2D8C91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799AF3A0-AD7A-4A20-B458-C776B27923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DB7058CA-B4D9-4905-96D2-0666D6C74D6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55A7F29C-BD81-45E5-A9B1-5CF498E9B8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894AE972-F28B-4A67-97E0-F6B6398E361B}"/>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326807CC-46F9-4D52-A748-1A80025BD25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0C71ADA4-BF8E-4723-8141-8D6C368154B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a:extLst>
            <a:ext uri="{FF2B5EF4-FFF2-40B4-BE49-F238E27FC236}">
              <a16:creationId xmlns:a16="http://schemas.microsoft.com/office/drawing/2014/main" id="{A6C08E30-2C26-4314-B846-7532AAB1C827}"/>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a:extLst>
            <a:ext uri="{FF2B5EF4-FFF2-40B4-BE49-F238E27FC236}">
              <a16:creationId xmlns:a16="http://schemas.microsoft.com/office/drawing/2014/main" id="{DA041F7F-AFBF-4541-B2E7-EA9FCBEC8913}"/>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3" name="【公民館】&#10;有形固定資産減価償却率平均値テキスト">
          <a:extLst>
            <a:ext uri="{FF2B5EF4-FFF2-40B4-BE49-F238E27FC236}">
              <a16:creationId xmlns:a16="http://schemas.microsoft.com/office/drawing/2014/main" id="{8AA8B35F-7AA9-40F3-B15C-C863B088DA10}"/>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a:extLst>
            <a:ext uri="{FF2B5EF4-FFF2-40B4-BE49-F238E27FC236}">
              <a16:creationId xmlns:a16="http://schemas.microsoft.com/office/drawing/2014/main" id="{C593818F-F7F1-4911-B2BA-4579D8839961}"/>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a:extLst>
            <a:ext uri="{FF2B5EF4-FFF2-40B4-BE49-F238E27FC236}">
              <a16:creationId xmlns:a16="http://schemas.microsoft.com/office/drawing/2014/main" id="{D07B55FE-3601-42CD-9FC8-821BB4A9A7C2}"/>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a:extLst>
            <a:ext uri="{FF2B5EF4-FFF2-40B4-BE49-F238E27FC236}">
              <a16:creationId xmlns:a16="http://schemas.microsoft.com/office/drawing/2014/main" id="{3F05B3CE-3424-4158-968A-0882EB3F476E}"/>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7" name="フローチャート: 判断 776">
          <a:extLst>
            <a:ext uri="{FF2B5EF4-FFF2-40B4-BE49-F238E27FC236}">
              <a16:creationId xmlns:a16="http://schemas.microsoft.com/office/drawing/2014/main" id="{F5ED8BFB-4129-428A-9AF1-FC6AE446EAB9}"/>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8" name="フローチャート: 判断 777">
          <a:extLst>
            <a:ext uri="{FF2B5EF4-FFF2-40B4-BE49-F238E27FC236}">
              <a16:creationId xmlns:a16="http://schemas.microsoft.com/office/drawing/2014/main" id="{80A4DDD1-32A0-4B9A-9D2E-50227C9F2EDF}"/>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A84F02E-C277-496A-B7B7-2282F73CA4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452FAF8-7485-457D-A6CE-68AD0D23B3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E8361FA-FAC2-4E57-A200-79A763E6BF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52F40F5-D9B7-477F-8C32-3047C84F37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621225E-F702-453E-AD87-6A73ECA861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156845</xdr:rowOff>
    </xdr:from>
    <xdr:to>
      <xdr:col>85</xdr:col>
      <xdr:colOff>177800</xdr:colOff>
      <xdr:row>106</xdr:row>
      <xdr:rowOff>86995</xdr:rowOff>
    </xdr:to>
    <xdr:sp macro="" textlink="">
      <xdr:nvSpPr>
        <xdr:cNvPr id="784" name="楕円 783">
          <a:extLst>
            <a:ext uri="{FF2B5EF4-FFF2-40B4-BE49-F238E27FC236}">
              <a16:creationId xmlns:a16="http://schemas.microsoft.com/office/drawing/2014/main" id="{B50124B5-85B1-41D8-9717-B48A072CAE69}"/>
            </a:ext>
          </a:extLst>
        </xdr:cNvPr>
        <xdr:cNvSpPr/>
      </xdr:nvSpPr>
      <xdr:spPr>
        <a:xfrm>
          <a:off x="162687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135272</xdr:rowOff>
    </xdr:from>
    <xdr:ext cx="405111" cy="259045"/>
    <xdr:sp macro="" textlink="">
      <xdr:nvSpPr>
        <xdr:cNvPr id="785" name="【公民館】&#10;有形固定資産減価償却率該当値テキスト">
          <a:extLst>
            <a:ext uri="{FF2B5EF4-FFF2-40B4-BE49-F238E27FC236}">
              <a16:creationId xmlns:a16="http://schemas.microsoft.com/office/drawing/2014/main" id="{B152D934-BFD4-4A6C-9F8B-DAA521A9188A}"/>
            </a:ext>
          </a:extLst>
        </xdr:cNvPr>
        <xdr:cNvSpPr txBox="1"/>
      </xdr:nvSpPr>
      <xdr:spPr>
        <a:xfrm>
          <a:off x="16357600"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114936</xdr:rowOff>
    </xdr:from>
    <xdr:to>
      <xdr:col>81</xdr:col>
      <xdr:colOff>101600</xdr:colOff>
      <xdr:row>106</xdr:row>
      <xdr:rowOff>45086</xdr:rowOff>
    </xdr:to>
    <xdr:sp macro="" textlink="">
      <xdr:nvSpPr>
        <xdr:cNvPr id="786" name="楕円 785">
          <a:extLst>
            <a:ext uri="{FF2B5EF4-FFF2-40B4-BE49-F238E27FC236}">
              <a16:creationId xmlns:a16="http://schemas.microsoft.com/office/drawing/2014/main" id="{90E963DB-9CC7-47B2-A9DD-2CB430126E31}"/>
            </a:ext>
          </a:extLst>
        </xdr:cNvPr>
        <xdr:cNvSpPr/>
      </xdr:nvSpPr>
      <xdr:spPr>
        <a:xfrm>
          <a:off x="15430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165736</xdr:rowOff>
    </xdr:from>
    <xdr:to>
      <xdr:col>85</xdr:col>
      <xdr:colOff>127000</xdr:colOff>
      <xdr:row>106</xdr:row>
      <xdr:rowOff>36195</xdr:rowOff>
    </xdr:to>
    <xdr:cxnSp macro="">
      <xdr:nvCxnSpPr>
        <xdr:cNvPr id="787" name="直線コネクタ 786">
          <a:extLst>
            <a:ext uri="{FF2B5EF4-FFF2-40B4-BE49-F238E27FC236}">
              <a16:creationId xmlns:a16="http://schemas.microsoft.com/office/drawing/2014/main" id="{D1CD139B-2887-42CC-8E51-1DB2689DD9E7}"/>
            </a:ext>
          </a:extLst>
        </xdr:cNvPr>
        <xdr:cNvCxnSpPr/>
      </xdr:nvCxnSpPr>
      <xdr:spPr>
        <a:xfrm>
          <a:off x="15481300" y="181679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88" name="楕円 787">
          <a:extLst>
            <a:ext uri="{FF2B5EF4-FFF2-40B4-BE49-F238E27FC236}">
              <a16:creationId xmlns:a16="http://schemas.microsoft.com/office/drawing/2014/main" id="{FD9F3F53-3F6B-4886-8C30-BC501C9E0C7F}"/>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165736</xdr:rowOff>
    </xdr:to>
    <xdr:cxnSp macro="">
      <xdr:nvCxnSpPr>
        <xdr:cNvPr id="789" name="直線コネクタ 788">
          <a:extLst>
            <a:ext uri="{FF2B5EF4-FFF2-40B4-BE49-F238E27FC236}">
              <a16:creationId xmlns:a16="http://schemas.microsoft.com/office/drawing/2014/main" id="{754B0748-0169-4483-90DD-1EDF64AB6F99}"/>
            </a:ext>
          </a:extLst>
        </xdr:cNvPr>
        <xdr:cNvCxnSpPr/>
      </xdr:nvCxnSpPr>
      <xdr:spPr>
        <a:xfrm>
          <a:off x="14592300" y="181241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790" name="楕円 789">
          <a:extLst>
            <a:ext uri="{FF2B5EF4-FFF2-40B4-BE49-F238E27FC236}">
              <a16:creationId xmlns:a16="http://schemas.microsoft.com/office/drawing/2014/main" id="{ADE3625F-F55F-46B4-AFBF-3211EA285E36}"/>
            </a:ext>
          </a:extLst>
        </xdr:cNvPr>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121920</xdr:rowOff>
    </xdr:to>
    <xdr:cxnSp macro="">
      <xdr:nvCxnSpPr>
        <xdr:cNvPr id="791" name="直線コネクタ 790">
          <a:extLst>
            <a:ext uri="{FF2B5EF4-FFF2-40B4-BE49-F238E27FC236}">
              <a16:creationId xmlns:a16="http://schemas.microsoft.com/office/drawing/2014/main" id="{20E7A8F8-1006-4AE9-97F4-5C869FEB3AF2}"/>
            </a:ext>
          </a:extLst>
        </xdr:cNvPr>
        <xdr:cNvCxnSpPr/>
      </xdr:nvCxnSpPr>
      <xdr:spPr>
        <a:xfrm>
          <a:off x="13703300" y="18105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92" name="楕円 791">
          <a:extLst>
            <a:ext uri="{FF2B5EF4-FFF2-40B4-BE49-F238E27FC236}">
              <a16:creationId xmlns:a16="http://schemas.microsoft.com/office/drawing/2014/main" id="{566FB64E-6E55-4BC5-89B9-5CB32A4B8D5E}"/>
            </a:ext>
          </a:extLst>
        </xdr:cNvPr>
        <xdr:cNvSpPr/>
      </xdr:nvSpPr>
      <xdr:spPr>
        <a:xfrm>
          <a:off x="1276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102870</xdr:rowOff>
    </xdr:to>
    <xdr:cxnSp macro="">
      <xdr:nvCxnSpPr>
        <xdr:cNvPr id="793" name="直線コネクタ 792">
          <a:extLst>
            <a:ext uri="{FF2B5EF4-FFF2-40B4-BE49-F238E27FC236}">
              <a16:creationId xmlns:a16="http://schemas.microsoft.com/office/drawing/2014/main" id="{9CB5E17C-A713-4DEC-BC6E-DBCD192FDA09}"/>
            </a:ext>
          </a:extLst>
        </xdr:cNvPr>
        <xdr:cNvCxnSpPr/>
      </xdr:nvCxnSpPr>
      <xdr:spPr>
        <a:xfrm>
          <a:off x="12814300" y="180555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4" name="n_1aveValue【公民館】&#10;有形固定資産減価償却率">
          <a:extLst>
            <a:ext uri="{FF2B5EF4-FFF2-40B4-BE49-F238E27FC236}">
              <a16:creationId xmlns:a16="http://schemas.microsoft.com/office/drawing/2014/main" id="{E7A92443-9B06-44FA-97B4-21A6F78EF650}"/>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5" name="n_2aveValue【公民館】&#10;有形固定資産減価償却率">
          <a:extLst>
            <a:ext uri="{FF2B5EF4-FFF2-40B4-BE49-F238E27FC236}">
              <a16:creationId xmlns:a16="http://schemas.microsoft.com/office/drawing/2014/main" id="{DE07AB6B-CDB9-4987-9586-1A5456B14C5C}"/>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6" name="n_3aveValue【公民館】&#10;有形固定資産減価償却率">
          <a:extLst>
            <a:ext uri="{FF2B5EF4-FFF2-40B4-BE49-F238E27FC236}">
              <a16:creationId xmlns:a16="http://schemas.microsoft.com/office/drawing/2014/main" id="{98992A5E-D3B4-47A6-9A72-667B58307CC0}"/>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7" name="n_4aveValue【公民館】&#10;有形固定資産減価償却率">
          <a:extLst>
            <a:ext uri="{FF2B5EF4-FFF2-40B4-BE49-F238E27FC236}">
              <a16:creationId xmlns:a16="http://schemas.microsoft.com/office/drawing/2014/main" id="{8D094D47-34E6-49EF-B26D-C3E7EEDDD8DD}"/>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36213</xdr:rowOff>
    </xdr:from>
    <xdr:ext cx="405111" cy="259045"/>
    <xdr:sp macro="" textlink="">
      <xdr:nvSpPr>
        <xdr:cNvPr id="798" name="n_1mainValue【公民館】&#10;有形固定資産減価償却率">
          <a:extLst>
            <a:ext uri="{FF2B5EF4-FFF2-40B4-BE49-F238E27FC236}">
              <a16:creationId xmlns:a16="http://schemas.microsoft.com/office/drawing/2014/main" id="{652EE7D2-82EC-48BB-B915-09F720F3355E}"/>
            </a:ext>
          </a:extLst>
        </xdr:cNvPr>
        <xdr:cNvSpPr txBox="1"/>
      </xdr:nvSpPr>
      <xdr:spPr>
        <a:xfrm>
          <a:off x="152660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9" name="n_2mainValue【公民館】&#10;有形固定資産減価償却率">
          <a:extLst>
            <a:ext uri="{FF2B5EF4-FFF2-40B4-BE49-F238E27FC236}">
              <a16:creationId xmlns:a16="http://schemas.microsoft.com/office/drawing/2014/main" id="{7383AAF3-9C76-4ABF-81F2-0E787DE328E0}"/>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800" name="n_3mainValue【公民館】&#10;有形固定資産減価償却率">
          <a:extLst>
            <a:ext uri="{FF2B5EF4-FFF2-40B4-BE49-F238E27FC236}">
              <a16:creationId xmlns:a16="http://schemas.microsoft.com/office/drawing/2014/main" id="{BB7DF444-4571-43BF-967A-DCEF4ECCFCA7}"/>
            </a:ext>
          </a:extLst>
        </xdr:cNvPr>
        <xdr:cNvSpPr txBox="1"/>
      </xdr:nvSpPr>
      <xdr:spPr>
        <a:xfrm>
          <a:off x="13500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801" name="n_4mainValue【公民館】&#10;有形固定資産減価償却率">
          <a:extLst>
            <a:ext uri="{FF2B5EF4-FFF2-40B4-BE49-F238E27FC236}">
              <a16:creationId xmlns:a16="http://schemas.microsoft.com/office/drawing/2014/main" id="{448ED8A1-2936-4831-AAFD-321A168550CA}"/>
            </a:ext>
          </a:extLst>
        </xdr:cNvPr>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8197EDD9-4516-453D-BF02-F2042A1629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C683C509-B551-4592-AA7E-D70C83144E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FB037303-1612-476C-BD15-6BCFA7E471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7D7ACFCE-C496-428C-9B0A-22C1709A13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42FFF18D-C10A-4391-B7CD-007DB5FF9C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557AA02B-21DD-42CE-AE83-3B94C42D2C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C073CCFE-3067-42BD-8154-1AA798531D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CA82D5C5-9984-424B-B8B2-CCC8F61A73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C8507EC9-FB27-4FAC-B801-DDBD11FFE8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4EBF59B3-C832-4868-A5B8-A5F7B8C970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2749118-65D0-436D-907F-9E4F982A10D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132CBF35-1B8D-484D-999C-ECB50DCCF33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BF20C7AD-5A13-4C96-A69E-FA8A75749C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43ACA96-8461-48E6-81E2-5EDD2C97A63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13D97FCF-0CC9-492C-A449-09BC100C893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209A7783-4480-4B37-B975-2310D40359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4FD33C38-F42A-40EB-9076-CB6A4E20841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2A80B343-B7A5-4673-BF47-3E1ACDE011F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EB2B51BC-9611-4898-8BCE-EA114B6F1C2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308D2C4A-87E2-41B9-BC51-25BCDC28ACB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A5315CC0-3908-4F53-8414-00D4CE03F78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1A37EA88-4793-4984-BB09-8ACCDCBE476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36B09AF-991F-4BDE-AC9B-0CB293FCE0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3B185083-DECC-4A28-839A-8801CFBA4F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D3594FF9-17CD-448F-A72C-5463979436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a:extLst>
            <a:ext uri="{FF2B5EF4-FFF2-40B4-BE49-F238E27FC236}">
              <a16:creationId xmlns:a16="http://schemas.microsoft.com/office/drawing/2014/main" id="{C61CD5CA-A238-4F4D-BEA3-A860AE36E0EF}"/>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a:extLst>
            <a:ext uri="{FF2B5EF4-FFF2-40B4-BE49-F238E27FC236}">
              <a16:creationId xmlns:a16="http://schemas.microsoft.com/office/drawing/2014/main" id="{0EE93519-1C53-4FA5-BDA1-E39D35E6EFF2}"/>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a:extLst>
            <a:ext uri="{FF2B5EF4-FFF2-40B4-BE49-F238E27FC236}">
              <a16:creationId xmlns:a16="http://schemas.microsoft.com/office/drawing/2014/main" id="{095926D5-555F-4640-A6D3-5D8420BEA862}"/>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a:extLst>
            <a:ext uri="{FF2B5EF4-FFF2-40B4-BE49-F238E27FC236}">
              <a16:creationId xmlns:a16="http://schemas.microsoft.com/office/drawing/2014/main" id="{0C07647F-184C-489A-B30D-848E4479AFBA}"/>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a:extLst>
            <a:ext uri="{FF2B5EF4-FFF2-40B4-BE49-F238E27FC236}">
              <a16:creationId xmlns:a16="http://schemas.microsoft.com/office/drawing/2014/main" id="{2DADA489-0694-4A99-86D6-82FC02AD0369}"/>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32" name="【公民館】&#10;一人当たり面積平均値テキスト">
          <a:extLst>
            <a:ext uri="{FF2B5EF4-FFF2-40B4-BE49-F238E27FC236}">
              <a16:creationId xmlns:a16="http://schemas.microsoft.com/office/drawing/2014/main" id="{1D664882-2902-4462-AA59-E9476E10F156}"/>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a:extLst>
            <a:ext uri="{FF2B5EF4-FFF2-40B4-BE49-F238E27FC236}">
              <a16:creationId xmlns:a16="http://schemas.microsoft.com/office/drawing/2014/main" id="{4E9BB8C7-F56E-4DF1-A258-5111DD752816}"/>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a:extLst>
            <a:ext uri="{FF2B5EF4-FFF2-40B4-BE49-F238E27FC236}">
              <a16:creationId xmlns:a16="http://schemas.microsoft.com/office/drawing/2014/main" id="{94D8469A-70DC-47CC-8163-3FCB33362FD1}"/>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a:extLst>
            <a:ext uri="{FF2B5EF4-FFF2-40B4-BE49-F238E27FC236}">
              <a16:creationId xmlns:a16="http://schemas.microsoft.com/office/drawing/2014/main" id="{1BED43BE-AB71-4753-B959-91140F105DD4}"/>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6" name="フローチャート: 判断 835">
          <a:extLst>
            <a:ext uri="{FF2B5EF4-FFF2-40B4-BE49-F238E27FC236}">
              <a16:creationId xmlns:a16="http://schemas.microsoft.com/office/drawing/2014/main" id="{0E034BA4-BA64-4797-8B27-265E64A3A60D}"/>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フローチャート: 判断 836">
          <a:extLst>
            <a:ext uri="{FF2B5EF4-FFF2-40B4-BE49-F238E27FC236}">
              <a16:creationId xmlns:a16="http://schemas.microsoft.com/office/drawing/2014/main" id="{AABE4E68-4EBE-4087-811A-9F04530D2BFE}"/>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1B73D13-85F0-4C94-9E48-4456B5E659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65B9218-0021-4402-AE3D-EEFA160CB78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7B40CA2-54EA-4563-BFB3-49CB1351473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554FE8-FB2E-4275-968F-03A8310AE7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125EF1D-E061-4FF7-B504-494C0483C7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146776</xdr:rowOff>
    </xdr:from>
    <xdr:to>
      <xdr:col>116</xdr:col>
      <xdr:colOff>114300</xdr:colOff>
      <xdr:row>108</xdr:row>
      <xdr:rowOff>76926</xdr:rowOff>
    </xdr:to>
    <xdr:sp macro="" textlink="">
      <xdr:nvSpPr>
        <xdr:cNvPr id="843" name="楕円 842">
          <a:extLst>
            <a:ext uri="{FF2B5EF4-FFF2-40B4-BE49-F238E27FC236}">
              <a16:creationId xmlns:a16="http://schemas.microsoft.com/office/drawing/2014/main" id="{AFD8E393-BE2D-4D1E-B872-C254DBF549F6}"/>
            </a:ext>
          </a:extLst>
        </xdr:cNvPr>
        <xdr:cNvSpPr/>
      </xdr:nvSpPr>
      <xdr:spPr>
        <a:xfrm>
          <a:off x="221107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125203</xdr:rowOff>
    </xdr:from>
    <xdr:ext cx="469744" cy="259045"/>
    <xdr:sp macro="" textlink="">
      <xdr:nvSpPr>
        <xdr:cNvPr id="844" name="【公民館】&#10;一人当たり面積該当値テキスト">
          <a:extLst>
            <a:ext uri="{FF2B5EF4-FFF2-40B4-BE49-F238E27FC236}">
              <a16:creationId xmlns:a16="http://schemas.microsoft.com/office/drawing/2014/main" id="{8E8C3B16-A05B-450A-9779-3A22E4E76A15}"/>
            </a:ext>
          </a:extLst>
        </xdr:cNvPr>
        <xdr:cNvSpPr txBox="1"/>
      </xdr:nvSpPr>
      <xdr:spPr>
        <a:xfrm>
          <a:off x="22199600"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150042</xdr:rowOff>
    </xdr:from>
    <xdr:to>
      <xdr:col>112</xdr:col>
      <xdr:colOff>38100</xdr:colOff>
      <xdr:row>108</xdr:row>
      <xdr:rowOff>80192</xdr:rowOff>
    </xdr:to>
    <xdr:sp macro="" textlink="">
      <xdr:nvSpPr>
        <xdr:cNvPr id="845" name="楕円 844">
          <a:extLst>
            <a:ext uri="{FF2B5EF4-FFF2-40B4-BE49-F238E27FC236}">
              <a16:creationId xmlns:a16="http://schemas.microsoft.com/office/drawing/2014/main" id="{167E2535-6384-4BC9-A5E2-DA4CB5F0145A}"/>
            </a:ext>
          </a:extLst>
        </xdr:cNvPr>
        <xdr:cNvSpPr/>
      </xdr:nvSpPr>
      <xdr:spPr>
        <a:xfrm>
          <a:off x="21272500" y="18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26126</xdr:rowOff>
    </xdr:from>
    <xdr:to>
      <xdr:col>116</xdr:col>
      <xdr:colOff>63500</xdr:colOff>
      <xdr:row>108</xdr:row>
      <xdr:rowOff>29392</xdr:rowOff>
    </xdr:to>
    <xdr:cxnSp macro="">
      <xdr:nvCxnSpPr>
        <xdr:cNvPr id="846" name="直線コネクタ 845">
          <a:extLst>
            <a:ext uri="{FF2B5EF4-FFF2-40B4-BE49-F238E27FC236}">
              <a16:creationId xmlns:a16="http://schemas.microsoft.com/office/drawing/2014/main" id="{0457EE61-6C58-4392-A230-B80880B2547A}"/>
            </a:ext>
          </a:extLst>
        </xdr:cNvPr>
        <xdr:cNvCxnSpPr/>
      </xdr:nvCxnSpPr>
      <xdr:spPr>
        <a:xfrm flipV="1">
          <a:off x="21323300" y="185427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153307</xdr:rowOff>
    </xdr:from>
    <xdr:to>
      <xdr:col>107</xdr:col>
      <xdr:colOff>101600</xdr:colOff>
      <xdr:row>108</xdr:row>
      <xdr:rowOff>83457</xdr:rowOff>
    </xdr:to>
    <xdr:sp macro="" textlink="">
      <xdr:nvSpPr>
        <xdr:cNvPr id="847" name="楕円 846">
          <a:extLst>
            <a:ext uri="{FF2B5EF4-FFF2-40B4-BE49-F238E27FC236}">
              <a16:creationId xmlns:a16="http://schemas.microsoft.com/office/drawing/2014/main" id="{4F20C933-D457-417A-A5B7-D8AB1CC77DE6}"/>
            </a:ext>
          </a:extLst>
        </xdr:cNvPr>
        <xdr:cNvSpPr/>
      </xdr:nvSpPr>
      <xdr:spPr>
        <a:xfrm>
          <a:off x="20383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29392</xdr:rowOff>
    </xdr:from>
    <xdr:to>
      <xdr:col>111</xdr:col>
      <xdr:colOff>177800</xdr:colOff>
      <xdr:row>108</xdr:row>
      <xdr:rowOff>32657</xdr:rowOff>
    </xdr:to>
    <xdr:cxnSp macro="">
      <xdr:nvCxnSpPr>
        <xdr:cNvPr id="848" name="直線コネクタ 847">
          <a:extLst>
            <a:ext uri="{FF2B5EF4-FFF2-40B4-BE49-F238E27FC236}">
              <a16:creationId xmlns:a16="http://schemas.microsoft.com/office/drawing/2014/main" id="{B134EC03-F73A-442C-A0E7-595A39899EAD}"/>
            </a:ext>
          </a:extLst>
        </xdr:cNvPr>
        <xdr:cNvCxnSpPr/>
      </xdr:nvCxnSpPr>
      <xdr:spPr>
        <a:xfrm flipV="1">
          <a:off x="20434300" y="185459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155484</xdr:rowOff>
    </xdr:from>
    <xdr:to>
      <xdr:col>102</xdr:col>
      <xdr:colOff>165100</xdr:colOff>
      <xdr:row>108</xdr:row>
      <xdr:rowOff>85634</xdr:rowOff>
    </xdr:to>
    <xdr:sp macro="" textlink="">
      <xdr:nvSpPr>
        <xdr:cNvPr id="849" name="楕円 848">
          <a:extLst>
            <a:ext uri="{FF2B5EF4-FFF2-40B4-BE49-F238E27FC236}">
              <a16:creationId xmlns:a16="http://schemas.microsoft.com/office/drawing/2014/main" id="{226DF146-6EC5-42E1-A35F-90FCE8B7ED11}"/>
            </a:ext>
          </a:extLst>
        </xdr:cNvPr>
        <xdr:cNvSpPr/>
      </xdr:nvSpPr>
      <xdr:spPr>
        <a:xfrm>
          <a:off x="194945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32657</xdr:rowOff>
    </xdr:from>
    <xdr:to>
      <xdr:col>107</xdr:col>
      <xdr:colOff>50800</xdr:colOff>
      <xdr:row>108</xdr:row>
      <xdr:rowOff>34834</xdr:rowOff>
    </xdr:to>
    <xdr:cxnSp macro="">
      <xdr:nvCxnSpPr>
        <xdr:cNvPr id="850" name="直線コネクタ 849">
          <a:extLst>
            <a:ext uri="{FF2B5EF4-FFF2-40B4-BE49-F238E27FC236}">
              <a16:creationId xmlns:a16="http://schemas.microsoft.com/office/drawing/2014/main" id="{2D38E778-6C3C-43A4-AB10-8E0D19B1BD8D}"/>
            </a:ext>
          </a:extLst>
        </xdr:cNvPr>
        <xdr:cNvCxnSpPr/>
      </xdr:nvCxnSpPr>
      <xdr:spPr>
        <a:xfrm flipV="1">
          <a:off x="19545300" y="185492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851" name="楕円 850">
          <a:extLst>
            <a:ext uri="{FF2B5EF4-FFF2-40B4-BE49-F238E27FC236}">
              <a16:creationId xmlns:a16="http://schemas.microsoft.com/office/drawing/2014/main" id="{42436DAC-5847-462F-A96B-2642ADC2A733}"/>
            </a:ext>
          </a:extLst>
        </xdr:cNvPr>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34834</xdr:rowOff>
    </xdr:from>
    <xdr:to>
      <xdr:col>102</xdr:col>
      <xdr:colOff>114300</xdr:colOff>
      <xdr:row>108</xdr:row>
      <xdr:rowOff>37012</xdr:rowOff>
    </xdr:to>
    <xdr:cxnSp macro="">
      <xdr:nvCxnSpPr>
        <xdr:cNvPr id="852" name="直線コネクタ 851">
          <a:extLst>
            <a:ext uri="{FF2B5EF4-FFF2-40B4-BE49-F238E27FC236}">
              <a16:creationId xmlns:a16="http://schemas.microsoft.com/office/drawing/2014/main" id="{09AFF7EF-EA1F-45B0-834D-3BBBA9C1D3BD}"/>
            </a:ext>
          </a:extLst>
        </xdr:cNvPr>
        <xdr:cNvCxnSpPr/>
      </xdr:nvCxnSpPr>
      <xdr:spPr>
        <a:xfrm flipV="1">
          <a:off x="18656300" y="185514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53" name="n_1aveValue【公民館】&#10;一人当たり面積">
          <a:extLst>
            <a:ext uri="{FF2B5EF4-FFF2-40B4-BE49-F238E27FC236}">
              <a16:creationId xmlns:a16="http://schemas.microsoft.com/office/drawing/2014/main" id="{81EBD493-29B5-4C7C-BBFD-8260D56ED044}"/>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54" name="n_2aveValue【公民館】&#10;一人当たり面積">
          <a:extLst>
            <a:ext uri="{FF2B5EF4-FFF2-40B4-BE49-F238E27FC236}">
              <a16:creationId xmlns:a16="http://schemas.microsoft.com/office/drawing/2014/main" id="{8ECC4AE9-3DA0-401B-86AC-2DF58CB8E767}"/>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855" name="n_3aveValue【公民館】&#10;一人当たり面積">
          <a:extLst>
            <a:ext uri="{FF2B5EF4-FFF2-40B4-BE49-F238E27FC236}">
              <a16:creationId xmlns:a16="http://schemas.microsoft.com/office/drawing/2014/main" id="{8AB310A8-E613-4498-B46A-2210801C1D0E}"/>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6" name="n_4aveValue【公民館】&#10;一人当たり面積">
          <a:extLst>
            <a:ext uri="{FF2B5EF4-FFF2-40B4-BE49-F238E27FC236}">
              <a16:creationId xmlns:a16="http://schemas.microsoft.com/office/drawing/2014/main" id="{780367D6-85EF-43B5-9DE3-21010630D6B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71319</xdr:rowOff>
    </xdr:from>
    <xdr:ext cx="469744" cy="259045"/>
    <xdr:sp macro="" textlink="">
      <xdr:nvSpPr>
        <xdr:cNvPr id="857" name="n_1mainValue【公民館】&#10;一人当たり面積">
          <a:extLst>
            <a:ext uri="{FF2B5EF4-FFF2-40B4-BE49-F238E27FC236}">
              <a16:creationId xmlns:a16="http://schemas.microsoft.com/office/drawing/2014/main" id="{4052231F-305D-483E-AF49-777414327545}"/>
            </a:ext>
          </a:extLst>
        </xdr:cNvPr>
        <xdr:cNvSpPr txBox="1"/>
      </xdr:nvSpPr>
      <xdr:spPr>
        <a:xfrm>
          <a:off x="21075727" y="1858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74584</xdr:rowOff>
    </xdr:from>
    <xdr:ext cx="469744" cy="259045"/>
    <xdr:sp macro="" textlink="">
      <xdr:nvSpPr>
        <xdr:cNvPr id="858" name="n_2mainValue【公民館】&#10;一人当たり面積">
          <a:extLst>
            <a:ext uri="{FF2B5EF4-FFF2-40B4-BE49-F238E27FC236}">
              <a16:creationId xmlns:a16="http://schemas.microsoft.com/office/drawing/2014/main" id="{6AA1CB86-DCF3-4A90-AA51-C9530C2BF610}"/>
            </a:ext>
          </a:extLst>
        </xdr:cNvPr>
        <xdr:cNvSpPr txBox="1"/>
      </xdr:nvSpPr>
      <xdr:spPr>
        <a:xfrm>
          <a:off x="201994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76761</xdr:rowOff>
    </xdr:from>
    <xdr:ext cx="469744" cy="259045"/>
    <xdr:sp macro="" textlink="">
      <xdr:nvSpPr>
        <xdr:cNvPr id="859" name="n_3mainValue【公民館】&#10;一人当たり面積">
          <a:extLst>
            <a:ext uri="{FF2B5EF4-FFF2-40B4-BE49-F238E27FC236}">
              <a16:creationId xmlns:a16="http://schemas.microsoft.com/office/drawing/2014/main" id="{AA0C3E2E-CEBB-45DB-A8E8-2EA61C7C752A}"/>
            </a:ext>
          </a:extLst>
        </xdr:cNvPr>
        <xdr:cNvSpPr txBox="1"/>
      </xdr:nvSpPr>
      <xdr:spPr>
        <a:xfrm>
          <a:off x="19310427"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860" name="n_4mainValue【公民館】&#10;一人当たり面積">
          <a:extLst>
            <a:ext uri="{FF2B5EF4-FFF2-40B4-BE49-F238E27FC236}">
              <a16:creationId xmlns:a16="http://schemas.microsoft.com/office/drawing/2014/main" id="{2BFFF741-BF9D-489E-825C-87C57D30543D}"/>
            </a:ext>
          </a:extLst>
        </xdr:cNvPr>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51394BB4-3A31-4F52-B65B-AF15A4272B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644F8DD4-7E73-4331-B7DC-489F6DCCD0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53206BFD-F442-4902-A73B-45BC72F1BC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類似団体と比較して特に有形固定資産減価償却率が高くなっている施設は、道路、学校施設、公民館であり、一方で、特に低くなっている施設は、公営住宅、幼稚園である。公営住宅については、平成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年度に東日本大震災に係る避難者受入のため災害（復興）公営住宅を整備したことにより低くなっている。また幼稚園については、平成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年度に町内に</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つあった幼稚園舎を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に統合し増改築を行ったことにより低下している。しなしながら、前年度と比して有形固定資産減価償却率が高くなっており老朽化が進んでいることから、今後は「公共施設等総合管理計画」に基づき、老朽化対策を講じ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92FE3E-C5D3-4EEC-95EC-907AE67716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914480-3513-4D4A-95DC-D437B44D89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7D88AC-4430-417D-8473-DB983F852F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9A6299-FF37-4A0B-88A5-B27123F683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657D08-CA5A-4948-978A-549700FFB8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F4A9CE-576A-453B-952E-1AEA7857FB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A004E5-EBFC-4F5A-896B-62A95E4677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A9A5C5-F6BA-4E9B-B6C6-4AFE6FA238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781F89-2873-4B55-B797-F67E936676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0B80CC-A451-4FAB-910D-5295901A62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4EA6E1-4258-4160-83AC-AE07DEC24B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70473F-3ECB-440F-866A-D1C5D91DFC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8662D8-3E4B-49E2-94D7-23280ED6B9C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D982DE-ADDF-4537-A3D0-3C30DD1245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FA0678-84A4-42E2-B95E-F4B33E6CE0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9F18D0-5945-4B3B-BDE0-E293CB894B9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2484E0-FA7E-416D-93E9-B61FEBCCAA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7B715F-CC7E-4DCD-A877-E02F2DC93A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38453A-4009-4C61-B96E-14D3CA3BE4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F91389-5F7C-4E12-9522-D3BB653F38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D2F002-E994-44F7-89C9-C040FA70C7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DB7D99-0DAD-439D-8319-66D713D3E6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F405BD-1D90-4B35-AFAB-483F44E37F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0E31E8-18A9-40F4-839F-E0C8A8175F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2DFF6A-E333-4D29-BA20-87ED0746E7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211A43-72F3-4831-975A-EF810B55FF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EEEEC1-F34A-4F4C-8BCF-FFFC5C9C05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3C67DF-5E2A-4E28-B836-671CB4A685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EC07F6-BAD3-4D94-8A23-9B8862EA39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DA3C1C-5031-4386-BE64-7B6B548DDE6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52419E-68B2-421B-A0D4-59150591FF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3CDFE5-7547-4FB4-9B6E-C59474D142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5A2243-58EE-4F77-AFFB-F084DCA61F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43C5E7-F575-46AD-A799-A6D239ACF8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45CE62-8ADC-42B2-9959-932E37AADF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77F007-2FA0-43C5-BEEA-60A496B2A8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348B5C-19F0-4A3A-9772-287F60D571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A15721-9869-4D3F-851A-0817C9FA88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DE618B-98AE-4FF2-BDD8-97234233FC9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FBF6DA6-9C79-4E8D-A9A1-D034BC6D13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C25C91A-FEDA-4EA7-8770-238FAFF96D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D48FD31-61F7-40AE-AA54-D8151298B3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C972A5C-AC60-4868-A2E8-6F32D31EEA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A35A1DA-F958-4AF5-8919-45A45B6B78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5854D56-D767-443D-8B81-099A8F0072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9C4A843-C912-41AE-B880-6BFB04FB15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D050399-99FA-490C-84E3-A9CA265E8B5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9B6D3C6-8F6C-48F3-B3B8-EE1BFB0089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9755270-89BD-4A0A-A18E-3B00D09752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D9F86CF-210D-40AD-B65D-FE3512FA6A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EA235A3-1594-428D-B36B-F41E818278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398C816-B86E-4248-BBEF-F863A0BD6C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0142F42-426F-40AC-B340-E807C1BCBA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8A3AAA9-6285-4229-8213-69753A4797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34527BB-84EF-4048-A01C-656783DEBD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6006085-88CC-449D-98AA-1F047348B0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15E1B25-DF6A-441D-8CFB-C9991D8A56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CA2367E-4327-422E-8627-F8027F77E37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CAD0A9F-0B0B-4463-85EC-6B175BE3C7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EFDF15B-5CE2-460A-816E-2CFCEBA5619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E57C795-10F5-4EFF-A888-8B1D095CA86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BEDCEA3-C111-4C84-896C-3319747CB04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348265F-1D3D-4ECF-931B-4CE0C8CA9C7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6A2500D-DB19-43BC-833D-D3D03C72081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2AA733F-8F35-4ABE-82D3-55D54720FF3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C0A2FFB-47EE-4381-ADF2-E64452F3B90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19F1943-BD8E-451E-8B33-E1C2E13E73A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37D7647-7F8A-41C2-BD16-B2E8DC8CC6F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6AC01B8-2068-42A0-AB1A-32A5F7483E0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A717C42-3874-4A4D-928B-E05A8E8C80A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1586211-DC32-49AB-8FF0-F9B366EC1F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8518D2F-4C10-470A-AA2B-6EEECE68910A}"/>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9113A06-7EF8-4E0E-ABD6-A5491FFCF5E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F4FE194-D191-42F7-9C43-489DDB3DBA8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D088E80-59F7-4381-9F51-E1EBB7F0E2E5}"/>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CBE996D9-F85E-4186-A38A-7DDC023E89E5}"/>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8509C20-379A-4C50-9AF4-B220E175CDAF}"/>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C00A24D8-0CF2-40FB-9BBC-BE71173405D5}"/>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3536BD4B-DA3E-43BD-B0B8-41CE73F56C21}"/>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1C2CD139-770A-4F16-A13A-7EE5B89ED4B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25D710BE-AAB3-4CBD-8DD2-934763522E9B}"/>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369D509C-B66F-458B-B7AD-64037D8C95E4}"/>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7996969-F738-427C-9EAD-3FB9D2C37C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56C4B4-3B2E-48F8-8D5A-3B897E9AAE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43C001E-8469-4811-8095-485D79C1E3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DB534AA-C163-44E9-9E47-60379985A57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E48DD5D-B2E2-4146-990B-CFA7D1F3500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86360</xdr:rowOff>
    </xdr:from>
    <xdr:to>
      <xdr:col>24</xdr:col>
      <xdr:colOff>114300</xdr:colOff>
      <xdr:row>57</xdr:row>
      <xdr:rowOff>16510</xdr:rowOff>
    </xdr:to>
    <xdr:sp macro="" textlink="">
      <xdr:nvSpPr>
        <xdr:cNvPr id="89" name="楕円 88">
          <a:extLst>
            <a:ext uri="{FF2B5EF4-FFF2-40B4-BE49-F238E27FC236}">
              <a16:creationId xmlns:a16="http://schemas.microsoft.com/office/drawing/2014/main" id="{F1846625-3834-4D65-AFF3-53D763FA7A54}"/>
            </a:ext>
          </a:extLst>
        </xdr:cNvPr>
        <xdr:cNvSpPr/>
      </xdr:nvSpPr>
      <xdr:spPr>
        <a:xfrm>
          <a:off x="4584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39387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A49D6A3-18F7-494A-AA48-A6B58EADE061}"/>
            </a:ext>
          </a:extLst>
        </xdr:cNvPr>
        <xdr:cNvSpPr txBox="1"/>
      </xdr:nvSpPr>
      <xdr:spPr>
        <a:xfrm>
          <a:off x="4673600" y="964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50165</xdr:rowOff>
    </xdr:from>
    <xdr:to>
      <xdr:col>20</xdr:col>
      <xdr:colOff>38100</xdr:colOff>
      <xdr:row>56</xdr:row>
      <xdr:rowOff>151765</xdr:rowOff>
    </xdr:to>
    <xdr:sp macro="" textlink="">
      <xdr:nvSpPr>
        <xdr:cNvPr id="91" name="楕円 90">
          <a:extLst>
            <a:ext uri="{FF2B5EF4-FFF2-40B4-BE49-F238E27FC236}">
              <a16:creationId xmlns:a16="http://schemas.microsoft.com/office/drawing/2014/main" id="{EE869A14-F875-45EC-B76E-2089BAF0F340}"/>
            </a:ext>
          </a:extLst>
        </xdr:cNvPr>
        <xdr:cNvSpPr/>
      </xdr:nvSpPr>
      <xdr:spPr>
        <a:xfrm>
          <a:off x="3746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100965</xdr:rowOff>
    </xdr:from>
    <xdr:to>
      <xdr:col>24</xdr:col>
      <xdr:colOff>63500</xdr:colOff>
      <xdr:row>56</xdr:row>
      <xdr:rowOff>137160</xdr:rowOff>
    </xdr:to>
    <xdr:cxnSp macro="">
      <xdr:nvCxnSpPr>
        <xdr:cNvPr id="92" name="直線コネクタ 91">
          <a:extLst>
            <a:ext uri="{FF2B5EF4-FFF2-40B4-BE49-F238E27FC236}">
              <a16:creationId xmlns:a16="http://schemas.microsoft.com/office/drawing/2014/main" id="{A179AB33-7F6F-46DD-8F3D-662B6C50DAE2}"/>
            </a:ext>
          </a:extLst>
        </xdr:cNvPr>
        <xdr:cNvCxnSpPr/>
      </xdr:nvCxnSpPr>
      <xdr:spPr>
        <a:xfrm>
          <a:off x="3797300" y="97021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23495</xdr:rowOff>
    </xdr:from>
    <xdr:to>
      <xdr:col>15</xdr:col>
      <xdr:colOff>101600</xdr:colOff>
      <xdr:row>56</xdr:row>
      <xdr:rowOff>125095</xdr:rowOff>
    </xdr:to>
    <xdr:sp macro="" textlink="">
      <xdr:nvSpPr>
        <xdr:cNvPr id="93" name="楕円 92">
          <a:extLst>
            <a:ext uri="{FF2B5EF4-FFF2-40B4-BE49-F238E27FC236}">
              <a16:creationId xmlns:a16="http://schemas.microsoft.com/office/drawing/2014/main" id="{E84592EB-2B35-4E25-914C-98BE7F536986}"/>
            </a:ext>
          </a:extLst>
        </xdr:cNvPr>
        <xdr:cNvSpPr/>
      </xdr:nvSpPr>
      <xdr:spPr>
        <a:xfrm>
          <a:off x="2857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74295</xdr:rowOff>
    </xdr:from>
    <xdr:to>
      <xdr:col>19</xdr:col>
      <xdr:colOff>177800</xdr:colOff>
      <xdr:row>56</xdr:row>
      <xdr:rowOff>100965</xdr:rowOff>
    </xdr:to>
    <xdr:cxnSp macro="">
      <xdr:nvCxnSpPr>
        <xdr:cNvPr id="94" name="直線コネクタ 93">
          <a:extLst>
            <a:ext uri="{FF2B5EF4-FFF2-40B4-BE49-F238E27FC236}">
              <a16:creationId xmlns:a16="http://schemas.microsoft.com/office/drawing/2014/main" id="{10F2E479-76EC-4D5A-968D-4811307CB64B}"/>
            </a:ext>
          </a:extLst>
        </xdr:cNvPr>
        <xdr:cNvCxnSpPr/>
      </xdr:nvCxnSpPr>
      <xdr:spPr>
        <a:xfrm>
          <a:off x="2908300" y="96754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156845</xdr:rowOff>
    </xdr:from>
    <xdr:to>
      <xdr:col>10</xdr:col>
      <xdr:colOff>165100</xdr:colOff>
      <xdr:row>56</xdr:row>
      <xdr:rowOff>86995</xdr:rowOff>
    </xdr:to>
    <xdr:sp macro="" textlink="">
      <xdr:nvSpPr>
        <xdr:cNvPr id="95" name="楕円 94">
          <a:extLst>
            <a:ext uri="{FF2B5EF4-FFF2-40B4-BE49-F238E27FC236}">
              <a16:creationId xmlns:a16="http://schemas.microsoft.com/office/drawing/2014/main" id="{2CAAB568-EF13-4BCB-99F1-A8048E5E077C}"/>
            </a:ext>
          </a:extLst>
        </xdr:cNvPr>
        <xdr:cNvSpPr/>
      </xdr:nvSpPr>
      <xdr:spPr>
        <a:xfrm>
          <a:off x="1968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36195</xdr:rowOff>
    </xdr:from>
    <xdr:to>
      <xdr:col>15</xdr:col>
      <xdr:colOff>50800</xdr:colOff>
      <xdr:row>56</xdr:row>
      <xdr:rowOff>74295</xdr:rowOff>
    </xdr:to>
    <xdr:cxnSp macro="">
      <xdr:nvCxnSpPr>
        <xdr:cNvPr id="96" name="直線コネクタ 95">
          <a:extLst>
            <a:ext uri="{FF2B5EF4-FFF2-40B4-BE49-F238E27FC236}">
              <a16:creationId xmlns:a16="http://schemas.microsoft.com/office/drawing/2014/main" id="{64C6DD7F-5429-442B-B5F7-C55A433213E6}"/>
            </a:ext>
          </a:extLst>
        </xdr:cNvPr>
        <xdr:cNvCxnSpPr/>
      </xdr:nvCxnSpPr>
      <xdr:spPr>
        <a:xfrm>
          <a:off x="2019300" y="9637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122555</xdr:rowOff>
    </xdr:from>
    <xdr:to>
      <xdr:col>6</xdr:col>
      <xdr:colOff>38100</xdr:colOff>
      <xdr:row>56</xdr:row>
      <xdr:rowOff>52705</xdr:rowOff>
    </xdr:to>
    <xdr:sp macro="" textlink="">
      <xdr:nvSpPr>
        <xdr:cNvPr id="97" name="楕円 96">
          <a:extLst>
            <a:ext uri="{FF2B5EF4-FFF2-40B4-BE49-F238E27FC236}">
              <a16:creationId xmlns:a16="http://schemas.microsoft.com/office/drawing/2014/main" id="{E014CC28-2E82-473D-B4FE-8046925FE7AC}"/>
            </a:ext>
          </a:extLst>
        </xdr:cNvPr>
        <xdr:cNvSpPr/>
      </xdr:nvSpPr>
      <xdr:spPr>
        <a:xfrm>
          <a:off x="1079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1905</xdr:rowOff>
    </xdr:from>
    <xdr:to>
      <xdr:col>10</xdr:col>
      <xdr:colOff>114300</xdr:colOff>
      <xdr:row>56</xdr:row>
      <xdr:rowOff>36195</xdr:rowOff>
    </xdr:to>
    <xdr:cxnSp macro="">
      <xdr:nvCxnSpPr>
        <xdr:cNvPr id="98" name="直線コネクタ 97">
          <a:extLst>
            <a:ext uri="{FF2B5EF4-FFF2-40B4-BE49-F238E27FC236}">
              <a16:creationId xmlns:a16="http://schemas.microsoft.com/office/drawing/2014/main" id="{C6D11ACA-1555-438F-8549-F26964400350}"/>
            </a:ext>
          </a:extLst>
        </xdr:cNvPr>
        <xdr:cNvCxnSpPr/>
      </xdr:nvCxnSpPr>
      <xdr:spPr>
        <a:xfrm>
          <a:off x="1130300" y="9603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99" name="n_1aveValue【体育館・プール】&#10;有形固定資産減価償却率">
          <a:extLst>
            <a:ext uri="{FF2B5EF4-FFF2-40B4-BE49-F238E27FC236}">
              <a16:creationId xmlns:a16="http://schemas.microsoft.com/office/drawing/2014/main" id="{5C6CBC11-72E2-496E-A9E4-3F48B89D3605}"/>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00" name="n_2aveValue【体育館・プール】&#10;有形固定資産減価償却率">
          <a:extLst>
            <a:ext uri="{FF2B5EF4-FFF2-40B4-BE49-F238E27FC236}">
              <a16:creationId xmlns:a16="http://schemas.microsoft.com/office/drawing/2014/main" id="{6BC4FC64-442E-4624-B8F5-48EA3DF200AA}"/>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01" name="n_3aveValue【体育館・プール】&#10;有形固定資産減価償却率">
          <a:extLst>
            <a:ext uri="{FF2B5EF4-FFF2-40B4-BE49-F238E27FC236}">
              <a16:creationId xmlns:a16="http://schemas.microsoft.com/office/drawing/2014/main" id="{E5E53AF4-75DF-4C94-84CA-F2FFE1F3B7A7}"/>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102" name="n_4aveValue【体育館・プール】&#10;有形固定資産減価償却率">
          <a:extLst>
            <a:ext uri="{FF2B5EF4-FFF2-40B4-BE49-F238E27FC236}">
              <a16:creationId xmlns:a16="http://schemas.microsoft.com/office/drawing/2014/main" id="{1BEE6055-FE37-4B25-9F18-56F840571ABC}"/>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168292</xdr:rowOff>
    </xdr:from>
    <xdr:ext cx="405111" cy="259045"/>
    <xdr:sp macro="" textlink="">
      <xdr:nvSpPr>
        <xdr:cNvPr id="103" name="n_1mainValue【体育館・プール】&#10;有形固定資産減価償却率">
          <a:extLst>
            <a:ext uri="{FF2B5EF4-FFF2-40B4-BE49-F238E27FC236}">
              <a16:creationId xmlns:a16="http://schemas.microsoft.com/office/drawing/2014/main" id="{A38A445E-BD8D-446B-8B1D-2246712FF23D}"/>
            </a:ext>
          </a:extLst>
        </xdr:cNvPr>
        <xdr:cNvSpPr txBox="1"/>
      </xdr:nvSpPr>
      <xdr:spPr>
        <a:xfrm>
          <a:off x="358204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141622</xdr:rowOff>
    </xdr:from>
    <xdr:ext cx="405111" cy="259045"/>
    <xdr:sp macro="" textlink="">
      <xdr:nvSpPr>
        <xdr:cNvPr id="104" name="n_2mainValue【体育館・プール】&#10;有形固定資産減価償却率">
          <a:extLst>
            <a:ext uri="{FF2B5EF4-FFF2-40B4-BE49-F238E27FC236}">
              <a16:creationId xmlns:a16="http://schemas.microsoft.com/office/drawing/2014/main" id="{F26B7B6E-1CB2-4CE5-A9EC-0BDE72B3BCE0}"/>
            </a:ext>
          </a:extLst>
        </xdr:cNvPr>
        <xdr:cNvSpPr txBox="1"/>
      </xdr:nvSpPr>
      <xdr:spPr>
        <a:xfrm>
          <a:off x="27057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103522</xdr:rowOff>
    </xdr:from>
    <xdr:ext cx="405111" cy="259045"/>
    <xdr:sp macro="" textlink="">
      <xdr:nvSpPr>
        <xdr:cNvPr id="105" name="n_3mainValue【体育館・プール】&#10;有形固定資産減価償却率">
          <a:extLst>
            <a:ext uri="{FF2B5EF4-FFF2-40B4-BE49-F238E27FC236}">
              <a16:creationId xmlns:a16="http://schemas.microsoft.com/office/drawing/2014/main" id="{11307A79-BE1A-4C2D-8396-D872F6D32F63}"/>
            </a:ext>
          </a:extLst>
        </xdr:cNvPr>
        <xdr:cNvSpPr txBox="1"/>
      </xdr:nvSpPr>
      <xdr:spPr>
        <a:xfrm>
          <a:off x="1816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69232</xdr:rowOff>
    </xdr:from>
    <xdr:ext cx="405111" cy="259045"/>
    <xdr:sp macro="" textlink="">
      <xdr:nvSpPr>
        <xdr:cNvPr id="106" name="n_4mainValue【体育館・プール】&#10;有形固定資産減価償却率">
          <a:extLst>
            <a:ext uri="{FF2B5EF4-FFF2-40B4-BE49-F238E27FC236}">
              <a16:creationId xmlns:a16="http://schemas.microsoft.com/office/drawing/2014/main" id="{6BCCD0ED-CE6D-497B-85B7-F370EE93BA0D}"/>
            </a:ext>
          </a:extLst>
        </xdr:cNvPr>
        <xdr:cNvSpPr txBox="1"/>
      </xdr:nvSpPr>
      <xdr:spPr>
        <a:xfrm>
          <a:off x="927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1E215C0-BC31-439D-B0F1-56EFE00F77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EDB03AB-DC76-41FD-8B64-B079E1B0F0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3C85054-0D01-4DAD-B15D-8211B6B86E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7B91C0FC-BC7D-4B83-83D4-69CB60AAF3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96210CA-E76F-40D7-878C-5BB3214C13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878ACEC-83E2-4FDB-BF5C-F02BB85FE7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087BBBC-9354-4086-8B68-3D7C9DD10C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2BC9455-CF94-4599-8B52-96299A6DB7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981BAA50-544C-4B72-A74A-CF7A0691E1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6D4108F-61EA-441D-992B-DEF60CE385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BFA42085-8154-4172-8353-A4F4F571007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85DEFA11-C0B7-472E-86D4-B058EF6B7D5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41DEF1A2-D950-4911-9958-7D9211E4DB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70E45249-1F49-4E69-8AED-3D32AC57E45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5AD8B01E-12AE-4BA4-9EB7-4612ACDCCE0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3E4EB0C0-C9C3-46F4-9106-CB2CBD69ADD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3C4CD3F3-65F6-4766-8D92-631CC79526D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DF759B15-2437-4149-A908-03D494FA915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58FDF382-B048-44BD-A387-3617279F535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84F66087-2EC5-436C-83AF-3463CDC9E6C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20510BB-0E94-4B56-80D9-17FCAD6D8A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76E8A4D8-18BE-496A-AB3B-E1264DE160D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C289A120-5425-4DD3-964D-C68F00189E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30" name="直線コネクタ 129">
          <a:extLst>
            <a:ext uri="{FF2B5EF4-FFF2-40B4-BE49-F238E27FC236}">
              <a16:creationId xmlns:a16="http://schemas.microsoft.com/office/drawing/2014/main" id="{9E85AB17-A75E-4B2E-97F7-05D5F2870B7A}"/>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1" name="【体育館・プール】&#10;一人当たり面積最小値テキスト">
          <a:extLst>
            <a:ext uri="{FF2B5EF4-FFF2-40B4-BE49-F238E27FC236}">
              <a16:creationId xmlns:a16="http://schemas.microsoft.com/office/drawing/2014/main" id="{7C02DBE2-54CB-4062-ACE2-D75B8D70DC09}"/>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2" name="直線コネクタ 131">
          <a:extLst>
            <a:ext uri="{FF2B5EF4-FFF2-40B4-BE49-F238E27FC236}">
              <a16:creationId xmlns:a16="http://schemas.microsoft.com/office/drawing/2014/main" id="{053EED19-D931-4824-A4ED-945FC8593EDC}"/>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33" name="【体育館・プール】&#10;一人当たり面積最大値テキスト">
          <a:extLst>
            <a:ext uri="{FF2B5EF4-FFF2-40B4-BE49-F238E27FC236}">
              <a16:creationId xmlns:a16="http://schemas.microsoft.com/office/drawing/2014/main" id="{3259F4BD-2297-4171-AD2C-52A896F2742F}"/>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34" name="直線コネクタ 133">
          <a:extLst>
            <a:ext uri="{FF2B5EF4-FFF2-40B4-BE49-F238E27FC236}">
              <a16:creationId xmlns:a16="http://schemas.microsoft.com/office/drawing/2014/main" id="{87BAF221-4BFC-4D6B-AFFD-4A21A7845D71}"/>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35" name="【体育館・プール】&#10;一人当たり面積平均値テキスト">
          <a:extLst>
            <a:ext uri="{FF2B5EF4-FFF2-40B4-BE49-F238E27FC236}">
              <a16:creationId xmlns:a16="http://schemas.microsoft.com/office/drawing/2014/main" id="{FA3E4B4A-7766-40A5-9563-6902D44AD881}"/>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4A1FC4AF-27D7-4B1F-949F-EDE8C9C09C9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37" name="フローチャート: 判断 136">
          <a:extLst>
            <a:ext uri="{FF2B5EF4-FFF2-40B4-BE49-F238E27FC236}">
              <a16:creationId xmlns:a16="http://schemas.microsoft.com/office/drawing/2014/main" id="{89AE413D-E60C-4D1A-8BDF-6E310244EB39}"/>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38" name="フローチャート: 判断 137">
          <a:extLst>
            <a:ext uri="{FF2B5EF4-FFF2-40B4-BE49-F238E27FC236}">
              <a16:creationId xmlns:a16="http://schemas.microsoft.com/office/drawing/2014/main" id="{74C6D44F-C43D-4270-A3A0-D78A21794DE9}"/>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9" name="フローチャート: 判断 138">
          <a:extLst>
            <a:ext uri="{FF2B5EF4-FFF2-40B4-BE49-F238E27FC236}">
              <a16:creationId xmlns:a16="http://schemas.microsoft.com/office/drawing/2014/main" id="{71A03296-2410-4248-8140-BBC5A8459761}"/>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0" name="フローチャート: 判断 139">
          <a:extLst>
            <a:ext uri="{FF2B5EF4-FFF2-40B4-BE49-F238E27FC236}">
              <a16:creationId xmlns:a16="http://schemas.microsoft.com/office/drawing/2014/main" id="{C87FC381-3B92-4B40-9F72-830D837F74FF}"/>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695425C-0FC8-425E-BB0A-F468508B58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A6DBECB-E5F8-40F9-A97F-B4E821B6C7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4BB4272-4AAF-4D38-B540-7327B54F35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5B4CFE7-0098-48EC-9FFB-DF919FA443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D042603-5E0A-40E0-8497-DDDC7EED07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115316</xdr:rowOff>
    </xdr:from>
    <xdr:to>
      <xdr:col>55</xdr:col>
      <xdr:colOff>50800</xdr:colOff>
      <xdr:row>63</xdr:row>
      <xdr:rowOff>45466</xdr:rowOff>
    </xdr:to>
    <xdr:sp macro="" textlink="">
      <xdr:nvSpPr>
        <xdr:cNvPr id="146" name="楕円 145">
          <a:extLst>
            <a:ext uri="{FF2B5EF4-FFF2-40B4-BE49-F238E27FC236}">
              <a16:creationId xmlns:a16="http://schemas.microsoft.com/office/drawing/2014/main" id="{79F6ED53-28B1-436F-B73B-9422F44B6C9B}"/>
            </a:ext>
          </a:extLst>
        </xdr:cNvPr>
        <xdr:cNvSpPr/>
      </xdr:nvSpPr>
      <xdr:spPr>
        <a:xfrm>
          <a:off x="10426700" y="107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93743</xdr:rowOff>
    </xdr:from>
    <xdr:ext cx="469744" cy="259045"/>
    <xdr:sp macro="" textlink="">
      <xdr:nvSpPr>
        <xdr:cNvPr id="147" name="【体育館・プール】&#10;一人当たり面積該当値テキスト">
          <a:extLst>
            <a:ext uri="{FF2B5EF4-FFF2-40B4-BE49-F238E27FC236}">
              <a16:creationId xmlns:a16="http://schemas.microsoft.com/office/drawing/2014/main" id="{00C8CAD1-2A28-42BE-81A8-8EFB2576F647}"/>
            </a:ext>
          </a:extLst>
        </xdr:cNvPr>
        <xdr:cNvSpPr txBox="1"/>
      </xdr:nvSpPr>
      <xdr:spPr>
        <a:xfrm>
          <a:off x="10515600" y="107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119126</xdr:rowOff>
    </xdr:from>
    <xdr:to>
      <xdr:col>50</xdr:col>
      <xdr:colOff>165100</xdr:colOff>
      <xdr:row>63</xdr:row>
      <xdr:rowOff>49276</xdr:rowOff>
    </xdr:to>
    <xdr:sp macro="" textlink="">
      <xdr:nvSpPr>
        <xdr:cNvPr id="148" name="楕円 147">
          <a:extLst>
            <a:ext uri="{FF2B5EF4-FFF2-40B4-BE49-F238E27FC236}">
              <a16:creationId xmlns:a16="http://schemas.microsoft.com/office/drawing/2014/main" id="{6BAAD8BD-CB1B-4516-8535-085463D496DA}"/>
            </a:ext>
          </a:extLst>
        </xdr:cNvPr>
        <xdr:cNvSpPr/>
      </xdr:nvSpPr>
      <xdr:spPr>
        <a:xfrm>
          <a:off x="95885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166116</xdr:rowOff>
    </xdr:from>
    <xdr:to>
      <xdr:col>55</xdr:col>
      <xdr:colOff>0</xdr:colOff>
      <xdr:row>62</xdr:row>
      <xdr:rowOff>169926</xdr:rowOff>
    </xdr:to>
    <xdr:cxnSp macro="">
      <xdr:nvCxnSpPr>
        <xdr:cNvPr id="149" name="直線コネクタ 148">
          <a:extLst>
            <a:ext uri="{FF2B5EF4-FFF2-40B4-BE49-F238E27FC236}">
              <a16:creationId xmlns:a16="http://schemas.microsoft.com/office/drawing/2014/main" id="{7C68ACC8-9FDC-4340-83B8-ADD8CB1D2037}"/>
            </a:ext>
          </a:extLst>
        </xdr:cNvPr>
        <xdr:cNvCxnSpPr/>
      </xdr:nvCxnSpPr>
      <xdr:spPr>
        <a:xfrm flipV="1">
          <a:off x="9639300" y="1079601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123698</xdr:rowOff>
    </xdr:from>
    <xdr:to>
      <xdr:col>46</xdr:col>
      <xdr:colOff>38100</xdr:colOff>
      <xdr:row>63</xdr:row>
      <xdr:rowOff>53848</xdr:rowOff>
    </xdr:to>
    <xdr:sp macro="" textlink="">
      <xdr:nvSpPr>
        <xdr:cNvPr id="150" name="楕円 149">
          <a:extLst>
            <a:ext uri="{FF2B5EF4-FFF2-40B4-BE49-F238E27FC236}">
              <a16:creationId xmlns:a16="http://schemas.microsoft.com/office/drawing/2014/main" id="{91333530-A216-4F5E-B956-2DA5E8557FBD}"/>
            </a:ext>
          </a:extLst>
        </xdr:cNvPr>
        <xdr:cNvSpPr/>
      </xdr:nvSpPr>
      <xdr:spPr>
        <a:xfrm>
          <a:off x="8699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169926</xdr:rowOff>
    </xdr:from>
    <xdr:to>
      <xdr:col>50</xdr:col>
      <xdr:colOff>114300</xdr:colOff>
      <xdr:row>63</xdr:row>
      <xdr:rowOff>3048</xdr:rowOff>
    </xdr:to>
    <xdr:cxnSp macro="">
      <xdr:nvCxnSpPr>
        <xdr:cNvPr id="151" name="直線コネクタ 150">
          <a:extLst>
            <a:ext uri="{FF2B5EF4-FFF2-40B4-BE49-F238E27FC236}">
              <a16:creationId xmlns:a16="http://schemas.microsoft.com/office/drawing/2014/main" id="{D4EF01FE-119B-4F84-A214-6A4045E4671A}"/>
            </a:ext>
          </a:extLst>
        </xdr:cNvPr>
        <xdr:cNvCxnSpPr/>
      </xdr:nvCxnSpPr>
      <xdr:spPr>
        <a:xfrm flipV="1">
          <a:off x="8750300" y="107998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126746</xdr:rowOff>
    </xdr:from>
    <xdr:to>
      <xdr:col>41</xdr:col>
      <xdr:colOff>101600</xdr:colOff>
      <xdr:row>63</xdr:row>
      <xdr:rowOff>56896</xdr:rowOff>
    </xdr:to>
    <xdr:sp macro="" textlink="">
      <xdr:nvSpPr>
        <xdr:cNvPr id="152" name="楕円 151">
          <a:extLst>
            <a:ext uri="{FF2B5EF4-FFF2-40B4-BE49-F238E27FC236}">
              <a16:creationId xmlns:a16="http://schemas.microsoft.com/office/drawing/2014/main" id="{798066F2-7D5E-43F6-AD7B-E22EBBB1A313}"/>
            </a:ext>
          </a:extLst>
        </xdr:cNvPr>
        <xdr:cNvSpPr/>
      </xdr:nvSpPr>
      <xdr:spPr>
        <a:xfrm>
          <a:off x="78105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xdr:rowOff>
    </xdr:from>
    <xdr:to>
      <xdr:col>45</xdr:col>
      <xdr:colOff>177800</xdr:colOff>
      <xdr:row>63</xdr:row>
      <xdr:rowOff>6096</xdr:rowOff>
    </xdr:to>
    <xdr:cxnSp macro="">
      <xdr:nvCxnSpPr>
        <xdr:cNvPr id="153" name="直線コネクタ 152">
          <a:extLst>
            <a:ext uri="{FF2B5EF4-FFF2-40B4-BE49-F238E27FC236}">
              <a16:creationId xmlns:a16="http://schemas.microsoft.com/office/drawing/2014/main" id="{D4E7715A-74EB-4739-BED9-3EA8A3AE7BE7}"/>
            </a:ext>
          </a:extLst>
        </xdr:cNvPr>
        <xdr:cNvCxnSpPr/>
      </xdr:nvCxnSpPr>
      <xdr:spPr>
        <a:xfrm flipV="1">
          <a:off x="7861300" y="108043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129794</xdr:rowOff>
    </xdr:from>
    <xdr:to>
      <xdr:col>36</xdr:col>
      <xdr:colOff>165100</xdr:colOff>
      <xdr:row>63</xdr:row>
      <xdr:rowOff>59944</xdr:rowOff>
    </xdr:to>
    <xdr:sp macro="" textlink="">
      <xdr:nvSpPr>
        <xdr:cNvPr id="154" name="楕円 153">
          <a:extLst>
            <a:ext uri="{FF2B5EF4-FFF2-40B4-BE49-F238E27FC236}">
              <a16:creationId xmlns:a16="http://schemas.microsoft.com/office/drawing/2014/main" id="{47C34DC8-8825-4077-91BA-2EA2B0496CCE}"/>
            </a:ext>
          </a:extLst>
        </xdr:cNvPr>
        <xdr:cNvSpPr/>
      </xdr:nvSpPr>
      <xdr:spPr>
        <a:xfrm>
          <a:off x="6921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6096</xdr:rowOff>
    </xdr:from>
    <xdr:to>
      <xdr:col>41</xdr:col>
      <xdr:colOff>50800</xdr:colOff>
      <xdr:row>63</xdr:row>
      <xdr:rowOff>9144</xdr:rowOff>
    </xdr:to>
    <xdr:cxnSp macro="">
      <xdr:nvCxnSpPr>
        <xdr:cNvPr id="155" name="直線コネクタ 154">
          <a:extLst>
            <a:ext uri="{FF2B5EF4-FFF2-40B4-BE49-F238E27FC236}">
              <a16:creationId xmlns:a16="http://schemas.microsoft.com/office/drawing/2014/main" id="{FBF5E00B-271B-488F-AE33-5AD3D6CBD1D8}"/>
            </a:ext>
          </a:extLst>
        </xdr:cNvPr>
        <xdr:cNvCxnSpPr/>
      </xdr:nvCxnSpPr>
      <xdr:spPr>
        <a:xfrm flipV="1">
          <a:off x="6972300" y="10807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56" name="n_1aveValue【体育館・プール】&#10;一人当たり面積">
          <a:extLst>
            <a:ext uri="{FF2B5EF4-FFF2-40B4-BE49-F238E27FC236}">
              <a16:creationId xmlns:a16="http://schemas.microsoft.com/office/drawing/2014/main" id="{DDABA4F8-F841-4FC9-AA15-78FA0DEB4BE6}"/>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57" name="n_2aveValue【体育館・プール】&#10;一人当たり面積">
          <a:extLst>
            <a:ext uri="{FF2B5EF4-FFF2-40B4-BE49-F238E27FC236}">
              <a16:creationId xmlns:a16="http://schemas.microsoft.com/office/drawing/2014/main" id="{2552470E-B4AC-4BB3-A2BD-1BE9C997DB31}"/>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58" name="n_3aveValue【体育館・プール】&#10;一人当たり面積">
          <a:extLst>
            <a:ext uri="{FF2B5EF4-FFF2-40B4-BE49-F238E27FC236}">
              <a16:creationId xmlns:a16="http://schemas.microsoft.com/office/drawing/2014/main" id="{D647613C-B03C-4511-BECB-895B85B89668}"/>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59" name="n_4aveValue【体育館・プール】&#10;一人当たり面積">
          <a:extLst>
            <a:ext uri="{FF2B5EF4-FFF2-40B4-BE49-F238E27FC236}">
              <a16:creationId xmlns:a16="http://schemas.microsoft.com/office/drawing/2014/main" id="{C6FAA073-1D3F-4654-9C20-1B01707E8E38}"/>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40403</xdr:rowOff>
    </xdr:from>
    <xdr:ext cx="469744" cy="259045"/>
    <xdr:sp macro="" textlink="">
      <xdr:nvSpPr>
        <xdr:cNvPr id="160" name="n_1mainValue【体育館・プール】&#10;一人当たり面積">
          <a:extLst>
            <a:ext uri="{FF2B5EF4-FFF2-40B4-BE49-F238E27FC236}">
              <a16:creationId xmlns:a16="http://schemas.microsoft.com/office/drawing/2014/main" id="{134A770A-6BF0-448B-9E82-669C8E0AA640}"/>
            </a:ext>
          </a:extLst>
        </xdr:cNvPr>
        <xdr:cNvSpPr txBox="1"/>
      </xdr:nvSpPr>
      <xdr:spPr>
        <a:xfrm>
          <a:off x="9391727" y="108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44975</xdr:rowOff>
    </xdr:from>
    <xdr:ext cx="469744" cy="259045"/>
    <xdr:sp macro="" textlink="">
      <xdr:nvSpPr>
        <xdr:cNvPr id="161" name="n_2mainValue【体育館・プール】&#10;一人当たり面積">
          <a:extLst>
            <a:ext uri="{FF2B5EF4-FFF2-40B4-BE49-F238E27FC236}">
              <a16:creationId xmlns:a16="http://schemas.microsoft.com/office/drawing/2014/main" id="{5F74EFA3-FB8C-4FF0-A411-BB684FCFC753}"/>
            </a:ext>
          </a:extLst>
        </xdr:cNvPr>
        <xdr:cNvSpPr txBox="1"/>
      </xdr:nvSpPr>
      <xdr:spPr>
        <a:xfrm>
          <a:off x="8515427" y="1084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48023</xdr:rowOff>
    </xdr:from>
    <xdr:ext cx="469744" cy="259045"/>
    <xdr:sp macro="" textlink="">
      <xdr:nvSpPr>
        <xdr:cNvPr id="162" name="n_3mainValue【体育館・プール】&#10;一人当たり面積">
          <a:extLst>
            <a:ext uri="{FF2B5EF4-FFF2-40B4-BE49-F238E27FC236}">
              <a16:creationId xmlns:a16="http://schemas.microsoft.com/office/drawing/2014/main" id="{B41ABC80-0275-42C9-8313-0457476B6C5E}"/>
            </a:ext>
          </a:extLst>
        </xdr:cNvPr>
        <xdr:cNvSpPr txBox="1"/>
      </xdr:nvSpPr>
      <xdr:spPr>
        <a:xfrm>
          <a:off x="7626427" y="108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51071</xdr:rowOff>
    </xdr:from>
    <xdr:ext cx="469744" cy="259045"/>
    <xdr:sp macro="" textlink="">
      <xdr:nvSpPr>
        <xdr:cNvPr id="163" name="n_4mainValue【体育館・プール】&#10;一人当たり面積">
          <a:extLst>
            <a:ext uri="{FF2B5EF4-FFF2-40B4-BE49-F238E27FC236}">
              <a16:creationId xmlns:a16="http://schemas.microsoft.com/office/drawing/2014/main" id="{F79A52C5-A1E6-4C73-BE69-E2D8E821C82A}"/>
            </a:ext>
          </a:extLst>
        </xdr:cNvPr>
        <xdr:cNvSpPr txBox="1"/>
      </xdr:nvSpPr>
      <xdr:spPr>
        <a:xfrm>
          <a:off x="6737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2D33FE48-6186-4851-B18C-9633C90D59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2C09DF3A-FE1D-4826-AFFA-919E0AE4CB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EC283EF2-8F17-4E3D-8380-5C141A6268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15AC3967-EA19-464A-9A4A-711D3EBED4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D64306DA-4134-4899-940F-2165647C4E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8414A8D9-690A-4E63-8811-4307B9F709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4B1236FF-4394-4E48-8B1F-BF33C5C2BE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9AA730B4-33AA-4961-9DFA-21D8D720FB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A6107C07-C379-4964-98C2-E975A0BB0C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A96289B-26DB-4D49-A4B3-65C601D48D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94CC7660-24FD-47B3-81D6-79A125A4B0F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BD3B63B3-AE6F-48FF-8A60-249041DD84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586903C8-1E60-4DD4-99F3-3D6C276448C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131FEB4E-8C6C-456C-AB9E-02523FA1140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C740350E-6289-4F0F-A0D6-B62FDF848A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F7FC53D4-9CE9-4DDD-9EE5-9B35639876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7E1C108E-8B13-4C8F-B4EE-87F1497252C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780C5214-FE30-476B-A62D-60C112484E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1DC6699A-0668-4E1A-9565-9FFBBAFA44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955CF7AF-29C7-44DE-8562-CC59F949BD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3410E05A-E71D-44A6-B5B8-4D179D0B13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41C55EB4-10D7-451D-B1BC-86F5EA7989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B11BE8D9-B593-4B6F-8F21-557FE84B283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5924616B-80C7-4430-929A-8807E1BB44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AAEB4CB5-53C0-4F00-8E3E-98D94CE6670E}"/>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AD901438-961D-4A4A-8913-6F490EFFFFE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06C5DF25-35A9-4481-AE50-3EE2EC48213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E0EDF9D6-15B9-4B36-8573-A4756E4CF307}"/>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C341D0CD-0D1C-4FB8-B7F0-F7E4053C2A5F}"/>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E648C91D-EEA0-4AA9-819B-B57FF69D2BCC}"/>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94" name="フローチャート: 判断 193">
          <a:extLst>
            <a:ext uri="{FF2B5EF4-FFF2-40B4-BE49-F238E27FC236}">
              <a16:creationId xmlns:a16="http://schemas.microsoft.com/office/drawing/2014/main" id="{990E5EA3-7BAA-4D40-8F8B-E15603639B24}"/>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5" name="フローチャート: 判断 194">
          <a:extLst>
            <a:ext uri="{FF2B5EF4-FFF2-40B4-BE49-F238E27FC236}">
              <a16:creationId xmlns:a16="http://schemas.microsoft.com/office/drawing/2014/main" id="{B141CAAC-4AB3-41F1-B3AD-9C3796779B3E}"/>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8825F688-5D1E-41CA-9DFE-54E9BCB39D6B}"/>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DEB785D2-3EA1-459B-8533-1AC724D25A69}"/>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AB0E49CA-7DF6-402F-B71B-7B7706E27C6D}"/>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4DD7F1A-D46E-4580-8183-C4917FC26E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810FA3B-61B4-422E-932B-163C0349B2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8C0DAC7-12EE-4CB2-8ED6-DB713898FD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E3C55ED-CD3F-4676-9DDD-30D8C951FF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DCA7C3C-90B9-4712-B1DA-240B6D7C93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04" name="楕円 203">
          <a:extLst>
            <a:ext uri="{FF2B5EF4-FFF2-40B4-BE49-F238E27FC236}">
              <a16:creationId xmlns:a16="http://schemas.microsoft.com/office/drawing/2014/main" id="{8926B558-4543-4A01-B50E-E982A422E355}"/>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30E2C455-C96C-43C6-A3B6-2F20C3097866}"/>
            </a:ext>
          </a:extLst>
        </xdr:cNvPr>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206" name="楕円 205">
          <a:extLst>
            <a:ext uri="{FF2B5EF4-FFF2-40B4-BE49-F238E27FC236}">
              <a16:creationId xmlns:a16="http://schemas.microsoft.com/office/drawing/2014/main" id="{43A5B3CB-C837-4D2B-AAEF-590DF2EAB07A}"/>
            </a:ext>
          </a:extLst>
        </xdr:cNvPr>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142875</xdr:rowOff>
    </xdr:from>
    <xdr:to>
      <xdr:col>24</xdr:col>
      <xdr:colOff>63500</xdr:colOff>
      <xdr:row>83</xdr:row>
      <xdr:rowOff>15239</xdr:rowOff>
    </xdr:to>
    <xdr:cxnSp macro="">
      <xdr:nvCxnSpPr>
        <xdr:cNvPr id="207" name="直線コネクタ 206">
          <a:extLst>
            <a:ext uri="{FF2B5EF4-FFF2-40B4-BE49-F238E27FC236}">
              <a16:creationId xmlns:a16="http://schemas.microsoft.com/office/drawing/2014/main" id="{B3F14583-8B74-4F4D-A076-408CF212FC0A}"/>
            </a:ext>
          </a:extLst>
        </xdr:cNvPr>
        <xdr:cNvCxnSpPr/>
      </xdr:nvCxnSpPr>
      <xdr:spPr>
        <a:xfrm>
          <a:off x="3797300" y="142017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57786</xdr:rowOff>
    </xdr:from>
    <xdr:to>
      <xdr:col>15</xdr:col>
      <xdr:colOff>101600</xdr:colOff>
      <xdr:row>82</xdr:row>
      <xdr:rowOff>159386</xdr:rowOff>
    </xdr:to>
    <xdr:sp macro="" textlink="">
      <xdr:nvSpPr>
        <xdr:cNvPr id="208" name="楕円 207">
          <a:extLst>
            <a:ext uri="{FF2B5EF4-FFF2-40B4-BE49-F238E27FC236}">
              <a16:creationId xmlns:a16="http://schemas.microsoft.com/office/drawing/2014/main" id="{2AB26CFC-BD81-446D-8118-F7F392200174}"/>
            </a:ext>
          </a:extLst>
        </xdr:cNvPr>
        <xdr:cNvSpPr/>
      </xdr:nvSpPr>
      <xdr:spPr>
        <a:xfrm>
          <a:off x="2857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82</xdr:row>
      <xdr:rowOff>142875</xdr:rowOff>
    </xdr:to>
    <xdr:cxnSp macro="">
      <xdr:nvCxnSpPr>
        <xdr:cNvPr id="209" name="直線コネクタ 208">
          <a:extLst>
            <a:ext uri="{FF2B5EF4-FFF2-40B4-BE49-F238E27FC236}">
              <a16:creationId xmlns:a16="http://schemas.microsoft.com/office/drawing/2014/main" id="{16350080-A112-43C0-A883-69D2E64B147F}"/>
            </a:ext>
          </a:extLst>
        </xdr:cNvPr>
        <xdr:cNvCxnSpPr/>
      </xdr:nvCxnSpPr>
      <xdr:spPr>
        <a:xfrm>
          <a:off x="2908300" y="141674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210" name="楕円 209">
          <a:extLst>
            <a:ext uri="{FF2B5EF4-FFF2-40B4-BE49-F238E27FC236}">
              <a16:creationId xmlns:a16="http://schemas.microsoft.com/office/drawing/2014/main" id="{7261A78D-98A8-41CC-AE0B-2854DFE85BE5}"/>
            </a:ext>
          </a:extLst>
        </xdr:cNvPr>
        <xdr:cNvSpPr/>
      </xdr:nvSpPr>
      <xdr:spPr>
        <a:xfrm>
          <a:off x="196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53339</xdr:rowOff>
    </xdr:from>
    <xdr:to>
      <xdr:col>15</xdr:col>
      <xdr:colOff>50800</xdr:colOff>
      <xdr:row>82</xdr:row>
      <xdr:rowOff>108586</xdr:rowOff>
    </xdr:to>
    <xdr:cxnSp macro="">
      <xdr:nvCxnSpPr>
        <xdr:cNvPr id="211" name="直線コネクタ 210">
          <a:extLst>
            <a:ext uri="{FF2B5EF4-FFF2-40B4-BE49-F238E27FC236}">
              <a16:creationId xmlns:a16="http://schemas.microsoft.com/office/drawing/2014/main" id="{F7F17963-8DE9-4F91-B625-63CF56995AE8}"/>
            </a:ext>
          </a:extLst>
        </xdr:cNvPr>
        <xdr:cNvCxnSpPr/>
      </xdr:nvCxnSpPr>
      <xdr:spPr>
        <a:xfrm>
          <a:off x="2019300" y="141122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120650</xdr:rowOff>
    </xdr:from>
    <xdr:to>
      <xdr:col>6</xdr:col>
      <xdr:colOff>38100</xdr:colOff>
      <xdr:row>82</xdr:row>
      <xdr:rowOff>50800</xdr:rowOff>
    </xdr:to>
    <xdr:sp macro="" textlink="">
      <xdr:nvSpPr>
        <xdr:cNvPr id="212" name="楕円 211">
          <a:extLst>
            <a:ext uri="{FF2B5EF4-FFF2-40B4-BE49-F238E27FC236}">
              <a16:creationId xmlns:a16="http://schemas.microsoft.com/office/drawing/2014/main" id="{3D3E8810-A941-46E6-A26E-2E9F1E56C7D1}"/>
            </a:ext>
          </a:extLst>
        </xdr:cNvPr>
        <xdr:cNvSpPr/>
      </xdr:nvSpPr>
      <xdr:spPr>
        <a:xfrm>
          <a:off x="1079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0</xdr:rowOff>
    </xdr:from>
    <xdr:to>
      <xdr:col>10</xdr:col>
      <xdr:colOff>114300</xdr:colOff>
      <xdr:row>82</xdr:row>
      <xdr:rowOff>53339</xdr:rowOff>
    </xdr:to>
    <xdr:cxnSp macro="">
      <xdr:nvCxnSpPr>
        <xdr:cNvPr id="213" name="直線コネクタ 212">
          <a:extLst>
            <a:ext uri="{FF2B5EF4-FFF2-40B4-BE49-F238E27FC236}">
              <a16:creationId xmlns:a16="http://schemas.microsoft.com/office/drawing/2014/main" id="{444A3700-2523-4945-84BE-67D7C2B8DBA2}"/>
            </a:ext>
          </a:extLst>
        </xdr:cNvPr>
        <xdr:cNvCxnSpPr/>
      </xdr:nvCxnSpPr>
      <xdr:spPr>
        <a:xfrm>
          <a:off x="1130300" y="14058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4" name="n_1aveValue【福祉施設】&#10;有形固定資産減価償却率">
          <a:extLst>
            <a:ext uri="{FF2B5EF4-FFF2-40B4-BE49-F238E27FC236}">
              <a16:creationId xmlns:a16="http://schemas.microsoft.com/office/drawing/2014/main" id="{D086AB01-98C8-45FC-89A5-F687FEDD77C5}"/>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15" name="n_2aveValue【福祉施設】&#10;有形固定資産減価償却率">
          <a:extLst>
            <a:ext uri="{FF2B5EF4-FFF2-40B4-BE49-F238E27FC236}">
              <a16:creationId xmlns:a16="http://schemas.microsoft.com/office/drawing/2014/main" id="{5E625AC8-5570-4C74-BEDC-0D8DD31F83CE}"/>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216" name="n_3aveValue【福祉施設】&#10;有形固定資産減価償却率">
          <a:extLst>
            <a:ext uri="{FF2B5EF4-FFF2-40B4-BE49-F238E27FC236}">
              <a16:creationId xmlns:a16="http://schemas.microsoft.com/office/drawing/2014/main" id="{5A764321-FDF7-4B01-9EC6-3B5287465941}"/>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17" name="n_4aveValue【福祉施設】&#10;有形固定資産減価償却率">
          <a:extLst>
            <a:ext uri="{FF2B5EF4-FFF2-40B4-BE49-F238E27FC236}">
              <a16:creationId xmlns:a16="http://schemas.microsoft.com/office/drawing/2014/main" id="{1EB0FCE5-D643-46EF-A33D-B4761BBB4A63}"/>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218" name="n_1mainValue【福祉施設】&#10;有形固定資産減価償却率">
          <a:extLst>
            <a:ext uri="{FF2B5EF4-FFF2-40B4-BE49-F238E27FC236}">
              <a16:creationId xmlns:a16="http://schemas.microsoft.com/office/drawing/2014/main" id="{63361C56-4CCD-4C71-8E9B-C4AF7CEA57EA}"/>
            </a:ext>
          </a:extLst>
        </xdr:cNvPr>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219" name="n_2mainValue【福祉施設】&#10;有形固定資産減価償却率">
          <a:extLst>
            <a:ext uri="{FF2B5EF4-FFF2-40B4-BE49-F238E27FC236}">
              <a16:creationId xmlns:a16="http://schemas.microsoft.com/office/drawing/2014/main" id="{1CB27149-7EE8-462B-BC5E-ECC5E4A4AF60}"/>
            </a:ext>
          </a:extLst>
        </xdr:cNvPr>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120666</xdr:rowOff>
    </xdr:from>
    <xdr:ext cx="405111" cy="259045"/>
    <xdr:sp macro="" textlink="">
      <xdr:nvSpPr>
        <xdr:cNvPr id="220" name="n_3mainValue【福祉施設】&#10;有形固定資産減価償却率">
          <a:extLst>
            <a:ext uri="{FF2B5EF4-FFF2-40B4-BE49-F238E27FC236}">
              <a16:creationId xmlns:a16="http://schemas.microsoft.com/office/drawing/2014/main" id="{6679F674-FD71-4DB8-AE7D-CCAFA77B0855}"/>
            </a:ext>
          </a:extLst>
        </xdr:cNvPr>
        <xdr:cNvSpPr txBox="1"/>
      </xdr:nvSpPr>
      <xdr:spPr>
        <a:xfrm>
          <a:off x="1816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221" name="n_4mainValue【福祉施設】&#10;有形固定資産減価償却率">
          <a:extLst>
            <a:ext uri="{FF2B5EF4-FFF2-40B4-BE49-F238E27FC236}">
              <a16:creationId xmlns:a16="http://schemas.microsoft.com/office/drawing/2014/main" id="{ABCF2DCF-D860-44A3-93E6-B1C31ADCE517}"/>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A52E461D-F452-4E63-A7D5-311E0336BA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BE00A13E-6820-4DEA-BA54-3F149CC9B5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3E540D9B-DF20-4D27-BB00-725B9F18EB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8B8256B6-7769-4A77-A8E5-ED9B588927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5DB004BC-21E8-4ACE-AB01-09F65077AA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861460E-ED33-4549-8060-4E2F0DA5BD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5B4FE810-0B38-4D37-86A6-52912FB648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4A406F3A-0DE9-4F5D-BE53-C18EC751A0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C1CD576-3020-428E-BB24-4F08D335EE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E92FF783-FC74-41C8-9FAF-B8BE0F1441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6A50C042-22C8-4BCF-AFC2-EA6F5724274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7C6357E1-1766-4AC4-9F03-E46AED23FC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1EC03965-45FE-4E9C-BDA4-47E7BDDE5D3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1CBBEF52-F4CA-4654-AB3B-5564A75274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D9751F80-746D-4F20-8FA7-6726CA69BD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EB74C4E7-17A5-4457-8EEB-B17AD601CA4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9A5D9EF9-C2AA-4A80-9B9A-59D9A87FCC8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23D7F4E9-85D3-4F09-9148-3574109E855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AAC2DD26-5C98-4E65-81BE-A7928990E61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1912D0E0-DF01-4940-A51C-46DAF5FD667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BC525687-58F0-4AFB-A47E-6FD39F2E17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E61BC903-1D68-4FDF-9BBB-C8DBE1AA08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631C8C17-D83E-4857-A02D-909F660A70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5" name="直線コネクタ 244">
          <a:extLst>
            <a:ext uri="{FF2B5EF4-FFF2-40B4-BE49-F238E27FC236}">
              <a16:creationId xmlns:a16="http://schemas.microsoft.com/office/drawing/2014/main" id="{75749BBA-4729-494D-A20E-7FC998DFEBFD}"/>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6" name="【福祉施設】&#10;一人当たり面積最小値テキスト">
          <a:extLst>
            <a:ext uri="{FF2B5EF4-FFF2-40B4-BE49-F238E27FC236}">
              <a16:creationId xmlns:a16="http://schemas.microsoft.com/office/drawing/2014/main" id="{B3AAAA68-2B3C-4D2E-BBF3-F8EE3F47732B}"/>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47" name="直線コネクタ 246">
          <a:extLst>
            <a:ext uri="{FF2B5EF4-FFF2-40B4-BE49-F238E27FC236}">
              <a16:creationId xmlns:a16="http://schemas.microsoft.com/office/drawing/2014/main" id="{7947F6E2-E0DB-441A-9DE6-F7AE2103EF4B}"/>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48" name="【福祉施設】&#10;一人当たり面積最大値テキスト">
          <a:extLst>
            <a:ext uri="{FF2B5EF4-FFF2-40B4-BE49-F238E27FC236}">
              <a16:creationId xmlns:a16="http://schemas.microsoft.com/office/drawing/2014/main" id="{F0BF8097-0100-4F70-B03F-1639D45E2994}"/>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4E48EB19-BD31-4196-817A-4B5BEA49E448}"/>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250" name="【福祉施設】&#10;一人当たり面積平均値テキスト">
          <a:extLst>
            <a:ext uri="{FF2B5EF4-FFF2-40B4-BE49-F238E27FC236}">
              <a16:creationId xmlns:a16="http://schemas.microsoft.com/office/drawing/2014/main" id="{C55B1E6C-5AB7-4CFE-8AE7-F1DA46E84548}"/>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79BDC611-81F5-41D0-B440-1CAA7DB05B53}"/>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2" name="フローチャート: 判断 251">
          <a:extLst>
            <a:ext uri="{FF2B5EF4-FFF2-40B4-BE49-F238E27FC236}">
              <a16:creationId xmlns:a16="http://schemas.microsoft.com/office/drawing/2014/main" id="{ACE29EDE-31A2-4F0B-A0D0-E1B494999D38}"/>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D8F40F3E-F60A-4653-96E0-C6602802B689}"/>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A91E63A3-C8D8-4AB4-9832-23D6648D5F01}"/>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5" name="フローチャート: 判断 254">
          <a:extLst>
            <a:ext uri="{FF2B5EF4-FFF2-40B4-BE49-F238E27FC236}">
              <a16:creationId xmlns:a16="http://schemas.microsoft.com/office/drawing/2014/main" id="{EBA2A9DD-D8DA-4140-AAB2-A7B12CD3B024}"/>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0FDA193-80EC-4EA7-953B-FAF1873F61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89FC9EF-512C-4657-B935-45699959F4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39593B7-9065-4A8D-8B11-DC637389C7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AFB6A0D-A0EF-48C7-BB25-6970BA6F3E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C697BBD-9230-4D3B-9E42-CE5CBFEFD8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85089</xdr:rowOff>
    </xdr:from>
    <xdr:to>
      <xdr:col>55</xdr:col>
      <xdr:colOff>50800</xdr:colOff>
      <xdr:row>86</xdr:row>
      <xdr:rowOff>15239</xdr:rowOff>
    </xdr:to>
    <xdr:sp macro="" textlink="">
      <xdr:nvSpPr>
        <xdr:cNvPr id="261" name="楕円 260">
          <a:extLst>
            <a:ext uri="{FF2B5EF4-FFF2-40B4-BE49-F238E27FC236}">
              <a16:creationId xmlns:a16="http://schemas.microsoft.com/office/drawing/2014/main" id="{418ED1E3-1FD9-4A34-B38E-1ACFE638F2AF}"/>
            </a:ext>
          </a:extLst>
        </xdr:cNvPr>
        <xdr:cNvSpPr/>
      </xdr:nvSpPr>
      <xdr:spPr>
        <a:xfrm>
          <a:off x="10426700" y="146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262" name="【福祉施設】&#10;一人当たり面積該当値テキスト">
          <a:extLst>
            <a:ext uri="{FF2B5EF4-FFF2-40B4-BE49-F238E27FC236}">
              <a16:creationId xmlns:a16="http://schemas.microsoft.com/office/drawing/2014/main" id="{7EAEA6DC-41F1-4F04-B570-79E587098BC8}"/>
            </a:ext>
          </a:extLst>
        </xdr:cNvPr>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87630</xdr:rowOff>
    </xdr:from>
    <xdr:to>
      <xdr:col>50</xdr:col>
      <xdr:colOff>165100</xdr:colOff>
      <xdr:row>86</xdr:row>
      <xdr:rowOff>17780</xdr:rowOff>
    </xdr:to>
    <xdr:sp macro="" textlink="">
      <xdr:nvSpPr>
        <xdr:cNvPr id="263" name="楕円 262">
          <a:extLst>
            <a:ext uri="{FF2B5EF4-FFF2-40B4-BE49-F238E27FC236}">
              <a16:creationId xmlns:a16="http://schemas.microsoft.com/office/drawing/2014/main" id="{1247EF2C-9B8F-43C2-AC43-9B4F68719EFF}"/>
            </a:ext>
          </a:extLst>
        </xdr:cNvPr>
        <xdr:cNvSpPr/>
      </xdr:nvSpPr>
      <xdr:spPr>
        <a:xfrm>
          <a:off x="9588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135889</xdr:rowOff>
    </xdr:from>
    <xdr:to>
      <xdr:col>55</xdr:col>
      <xdr:colOff>0</xdr:colOff>
      <xdr:row>85</xdr:row>
      <xdr:rowOff>138430</xdr:rowOff>
    </xdr:to>
    <xdr:cxnSp macro="">
      <xdr:nvCxnSpPr>
        <xdr:cNvPr id="264" name="直線コネクタ 263">
          <a:extLst>
            <a:ext uri="{FF2B5EF4-FFF2-40B4-BE49-F238E27FC236}">
              <a16:creationId xmlns:a16="http://schemas.microsoft.com/office/drawing/2014/main" id="{D6BF9174-0B3B-42EB-8664-ED4C47690977}"/>
            </a:ext>
          </a:extLst>
        </xdr:cNvPr>
        <xdr:cNvCxnSpPr/>
      </xdr:nvCxnSpPr>
      <xdr:spPr>
        <a:xfrm flipV="1">
          <a:off x="9639300" y="147091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265" name="楕円 264">
          <a:extLst>
            <a:ext uri="{FF2B5EF4-FFF2-40B4-BE49-F238E27FC236}">
              <a16:creationId xmlns:a16="http://schemas.microsoft.com/office/drawing/2014/main" id="{AC2EDA7A-3AB3-4C78-B198-FF7BC8CE2ECE}"/>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85</xdr:row>
      <xdr:rowOff>140970</xdr:rowOff>
    </xdr:to>
    <xdr:cxnSp macro="">
      <xdr:nvCxnSpPr>
        <xdr:cNvPr id="266" name="直線コネクタ 265">
          <a:extLst>
            <a:ext uri="{FF2B5EF4-FFF2-40B4-BE49-F238E27FC236}">
              <a16:creationId xmlns:a16="http://schemas.microsoft.com/office/drawing/2014/main" id="{2D733111-4F88-4551-BDB3-8729837FD749}"/>
            </a:ext>
          </a:extLst>
        </xdr:cNvPr>
        <xdr:cNvCxnSpPr/>
      </xdr:nvCxnSpPr>
      <xdr:spPr>
        <a:xfrm flipV="1">
          <a:off x="8750300" y="14711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91439</xdr:rowOff>
    </xdr:from>
    <xdr:to>
      <xdr:col>41</xdr:col>
      <xdr:colOff>101600</xdr:colOff>
      <xdr:row>86</xdr:row>
      <xdr:rowOff>21589</xdr:rowOff>
    </xdr:to>
    <xdr:sp macro="" textlink="">
      <xdr:nvSpPr>
        <xdr:cNvPr id="267" name="楕円 266">
          <a:extLst>
            <a:ext uri="{FF2B5EF4-FFF2-40B4-BE49-F238E27FC236}">
              <a16:creationId xmlns:a16="http://schemas.microsoft.com/office/drawing/2014/main" id="{ED6A97A2-9493-494C-8367-E2E20599CAAB}"/>
            </a:ext>
          </a:extLst>
        </xdr:cNvPr>
        <xdr:cNvSpPr/>
      </xdr:nvSpPr>
      <xdr:spPr>
        <a:xfrm>
          <a:off x="7810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142239</xdr:rowOff>
    </xdr:to>
    <xdr:cxnSp macro="">
      <xdr:nvCxnSpPr>
        <xdr:cNvPr id="268" name="直線コネクタ 267">
          <a:extLst>
            <a:ext uri="{FF2B5EF4-FFF2-40B4-BE49-F238E27FC236}">
              <a16:creationId xmlns:a16="http://schemas.microsoft.com/office/drawing/2014/main" id="{F6BDBB1C-4474-4CF0-B9DA-5869CCD01205}"/>
            </a:ext>
          </a:extLst>
        </xdr:cNvPr>
        <xdr:cNvCxnSpPr/>
      </xdr:nvCxnSpPr>
      <xdr:spPr>
        <a:xfrm flipV="1">
          <a:off x="7861300" y="147142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93980</xdr:rowOff>
    </xdr:from>
    <xdr:to>
      <xdr:col>36</xdr:col>
      <xdr:colOff>165100</xdr:colOff>
      <xdr:row>86</xdr:row>
      <xdr:rowOff>24130</xdr:rowOff>
    </xdr:to>
    <xdr:sp macro="" textlink="">
      <xdr:nvSpPr>
        <xdr:cNvPr id="269" name="楕円 268">
          <a:extLst>
            <a:ext uri="{FF2B5EF4-FFF2-40B4-BE49-F238E27FC236}">
              <a16:creationId xmlns:a16="http://schemas.microsoft.com/office/drawing/2014/main" id="{2140C914-E9DA-4FBB-81F9-FB3E7DF6DC24}"/>
            </a:ext>
          </a:extLst>
        </xdr:cNvPr>
        <xdr:cNvSpPr/>
      </xdr:nvSpPr>
      <xdr:spPr>
        <a:xfrm>
          <a:off x="692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142239</xdr:rowOff>
    </xdr:from>
    <xdr:to>
      <xdr:col>41</xdr:col>
      <xdr:colOff>50800</xdr:colOff>
      <xdr:row>85</xdr:row>
      <xdr:rowOff>144780</xdr:rowOff>
    </xdr:to>
    <xdr:cxnSp macro="">
      <xdr:nvCxnSpPr>
        <xdr:cNvPr id="270" name="直線コネクタ 269">
          <a:extLst>
            <a:ext uri="{FF2B5EF4-FFF2-40B4-BE49-F238E27FC236}">
              <a16:creationId xmlns:a16="http://schemas.microsoft.com/office/drawing/2014/main" id="{AF5555EF-0422-422A-8DB4-C1944BE9DA08}"/>
            </a:ext>
          </a:extLst>
        </xdr:cNvPr>
        <xdr:cNvCxnSpPr/>
      </xdr:nvCxnSpPr>
      <xdr:spPr>
        <a:xfrm flipV="1">
          <a:off x="6972300" y="147154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271" name="n_1aveValue【福祉施設】&#10;一人当たり面積">
          <a:extLst>
            <a:ext uri="{FF2B5EF4-FFF2-40B4-BE49-F238E27FC236}">
              <a16:creationId xmlns:a16="http://schemas.microsoft.com/office/drawing/2014/main" id="{BD7146D1-F5A0-4231-B673-328230A78167}"/>
            </a:ext>
          </a:extLst>
        </xdr:cNvPr>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272" name="n_2aveValue【福祉施設】&#10;一人当たり面積">
          <a:extLst>
            <a:ext uri="{FF2B5EF4-FFF2-40B4-BE49-F238E27FC236}">
              <a16:creationId xmlns:a16="http://schemas.microsoft.com/office/drawing/2014/main" id="{A9E89842-3C58-4E77-8E6B-B5CE1A37014F}"/>
            </a:ext>
          </a:extLst>
        </xdr:cNvPr>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273" name="n_3aveValue【福祉施設】&#10;一人当たり面積">
          <a:extLst>
            <a:ext uri="{FF2B5EF4-FFF2-40B4-BE49-F238E27FC236}">
              <a16:creationId xmlns:a16="http://schemas.microsoft.com/office/drawing/2014/main" id="{135FE3DA-823D-4CDE-8102-E1D924F99694}"/>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4" name="n_4aveValue【福祉施設】&#10;一人当たり面積">
          <a:extLst>
            <a:ext uri="{FF2B5EF4-FFF2-40B4-BE49-F238E27FC236}">
              <a16:creationId xmlns:a16="http://schemas.microsoft.com/office/drawing/2014/main" id="{5D725A15-0F38-4E6F-9D51-637E32295F74}"/>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8907</xdr:rowOff>
    </xdr:from>
    <xdr:ext cx="469744" cy="259045"/>
    <xdr:sp macro="" textlink="">
      <xdr:nvSpPr>
        <xdr:cNvPr id="275" name="n_1mainValue【福祉施設】&#10;一人当たり面積">
          <a:extLst>
            <a:ext uri="{FF2B5EF4-FFF2-40B4-BE49-F238E27FC236}">
              <a16:creationId xmlns:a16="http://schemas.microsoft.com/office/drawing/2014/main" id="{85096380-7475-49C4-BE06-A37BE3E5C23C}"/>
            </a:ext>
          </a:extLst>
        </xdr:cNvPr>
        <xdr:cNvSpPr txBox="1"/>
      </xdr:nvSpPr>
      <xdr:spPr>
        <a:xfrm>
          <a:off x="9391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276" name="n_2mainValue【福祉施設】&#10;一人当たり面積">
          <a:extLst>
            <a:ext uri="{FF2B5EF4-FFF2-40B4-BE49-F238E27FC236}">
              <a16:creationId xmlns:a16="http://schemas.microsoft.com/office/drawing/2014/main" id="{DE5A690E-C474-47EB-B111-FD35A139A07B}"/>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12716</xdr:rowOff>
    </xdr:from>
    <xdr:ext cx="469744" cy="259045"/>
    <xdr:sp macro="" textlink="">
      <xdr:nvSpPr>
        <xdr:cNvPr id="277" name="n_3mainValue【福祉施設】&#10;一人当たり面積">
          <a:extLst>
            <a:ext uri="{FF2B5EF4-FFF2-40B4-BE49-F238E27FC236}">
              <a16:creationId xmlns:a16="http://schemas.microsoft.com/office/drawing/2014/main" id="{8816AFCF-DDDB-457D-845A-DEE89C31AA9E}"/>
            </a:ext>
          </a:extLst>
        </xdr:cNvPr>
        <xdr:cNvSpPr txBox="1"/>
      </xdr:nvSpPr>
      <xdr:spPr>
        <a:xfrm>
          <a:off x="7626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macro="" textlink="">
      <xdr:nvSpPr>
        <xdr:cNvPr id="278" name="n_4mainValue【福祉施設】&#10;一人当たり面積">
          <a:extLst>
            <a:ext uri="{FF2B5EF4-FFF2-40B4-BE49-F238E27FC236}">
              <a16:creationId xmlns:a16="http://schemas.microsoft.com/office/drawing/2014/main" id="{D0346E94-E943-426C-A4F3-09BB76319D2D}"/>
            </a:ext>
          </a:extLst>
        </xdr:cNvPr>
        <xdr:cNvSpPr txBox="1"/>
      </xdr:nvSpPr>
      <xdr:spPr>
        <a:xfrm>
          <a:off x="6737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227372D-4CA6-45FD-8501-9548EFFFD8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C796F04-ED63-42BB-9DC2-46B35CE50E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A0ED366A-1C78-4B5E-87D4-E65B262B45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E91603C-9EEA-4962-A996-6CA21633BB7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D635290-290D-401A-AB27-D97FEFE42F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454BDA5-2036-4AC7-8D40-68CF746630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6A73A03-1938-4A29-B9B0-9F99A3F0E5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93C095F3-3857-457C-B3AC-81371FA7FC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C4F656A1-2593-4071-B0A6-2EC422D008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5ACF9AA0-FABA-4511-9167-82D925E104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5ECB1DBD-AADC-4552-9B35-A6F105D7DF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51CFAE03-E08D-44AD-9C48-4E007F4673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B78EE9C9-0774-49B7-86E7-378E720A59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E942A2A6-B1F4-4F98-9C01-26EE5DEF86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22F6C16C-87F9-4088-94F2-BEBEA4D707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A02A72A7-D05E-4B1C-9B5F-3594ADC7A8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2A108054-4C06-49E0-9571-A615C7FF7E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834F94E0-A5B5-43EF-9346-B3DE9462A6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380EE58-0355-4CBB-8CB9-2BA353A1B3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7B8C4137-5BFB-49C8-9270-1DA93D4046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CD917D0C-D424-4D33-B508-5AB3DF3F80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1859144F-BB6A-4E0F-8653-E957200386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AB21007C-F117-4323-986E-BF328AAE2EB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D313B9B-C627-4F8E-831C-D8547E486D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E5D81295-F3D9-4E52-9893-F3785F6B14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A7842B49-7EB4-454F-9A7F-AB13AF900F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AF26C9B4-50BD-49B6-8959-F6FFE5FF4B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9A975DFE-8602-4973-AF5C-D2AD820A4DB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4DE10677-D1FC-4346-A40A-F6DA407049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21A7CD1F-59AB-49DE-9E45-78FD25A02E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3071F83-913E-4020-B60D-1DA5732451B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9BE3F9B-E7DE-4779-A83A-FDA402C623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59D61F05-BF89-493B-AD3A-8BE7BEFE49F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F9DFEB29-BA89-4C3B-AB4D-4E27033758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BF8B2ADF-D4A7-433F-A481-BAFCC58AB62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C88F0414-358D-4E4B-A76F-E44F7BAC333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3079D8B2-C8EB-4E0F-9BDB-4595D0A54AD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CB86F299-C897-46A9-BFDA-4749BB9475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F94A0923-2893-4FA7-BF51-76BCFE7666C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6DF331E1-AF42-4514-B96B-E45F346520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9" name="直線コネクタ 318">
          <a:extLst>
            <a:ext uri="{FF2B5EF4-FFF2-40B4-BE49-F238E27FC236}">
              <a16:creationId xmlns:a16="http://schemas.microsoft.com/office/drawing/2014/main" id="{140BCE22-EFFC-4B5B-A4B9-3BBB10D1EFA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EE9FA7FA-062B-4782-ABE0-2074FCFA0C45}"/>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1" name="直線コネクタ 320">
          <a:extLst>
            <a:ext uri="{FF2B5EF4-FFF2-40B4-BE49-F238E27FC236}">
              <a16:creationId xmlns:a16="http://schemas.microsoft.com/office/drawing/2014/main" id="{6D9F89D9-7D98-4A1C-A984-8748BB57BD5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1012DCAC-40F4-4327-91E7-6B99CEC27ED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3" name="直線コネクタ 322">
          <a:extLst>
            <a:ext uri="{FF2B5EF4-FFF2-40B4-BE49-F238E27FC236}">
              <a16:creationId xmlns:a16="http://schemas.microsoft.com/office/drawing/2014/main" id="{0B143446-6D3D-4606-B14F-CD89CA14455A}"/>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8E16D1FE-7F04-4446-9320-F42F3D44545C}"/>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5" name="フローチャート: 判断 324">
          <a:extLst>
            <a:ext uri="{FF2B5EF4-FFF2-40B4-BE49-F238E27FC236}">
              <a16:creationId xmlns:a16="http://schemas.microsoft.com/office/drawing/2014/main" id="{DC293868-69C2-4AFC-BDA2-B85BC16AAC4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6" name="フローチャート: 判断 325">
          <a:extLst>
            <a:ext uri="{FF2B5EF4-FFF2-40B4-BE49-F238E27FC236}">
              <a16:creationId xmlns:a16="http://schemas.microsoft.com/office/drawing/2014/main" id="{98D60371-2936-419F-B7F1-968679CD61C5}"/>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7" name="フローチャート: 判断 326">
          <a:extLst>
            <a:ext uri="{FF2B5EF4-FFF2-40B4-BE49-F238E27FC236}">
              <a16:creationId xmlns:a16="http://schemas.microsoft.com/office/drawing/2014/main" id="{5C8E96D0-5FBC-4538-B66E-585228B9F05C}"/>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8" name="フローチャート: 判断 327">
          <a:extLst>
            <a:ext uri="{FF2B5EF4-FFF2-40B4-BE49-F238E27FC236}">
              <a16:creationId xmlns:a16="http://schemas.microsoft.com/office/drawing/2014/main" id="{B739B193-5EB1-4174-B699-4A23E7B11EF7}"/>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9" name="フローチャート: 判断 328">
          <a:extLst>
            <a:ext uri="{FF2B5EF4-FFF2-40B4-BE49-F238E27FC236}">
              <a16:creationId xmlns:a16="http://schemas.microsoft.com/office/drawing/2014/main" id="{9DC3299A-6F90-4AE8-A107-1C1B2DEAE26B}"/>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56587A4-B4B4-4B4C-8CE9-50CDDC0FCA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997B945-8547-4435-9803-F2632C9027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49807D5-B410-4EB6-B429-376C3A0A09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E30EBBB-6A60-408C-9732-77994ADE6D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25C0D9B-A295-488B-A74B-87CB195FE7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35" name="楕円 334">
          <a:extLst>
            <a:ext uri="{FF2B5EF4-FFF2-40B4-BE49-F238E27FC236}">
              <a16:creationId xmlns:a16="http://schemas.microsoft.com/office/drawing/2014/main" id="{1C3D2985-A5F5-4FC7-B1A6-97365E82B0E7}"/>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35EEDFA8-E189-43E9-A96D-2C7745F096E8}"/>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337" name="楕円 336">
          <a:extLst>
            <a:ext uri="{FF2B5EF4-FFF2-40B4-BE49-F238E27FC236}">
              <a16:creationId xmlns:a16="http://schemas.microsoft.com/office/drawing/2014/main" id="{FAFC7D95-4059-44CE-8B4E-94B2B9EBBC42}"/>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76200</xdr:rowOff>
    </xdr:to>
    <xdr:cxnSp macro="">
      <xdr:nvCxnSpPr>
        <xdr:cNvPr id="338" name="直線コネクタ 337">
          <a:extLst>
            <a:ext uri="{FF2B5EF4-FFF2-40B4-BE49-F238E27FC236}">
              <a16:creationId xmlns:a16="http://schemas.microsoft.com/office/drawing/2014/main" id="{31E15F46-9128-4F46-8E0C-79751448B08C}"/>
            </a:ext>
          </a:extLst>
        </xdr:cNvPr>
        <xdr:cNvCxnSpPr/>
      </xdr:nvCxnSpPr>
      <xdr:spPr>
        <a:xfrm>
          <a:off x="15481300" y="65398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339" name="楕円 338">
          <a:extLst>
            <a:ext uri="{FF2B5EF4-FFF2-40B4-BE49-F238E27FC236}">
              <a16:creationId xmlns:a16="http://schemas.microsoft.com/office/drawing/2014/main" id="{B08ACFA4-4D9F-4BAF-9BD7-6BAA06D82E2F}"/>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24765</xdr:rowOff>
    </xdr:to>
    <xdr:cxnSp macro="">
      <xdr:nvCxnSpPr>
        <xdr:cNvPr id="340" name="直線コネクタ 339">
          <a:extLst>
            <a:ext uri="{FF2B5EF4-FFF2-40B4-BE49-F238E27FC236}">
              <a16:creationId xmlns:a16="http://schemas.microsoft.com/office/drawing/2014/main" id="{EBF05AB1-D4D5-4388-A053-A61A9F13282C}"/>
            </a:ext>
          </a:extLst>
        </xdr:cNvPr>
        <xdr:cNvCxnSpPr/>
      </xdr:nvCxnSpPr>
      <xdr:spPr>
        <a:xfrm>
          <a:off x="14592300" y="648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41" name="楕円 340">
          <a:extLst>
            <a:ext uri="{FF2B5EF4-FFF2-40B4-BE49-F238E27FC236}">
              <a16:creationId xmlns:a16="http://schemas.microsoft.com/office/drawing/2014/main" id="{5AD13175-2097-40F5-8635-2CFF8385C5F1}"/>
            </a:ext>
          </a:extLst>
        </xdr:cNvPr>
        <xdr:cNvSpPr/>
      </xdr:nvSpPr>
      <xdr:spPr>
        <a:xfrm>
          <a:off x="13652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93345</xdr:rowOff>
    </xdr:from>
    <xdr:to>
      <xdr:col>76</xdr:col>
      <xdr:colOff>114300</xdr:colOff>
      <xdr:row>37</xdr:row>
      <xdr:rowOff>144780</xdr:rowOff>
    </xdr:to>
    <xdr:cxnSp macro="">
      <xdr:nvCxnSpPr>
        <xdr:cNvPr id="342" name="直線コネクタ 341">
          <a:extLst>
            <a:ext uri="{FF2B5EF4-FFF2-40B4-BE49-F238E27FC236}">
              <a16:creationId xmlns:a16="http://schemas.microsoft.com/office/drawing/2014/main" id="{CC1AF8ED-E295-46DD-8F9D-F49086346492}"/>
            </a:ext>
          </a:extLst>
        </xdr:cNvPr>
        <xdr:cNvCxnSpPr/>
      </xdr:nvCxnSpPr>
      <xdr:spPr>
        <a:xfrm>
          <a:off x="13703300" y="6436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343" name="楕円 342">
          <a:extLst>
            <a:ext uri="{FF2B5EF4-FFF2-40B4-BE49-F238E27FC236}">
              <a16:creationId xmlns:a16="http://schemas.microsoft.com/office/drawing/2014/main" id="{F58A98EB-2C84-410E-9F5B-B47D91CDB096}"/>
            </a:ext>
          </a:extLst>
        </xdr:cNvPr>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93345</xdr:rowOff>
    </xdr:to>
    <xdr:cxnSp macro="">
      <xdr:nvCxnSpPr>
        <xdr:cNvPr id="344" name="直線コネクタ 343">
          <a:extLst>
            <a:ext uri="{FF2B5EF4-FFF2-40B4-BE49-F238E27FC236}">
              <a16:creationId xmlns:a16="http://schemas.microsoft.com/office/drawing/2014/main" id="{029EA6CA-649C-4E05-9877-918AB9AC03AF}"/>
            </a:ext>
          </a:extLst>
        </xdr:cNvPr>
        <xdr:cNvCxnSpPr/>
      </xdr:nvCxnSpPr>
      <xdr:spPr>
        <a:xfrm>
          <a:off x="12814300" y="63855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4B27192-8E23-49DA-AF4D-47CD1E1AE268}"/>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437B1B75-95D4-4D54-A258-A5B9CAFA4DE2}"/>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C0DC1B90-5583-49CA-9956-93D4AC69BE85}"/>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294394CE-7718-4B25-8FFD-47D889C63E4B}"/>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A2875B0F-F119-4E66-BA37-616D2CBDF73F}"/>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DDFA947F-5B0B-4D08-8D2C-5588D488BA72}"/>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84B23743-FA03-4B4E-919B-3540BF5A1A47}"/>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68DA28E7-46E9-4188-ADB9-5169B8AC05B3}"/>
            </a:ext>
          </a:extLst>
        </xdr:cNvPr>
        <xdr:cNvSpPr txBox="1"/>
      </xdr:nvSpPr>
      <xdr:spPr>
        <a:xfrm>
          <a:off x="12611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6FF2F4CE-9111-4436-82E6-CBF4B7B22D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147C4780-7A65-4C0A-B0DF-2175D6E43B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DF86A457-1396-4505-925E-617BD8AFA1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E432730E-ED09-4E4C-99BA-6BFFCBCE38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CAA095AC-C344-42A4-9664-5E7E2569F3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CDE3C6BE-1141-4E88-8F0D-0CD184BBC37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40293775-F069-44E3-BCA9-45CACEC363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F1CC0D87-2420-40E4-931F-88827AADA7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321E9B73-C26D-4126-91E3-9003B6F0C9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7C3AF1AE-088F-4CBF-9905-A930E24EFC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DACED098-4E4A-4526-8067-46795070E89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7ADB19FB-138F-4BF2-A30B-5000F814454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CC32107A-92D1-4AC2-AFD7-A13E943BCA3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3D0ECE2C-D7F6-4430-AD46-43EDAA76042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E36F4EEB-AB76-4593-BA1B-727916B81FB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9145281E-28DA-45F8-80B6-BDD6B743476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A6259393-1E6A-4A88-9C15-F6229654B5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19EF28E7-B675-4619-B64A-DE98E179AA2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786C1E7E-2576-4A1F-B7F0-4481059DCEB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157561A8-F9FC-4427-A1BB-9A3BB74463E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4E65E846-FE55-4F67-9F16-20FB99FF33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06BEF47A-E309-485D-94DA-42AB80BD1A9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B519DF6B-1B4A-42D9-8BEF-AA12AB2C54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6" name="直線コネクタ 375">
          <a:extLst>
            <a:ext uri="{FF2B5EF4-FFF2-40B4-BE49-F238E27FC236}">
              <a16:creationId xmlns:a16="http://schemas.microsoft.com/office/drawing/2014/main" id="{F14ECB09-DE71-4FB2-A224-6435FC80522B}"/>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7" name="【一般廃棄物処理施設】&#10;一人当たり有形固定資産（償却資産）額最小値テキスト">
          <a:extLst>
            <a:ext uri="{FF2B5EF4-FFF2-40B4-BE49-F238E27FC236}">
              <a16:creationId xmlns:a16="http://schemas.microsoft.com/office/drawing/2014/main" id="{18CD0666-79B5-4598-B504-296127199899}"/>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8" name="直線コネクタ 377">
          <a:extLst>
            <a:ext uri="{FF2B5EF4-FFF2-40B4-BE49-F238E27FC236}">
              <a16:creationId xmlns:a16="http://schemas.microsoft.com/office/drawing/2014/main" id="{258FB78C-E888-47DA-B2D9-1899281E17FE}"/>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7CAB3AF0-A9FB-48DD-A358-E6E6214D04E8}"/>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80" name="直線コネクタ 379">
          <a:extLst>
            <a:ext uri="{FF2B5EF4-FFF2-40B4-BE49-F238E27FC236}">
              <a16:creationId xmlns:a16="http://schemas.microsoft.com/office/drawing/2014/main" id="{32B86048-A311-46AF-8CFE-7F96807337A3}"/>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ABC8B2F9-375E-47CA-8287-0A2CEC03EE17}"/>
            </a:ext>
          </a:extLst>
        </xdr:cNvPr>
        <xdr:cNvSpPr txBox="1"/>
      </xdr:nvSpPr>
      <xdr:spPr>
        <a:xfrm>
          <a:off x="22199600" y="6484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2" name="フローチャート: 判断 381">
          <a:extLst>
            <a:ext uri="{FF2B5EF4-FFF2-40B4-BE49-F238E27FC236}">
              <a16:creationId xmlns:a16="http://schemas.microsoft.com/office/drawing/2014/main" id="{82E7E84B-F56F-414E-985E-9A44754E9FD6}"/>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3" name="フローチャート: 判断 382">
          <a:extLst>
            <a:ext uri="{FF2B5EF4-FFF2-40B4-BE49-F238E27FC236}">
              <a16:creationId xmlns:a16="http://schemas.microsoft.com/office/drawing/2014/main" id="{0964212B-D823-463F-80D5-9B9268AA537B}"/>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4" name="フローチャート: 判断 383">
          <a:extLst>
            <a:ext uri="{FF2B5EF4-FFF2-40B4-BE49-F238E27FC236}">
              <a16:creationId xmlns:a16="http://schemas.microsoft.com/office/drawing/2014/main" id="{D792DEC0-8DFF-493C-A039-02263B1DE3AA}"/>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5" name="フローチャート: 判断 384">
          <a:extLst>
            <a:ext uri="{FF2B5EF4-FFF2-40B4-BE49-F238E27FC236}">
              <a16:creationId xmlns:a16="http://schemas.microsoft.com/office/drawing/2014/main" id="{59F90C46-10E6-4AB4-B5E3-6BBB9EF3243B}"/>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386" name="フローチャート: 判断 385">
          <a:extLst>
            <a:ext uri="{FF2B5EF4-FFF2-40B4-BE49-F238E27FC236}">
              <a16:creationId xmlns:a16="http://schemas.microsoft.com/office/drawing/2014/main" id="{9CB9E0BF-9632-498E-80A6-43A9E1C953F8}"/>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5283235-7DB9-425D-B626-98900229F8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DCD8AE0-847D-4B61-8C34-306171206B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4B5046D-E76E-4272-86AA-A34C817835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7AE3356-6E9C-4034-995C-A5DF99CD08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B8E10CA-E0C3-46C0-B175-7BBEA6080B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36998</xdr:rowOff>
    </xdr:from>
    <xdr:to>
      <xdr:col>116</xdr:col>
      <xdr:colOff>114300</xdr:colOff>
      <xdr:row>39</xdr:row>
      <xdr:rowOff>138598</xdr:rowOff>
    </xdr:to>
    <xdr:sp macro="" textlink="">
      <xdr:nvSpPr>
        <xdr:cNvPr id="392" name="楕円 391">
          <a:extLst>
            <a:ext uri="{FF2B5EF4-FFF2-40B4-BE49-F238E27FC236}">
              <a16:creationId xmlns:a16="http://schemas.microsoft.com/office/drawing/2014/main" id="{330FF3B8-FE40-48A1-84B5-783FD4741CE9}"/>
            </a:ext>
          </a:extLst>
        </xdr:cNvPr>
        <xdr:cNvSpPr/>
      </xdr:nvSpPr>
      <xdr:spPr>
        <a:xfrm>
          <a:off x="22110700" y="67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15425</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499B46A2-86C2-49EF-A00D-07C41796685D}"/>
            </a:ext>
          </a:extLst>
        </xdr:cNvPr>
        <xdr:cNvSpPr txBox="1"/>
      </xdr:nvSpPr>
      <xdr:spPr>
        <a:xfrm>
          <a:off x="22199600" y="670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44404</xdr:rowOff>
    </xdr:from>
    <xdr:to>
      <xdr:col>112</xdr:col>
      <xdr:colOff>38100</xdr:colOff>
      <xdr:row>39</xdr:row>
      <xdr:rowOff>146004</xdr:rowOff>
    </xdr:to>
    <xdr:sp macro="" textlink="">
      <xdr:nvSpPr>
        <xdr:cNvPr id="394" name="楕円 393">
          <a:extLst>
            <a:ext uri="{FF2B5EF4-FFF2-40B4-BE49-F238E27FC236}">
              <a16:creationId xmlns:a16="http://schemas.microsoft.com/office/drawing/2014/main" id="{90755E46-0585-4F8C-A161-02E9C1865332}"/>
            </a:ext>
          </a:extLst>
        </xdr:cNvPr>
        <xdr:cNvSpPr/>
      </xdr:nvSpPr>
      <xdr:spPr>
        <a:xfrm>
          <a:off x="21272500" y="67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87798</xdr:rowOff>
    </xdr:from>
    <xdr:to>
      <xdr:col>116</xdr:col>
      <xdr:colOff>63500</xdr:colOff>
      <xdr:row>39</xdr:row>
      <xdr:rowOff>95204</xdr:rowOff>
    </xdr:to>
    <xdr:cxnSp macro="">
      <xdr:nvCxnSpPr>
        <xdr:cNvPr id="395" name="直線コネクタ 394">
          <a:extLst>
            <a:ext uri="{FF2B5EF4-FFF2-40B4-BE49-F238E27FC236}">
              <a16:creationId xmlns:a16="http://schemas.microsoft.com/office/drawing/2014/main" id="{EF6CA753-AFEF-4DBF-8CA8-395944BF2205}"/>
            </a:ext>
          </a:extLst>
        </xdr:cNvPr>
        <xdr:cNvCxnSpPr/>
      </xdr:nvCxnSpPr>
      <xdr:spPr>
        <a:xfrm flipV="1">
          <a:off x="21323300" y="6774348"/>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52131</xdr:rowOff>
    </xdr:from>
    <xdr:to>
      <xdr:col>107</xdr:col>
      <xdr:colOff>101600</xdr:colOff>
      <xdr:row>39</xdr:row>
      <xdr:rowOff>153731</xdr:rowOff>
    </xdr:to>
    <xdr:sp macro="" textlink="">
      <xdr:nvSpPr>
        <xdr:cNvPr id="396" name="楕円 395">
          <a:extLst>
            <a:ext uri="{FF2B5EF4-FFF2-40B4-BE49-F238E27FC236}">
              <a16:creationId xmlns:a16="http://schemas.microsoft.com/office/drawing/2014/main" id="{26863BC4-0429-4300-8A4B-3F1431C5EAB8}"/>
            </a:ext>
          </a:extLst>
        </xdr:cNvPr>
        <xdr:cNvSpPr/>
      </xdr:nvSpPr>
      <xdr:spPr>
        <a:xfrm>
          <a:off x="20383500" y="67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95204</xdr:rowOff>
    </xdr:from>
    <xdr:to>
      <xdr:col>111</xdr:col>
      <xdr:colOff>177800</xdr:colOff>
      <xdr:row>39</xdr:row>
      <xdr:rowOff>102931</xdr:rowOff>
    </xdr:to>
    <xdr:cxnSp macro="">
      <xdr:nvCxnSpPr>
        <xdr:cNvPr id="397" name="直線コネクタ 396">
          <a:extLst>
            <a:ext uri="{FF2B5EF4-FFF2-40B4-BE49-F238E27FC236}">
              <a16:creationId xmlns:a16="http://schemas.microsoft.com/office/drawing/2014/main" id="{C1B216C2-27F3-4DB9-9EF3-A3302DB5516F}"/>
            </a:ext>
          </a:extLst>
        </xdr:cNvPr>
        <xdr:cNvCxnSpPr/>
      </xdr:nvCxnSpPr>
      <xdr:spPr>
        <a:xfrm flipV="1">
          <a:off x="20434300" y="6781754"/>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57804</xdr:rowOff>
    </xdr:from>
    <xdr:to>
      <xdr:col>102</xdr:col>
      <xdr:colOff>165100</xdr:colOff>
      <xdr:row>39</xdr:row>
      <xdr:rowOff>159404</xdr:rowOff>
    </xdr:to>
    <xdr:sp macro="" textlink="">
      <xdr:nvSpPr>
        <xdr:cNvPr id="398" name="楕円 397">
          <a:extLst>
            <a:ext uri="{FF2B5EF4-FFF2-40B4-BE49-F238E27FC236}">
              <a16:creationId xmlns:a16="http://schemas.microsoft.com/office/drawing/2014/main" id="{8F33EBAB-0C95-408D-AD99-E84EC282B9F7}"/>
            </a:ext>
          </a:extLst>
        </xdr:cNvPr>
        <xdr:cNvSpPr/>
      </xdr:nvSpPr>
      <xdr:spPr>
        <a:xfrm>
          <a:off x="194945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102931</xdr:rowOff>
    </xdr:from>
    <xdr:to>
      <xdr:col>107</xdr:col>
      <xdr:colOff>50800</xdr:colOff>
      <xdr:row>39</xdr:row>
      <xdr:rowOff>108604</xdr:rowOff>
    </xdr:to>
    <xdr:cxnSp macro="">
      <xdr:nvCxnSpPr>
        <xdr:cNvPr id="399" name="直線コネクタ 398">
          <a:extLst>
            <a:ext uri="{FF2B5EF4-FFF2-40B4-BE49-F238E27FC236}">
              <a16:creationId xmlns:a16="http://schemas.microsoft.com/office/drawing/2014/main" id="{360AC739-CA70-4D91-A983-331C8CB5A98C}"/>
            </a:ext>
          </a:extLst>
        </xdr:cNvPr>
        <xdr:cNvCxnSpPr/>
      </xdr:nvCxnSpPr>
      <xdr:spPr>
        <a:xfrm flipV="1">
          <a:off x="19545300" y="6789481"/>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64049</xdr:rowOff>
    </xdr:from>
    <xdr:to>
      <xdr:col>98</xdr:col>
      <xdr:colOff>38100</xdr:colOff>
      <xdr:row>39</xdr:row>
      <xdr:rowOff>165649</xdr:rowOff>
    </xdr:to>
    <xdr:sp macro="" textlink="">
      <xdr:nvSpPr>
        <xdr:cNvPr id="400" name="楕円 399">
          <a:extLst>
            <a:ext uri="{FF2B5EF4-FFF2-40B4-BE49-F238E27FC236}">
              <a16:creationId xmlns:a16="http://schemas.microsoft.com/office/drawing/2014/main" id="{3BF83135-F38A-42FF-8332-673106A6B85F}"/>
            </a:ext>
          </a:extLst>
        </xdr:cNvPr>
        <xdr:cNvSpPr/>
      </xdr:nvSpPr>
      <xdr:spPr>
        <a:xfrm>
          <a:off x="18605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108604</xdr:rowOff>
    </xdr:from>
    <xdr:to>
      <xdr:col>102</xdr:col>
      <xdr:colOff>114300</xdr:colOff>
      <xdr:row>39</xdr:row>
      <xdr:rowOff>114849</xdr:rowOff>
    </xdr:to>
    <xdr:cxnSp macro="">
      <xdr:nvCxnSpPr>
        <xdr:cNvPr id="401" name="直線コネクタ 400">
          <a:extLst>
            <a:ext uri="{FF2B5EF4-FFF2-40B4-BE49-F238E27FC236}">
              <a16:creationId xmlns:a16="http://schemas.microsoft.com/office/drawing/2014/main" id="{BA5342A4-48D3-44B9-967F-668D31210382}"/>
            </a:ext>
          </a:extLst>
        </xdr:cNvPr>
        <xdr:cNvCxnSpPr/>
      </xdr:nvCxnSpPr>
      <xdr:spPr>
        <a:xfrm flipV="1">
          <a:off x="18656300" y="6795154"/>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9A428AA9-B5E8-4437-851B-982C582626E1}"/>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F218A0C8-1FAE-466D-8782-53136EA9BE4A}"/>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1E241744-BBF6-4F0B-9BD6-0583213BC0F3}"/>
            </a:ext>
          </a:extLst>
        </xdr:cNvPr>
        <xdr:cNvSpPr txBox="1"/>
      </xdr:nvSpPr>
      <xdr:spPr>
        <a:xfrm>
          <a:off x="19245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C31794DA-D984-4479-923D-9FE7E1F7A1DB}"/>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137131</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BAA69196-97CC-4191-B14C-AC9F2238C0F6}"/>
            </a:ext>
          </a:extLst>
        </xdr:cNvPr>
        <xdr:cNvSpPr txBox="1"/>
      </xdr:nvSpPr>
      <xdr:spPr>
        <a:xfrm>
          <a:off x="21011095" y="682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144858</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ADBB1949-AD8E-41EF-88FE-AB1088778B9C}"/>
            </a:ext>
          </a:extLst>
        </xdr:cNvPr>
        <xdr:cNvSpPr txBox="1"/>
      </xdr:nvSpPr>
      <xdr:spPr>
        <a:xfrm>
          <a:off x="20134795" y="683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150531</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F484C5EC-01AC-436A-B03F-7A08676393BC}"/>
            </a:ext>
          </a:extLst>
        </xdr:cNvPr>
        <xdr:cNvSpPr txBox="1"/>
      </xdr:nvSpPr>
      <xdr:spPr>
        <a:xfrm>
          <a:off x="19245795" y="68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156776</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132D1A7A-2D75-407C-B040-BEAB98A4CE5F}"/>
            </a:ext>
          </a:extLst>
        </xdr:cNvPr>
        <xdr:cNvSpPr txBox="1"/>
      </xdr:nvSpPr>
      <xdr:spPr>
        <a:xfrm>
          <a:off x="183567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55C00BA6-3555-4CD7-BA2D-9BDC65011C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EAB1C571-8EF7-492D-BE9E-FA054E08DA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B6247C86-3B10-4CE7-8604-335D49E3A4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7A4AEBEB-9AB1-4C4F-8F00-D565430EE7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439F6F44-8BF3-43AA-A9C5-D50FB596CC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53556208-B8A4-40ED-B5FE-317A0265C1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03957CC-9726-493E-986E-D7AEC988D2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E76586F-702B-468C-BE88-549704C404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A66F0036-A65C-431B-BDF6-2B82AF2EAD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397A7BEE-24AD-4A2D-974A-C1A2A3A2CB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63725047-374A-466C-B30B-0A318A6776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9D4770F2-5D13-4A85-B6D7-830E1A9229C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65A17105-AE09-42F1-84AC-A26282B0864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57070FE-ECCA-42FF-BC8B-9227E5601D9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7259FE81-8E76-4247-ACCE-DF3CBA4CA6C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9870D51A-982C-45E7-BC3A-C267F6E840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51510DDC-BB89-47D7-8976-985A9D96765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59762643-B280-4459-B97D-7E1048307B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A0552319-5AA2-4C45-8CA2-FAF5E661015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82E11A34-94E1-43B9-992F-A159B8F5A6A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CA1487DA-2333-4B71-97F2-D590CA0FFEE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F2FE5958-5BF0-4BCE-ADCA-165E86F8A1C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7FB44D90-64D0-4D98-9FBF-A158F83E180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5C669D16-AC60-4A5A-94C1-8612567A89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7AD8084A-D940-47FF-AFD2-379689FE9D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E64D63ED-DA2E-4D9D-A8D7-C16C8A926C5E}"/>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7E8C99E9-58D9-44D2-B751-718B4BD4999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EA59C258-BD4A-44FC-86C8-A2C4A9FCC61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6206D806-0AD0-4C07-BA5D-F907A2A66E7D}"/>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9" name="直線コネクタ 438">
          <a:extLst>
            <a:ext uri="{FF2B5EF4-FFF2-40B4-BE49-F238E27FC236}">
              <a16:creationId xmlns:a16="http://schemas.microsoft.com/office/drawing/2014/main" id="{C951F8E7-5CC3-408A-858E-F0C1BC8247BA}"/>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150CB9D6-5D5A-4DA4-9A2E-EC01D7FBF9C3}"/>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a:extLst>
            <a:ext uri="{FF2B5EF4-FFF2-40B4-BE49-F238E27FC236}">
              <a16:creationId xmlns:a16="http://schemas.microsoft.com/office/drawing/2014/main" id="{3168C720-6013-49AC-97FF-BFBBC1152D25}"/>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2" name="フローチャート: 判断 441">
          <a:extLst>
            <a:ext uri="{FF2B5EF4-FFF2-40B4-BE49-F238E27FC236}">
              <a16:creationId xmlns:a16="http://schemas.microsoft.com/office/drawing/2014/main" id="{44FC58C3-096E-4598-A2A2-D21CF34B9B80}"/>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3" name="フローチャート: 判断 442">
          <a:extLst>
            <a:ext uri="{FF2B5EF4-FFF2-40B4-BE49-F238E27FC236}">
              <a16:creationId xmlns:a16="http://schemas.microsoft.com/office/drawing/2014/main" id="{B73AE120-1DF2-4FBA-9754-D52368BFA469}"/>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4" name="フローチャート: 判断 443">
          <a:extLst>
            <a:ext uri="{FF2B5EF4-FFF2-40B4-BE49-F238E27FC236}">
              <a16:creationId xmlns:a16="http://schemas.microsoft.com/office/drawing/2014/main" id="{6D302269-1AAF-49BD-8162-F21A4578E76F}"/>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a:extLst>
            <a:ext uri="{FF2B5EF4-FFF2-40B4-BE49-F238E27FC236}">
              <a16:creationId xmlns:a16="http://schemas.microsoft.com/office/drawing/2014/main" id="{7652AFE4-C866-43A8-AEE1-CFF9A677CFDB}"/>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629A6BF-48AB-4CC3-8221-187B8DDBF1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BE0B4D2-FB48-4D4C-A1E2-640908E584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DB675EC2-0516-48F9-9290-F5AA50A667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F6C89F5-CA4D-4CE7-AA9D-8DA940F5C3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6CD3581-39E0-473A-9431-0CCD74F908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96157</xdr:rowOff>
    </xdr:from>
    <xdr:to>
      <xdr:col>85</xdr:col>
      <xdr:colOff>177800</xdr:colOff>
      <xdr:row>62</xdr:row>
      <xdr:rowOff>26307</xdr:rowOff>
    </xdr:to>
    <xdr:sp macro="" textlink="">
      <xdr:nvSpPr>
        <xdr:cNvPr id="451" name="楕円 450">
          <a:extLst>
            <a:ext uri="{FF2B5EF4-FFF2-40B4-BE49-F238E27FC236}">
              <a16:creationId xmlns:a16="http://schemas.microsoft.com/office/drawing/2014/main" id="{D3C68F31-E28A-48DC-B22A-08B0D558BFDB}"/>
            </a:ext>
          </a:extLst>
        </xdr:cNvPr>
        <xdr:cNvSpPr/>
      </xdr:nvSpPr>
      <xdr:spPr>
        <a:xfrm>
          <a:off x="16268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74584</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C505A6BA-C4B6-4CAD-BA2A-1132B9713F36}"/>
            </a:ext>
          </a:extLst>
        </xdr:cNvPr>
        <xdr:cNvSpPr txBox="1"/>
      </xdr:nvSpPr>
      <xdr:spPr>
        <a:xfrm>
          <a:off x="16357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453" name="楕円 452">
          <a:extLst>
            <a:ext uri="{FF2B5EF4-FFF2-40B4-BE49-F238E27FC236}">
              <a16:creationId xmlns:a16="http://schemas.microsoft.com/office/drawing/2014/main" id="{3FB4CFC1-FAA8-4EF1-9837-DFA65A544257}"/>
            </a:ext>
          </a:extLst>
        </xdr:cNvPr>
        <xdr:cNvSpPr/>
      </xdr:nvSpPr>
      <xdr:spPr>
        <a:xfrm>
          <a:off x="15430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146957</xdr:rowOff>
    </xdr:to>
    <xdr:cxnSp macro="">
      <xdr:nvCxnSpPr>
        <xdr:cNvPr id="454" name="直線コネクタ 453">
          <a:extLst>
            <a:ext uri="{FF2B5EF4-FFF2-40B4-BE49-F238E27FC236}">
              <a16:creationId xmlns:a16="http://schemas.microsoft.com/office/drawing/2014/main" id="{9CE195E6-5BA9-478B-B742-7A88A4C45790}"/>
            </a:ext>
          </a:extLst>
        </xdr:cNvPr>
        <xdr:cNvCxnSpPr/>
      </xdr:nvCxnSpPr>
      <xdr:spPr>
        <a:xfrm>
          <a:off x="15481300" y="1057438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22678</xdr:rowOff>
    </xdr:from>
    <xdr:to>
      <xdr:col>76</xdr:col>
      <xdr:colOff>165100</xdr:colOff>
      <xdr:row>61</xdr:row>
      <xdr:rowOff>124278</xdr:rowOff>
    </xdr:to>
    <xdr:sp macro="" textlink="">
      <xdr:nvSpPr>
        <xdr:cNvPr id="455" name="楕円 454">
          <a:extLst>
            <a:ext uri="{FF2B5EF4-FFF2-40B4-BE49-F238E27FC236}">
              <a16:creationId xmlns:a16="http://schemas.microsoft.com/office/drawing/2014/main" id="{9534696F-D6E7-4A81-9C8F-8E24D1C14853}"/>
            </a:ext>
          </a:extLst>
        </xdr:cNvPr>
        <xdr:cNvSpPr/>
      </xdr:nvSpPr>
      <xdr:spPr>
        <a:xfrm>
          <a:off x="14541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73478</xdr:rowOff>
    </xdr:from>
    <xdr:to>
      <xdr:col>81</xdr:col>
      <xdr:colOff>50800</xdr:colOff>
      <xdr:row>61</xdr:row>
      <xdr:rowOff>115933</xdr:rowOff>
    </xdr:to>
    <xdr:cxnSp macro="">
      <xdr:nvCxnSpPr>
        <xdr:cNvPr id="456" name="直線コネクタ 455">
          <a:extLst>
            <a:ext uri="{FF2B5EF4-FFF2-40B4-BE49-F238E27FC236}">
              <a16:creationId xmlns:a16="http://schemas.microsoft.com/office/drawing/2014/main" id="{6B1859E2-346D-4A2E-8626-EED9DDBA86EA}"/>
            </a:ext>
          </a:extLst>
        </xdr:cNvPr>
        <xdr:cNvCxnSpPr/>
      </xdr:nvCxnSpPr>
      <xdr:spPr>
        <a:xfrm>
          <a:off x="14592300" y="105319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153307</xdr:rowOff>
    </xdr:from>
    <xdr:to>
      <xdr:col>72</xdr:col>
      <xdr:colOff>38100</xdr:colOff>
      <xdr:row>61</xdr:row>
      <xdr:rowOff>83457</xdr:rowOff>
    </xdr:to>
    <xdr:sp macro="" textlink="">
      <xdr:nvSpPr>
        <xdr:cNvPr id="457" name="楕円 456">
          <a:extLst>
            <a:ext uri="{FF2B5EF4-FFF2-40B4-BE49-F238E27FC236}">
              <a16:creationId xmlns:a16="http://schemas.microsoft.com/office/drawing/2014/main" id="{E59A2926-114D-45C7-9E76-21063CBE505B}"/>
            </a:ext>
          </a:extLst>
        </xdr:cNvPr>
        <xdr:cNvSpPr/>
      </xdr:nvSpPr>
      <xdr:spPr>
        <a:xfrm>
          <a:off x="13652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32657</xdr:rowOff>
    </xdr:from>
    <xdr:to>
      <xdr:col>76</xdr:col>
      <xdr:colOff>114300</xdr:colOff>
      <xdr:row>61</xdr:row>
      <xdr:rowOff>73478</xdr:rowOff>
    </xdr:to>
    <xdr:cxnSp macro="">
      <xdr:nvCxnSpPr>
        <xdr:cNvPr id="458" name="直線コネクタ 457">
          <a:extLst>
            <a:ext uri="{FF2B5EF4-FFF2-40B4-BE49-F238E27FC236}">
              <a16:creationId xmlns:a16="http://schemas.microsoft.com/office/drawing/2014/main" id="{B214E12E-B27C-4E2B-A9D9-7CBA1F606DD5}"/>
            </a:ext>
          </a:extLst>
        </xdr:cNvPr>
        <xdr:cNvCxnSpPr/>
      </xdr:nvCxnSpPr>
      <xdr:spPr>
        <a:xfrm>
          <a:off x="13703300" y="104911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459" name="楕円 458">
          <a:extLst>
            <a:ext uri="{FF2B5EF4-FFF2-40B4-BE49-F238E27FC236}">
              <a16:creationId xmlns:a16="http://schemas.microsoft.com/office/drawing/2014/main" id="{617C4241-7281-4F1C-8DF2-FE3F30BBA26A}"/>
            </a:ext>
          </a:extLst>
        </xdr:cNvPr>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32657</xdr:rowOff>
    </xdr:to>
    <xdr:cxnSp macro="">
      <xdr:nvCxnSpPr>
        <xdr:cNvPr id="460" name="直線コネクタ 459">
          <a:extLst>
            <a:ext uri="{FF2B5EF4-FFF2-40B4-BE49-F238E27FC236}">
              <a16:creationId xmlns:a16="http://schemas.microsoft.com/office/drawing/2014/main" id="{194DC421-1723-484A-8530-D536D27D2C80}"/>
            </a:ext>
          </a:extLst>
        </xdr:cNvPr>
        <xdr:cNvCxnSpPr/>
      </xdr:nvCxnSpPr>
      <xdr:spPr>
        <a:xfrm>
          <a:off x="12814300" y="104535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77A171CB-ACC2-41D6-9A75-DA419EC77FFA}"/>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930B53EC-1853-448B-BB38-1E4762543B1D}"/>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81833ADD-7594-4D46-9DA7-76F7F8D0F55E}"/>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E7308D76-03D4-4E9A-8DD2-78B7B27EEF06}"/>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EBE77DD3-8F7C-4695-A219-08D4449F8197}"/>
            </a:ext>
          </a:extLst>
        </xdr:cNvPr>
        <xdr:cNvSpPr txBox="1"/>
      </xdr:nvSpPr>
      <xdr:spPr>
        <a:xfrm>
          <a:off x="15266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115405</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FB35396B-A9A3-45D4-A1C0-8D0D7AB87B40}"/>
            </a:ext>
          </a:extLst>
        </xdr:cNvPr>
        <xdr:cNvSpPr txBox="1"/>
      </xdr:nvSpPr>
      <xdr:spPr>
        <a:xfrm>
          <a:off x="14389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74584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F93DF4F0-E64F-41A4-A015-A731E9738A6F}"/>
            </a:ext>
          </a:extLst>
        </xdr:cNvPr>
        <xdr:cNvSpPr txBox="1"/>
      </xdr:nvSpPr>
      <xdr:spPr>
        <a:xfrm>
          <a:off x="13500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23B6B6D1-F9A3-42A5-854F-95720CF8BF7F}"/>
            </a:ext>
          </a:extLst>
        </xdr:cNvPr>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79BEB336-09AA-4A67-88E6-A85438809B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AD47A03-E7B0-4F36-A3AB-14F6918B90E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11C7A4A4-E684-45D8-874E-E15EF53992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95E8DA01-DE7E-4A43-B4AF-0CE1AEF011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68BCFF3-7D97-428C-9F05-2600E7A614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B54ED4CC-8BB7-4BEC-90FD-9FBEE069F6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8CF9230-3F71-4923-8092-F6E906F21E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F329F88-3DE6-4FB6-A147-6EA070EA2C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71BD518-510E-442C-A6FA-765E9B049F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CD761F0A-A099-4ACE-8DE1-0B48DB24FD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6AE8FC8B-3C36-467A-A098-6917CEB03CB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2D102B56-EDD5-460A-959F-929CE66602B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FDDAE9B9-2788-4860-B216-1A3D6157891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A29F0E36-9DC5-4FBE-B6E6-EA99C4BFF72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1EA8AD42-11E8-4464-A066-65F5AE58CC0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B4F15C14-16F7-4B87-AC0E-EFCC5B5ACD1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D23A35DA-C51B-4E1B-B58D-1976A1C8D27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E7EF0EDE-0CD4-4390-9DA6-3CC48425A44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2C3F0576-80A8-4585-B6CB-19884883B63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C5C17E33-CB18-4195-8643-92A5C94842A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9BB3C2F1-FDFF-43C0-B1D7-0E7EB86264C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2D7439D2-B311-44CE-B8B4-3C99FD33603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15EF0196-9642-4457-BDE6-FB55FB3C82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FA302175-E22F-406B-B40F-9293606B42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9978C009-015F-4391-A396-91F8372D81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4" name="直線コネクタ 493">
          <a:extLst>
            <a:ext uri="{FF2B5EF4-FFF2-40B4-BE49-F238E27FC236}">
              <a16:creationId xmlns:a16="http://schemas.microsoft.com/office/drawing/2014/main" id="{452F63A7-163B-41F7-A46D-73C43EC292ED}"/>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1E053F29-1BDF-4FBC-992D-7285B03301FA}"/>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6" name="直線コネクタ 495">
          <a:extLst>
            <a:ext uri="{FF2B5EF4-FFF2-40B4-BE49-F238E27FC236}">
              <a16:creationId xmlns:a16="http://schemas.microsoft.com/office/drawing/2014/main" id="{E1915D16-C0FD-4BBE-9299-19C666FEDC17}"/>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C928AF46-0FDA-45CD-813C-ADA0AC1F4925}"/>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8" name="直線コネクタ 497">
          <a:extLst>
            <a:ext uri="{FF2B5EF4-FFF2-40B4-BE49-F238E27FC236}">
              <a16:creationId xmlns:a16="http://schemas.microsoft.com/office/drawing/2014/main" id="{3C9B4756-EF27-4DD7-9EAF-5E8CB3DF78B9}"/>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1DCF9410-74DD-4559-B5EA-668AAD01DBDD}"/>
            </a:ext>
          </a:extLst>
        </xdr:cNvPr>
        <xdr:cNvSpPr txBox="1"/>
      </xdr:nvSpPr>
      <xdr:spPr>
        <a:xfrm>
          <a:off x="22199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0" name="フローチャート: 判断 499">
          <a:extLst>
            <a:ext uri="{FF2B5EF4-FFF2-40B4-BE49-F238E27FC236}">
              <a16:creationId xmlns:a16="http://schemas.microsoft.com/office/drawing/2014/main" id="{94E36BAE-DA28-4549-A965-B8E482D4DDCA}"/>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1" name="フローチャート: 判断 500">
          <a:extLst>
            <a:ext uri="{FF2B5EF4-FFF2-40B4-BE49-F238E27FC236}">
              <a16:creationId xmlns:a16="http://schemas.microsoft.com/office/drawing/2014/main" id="{C858915E-8B16-4203-8826-9F0A60E4A51A}"/>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2" name="フローチャート: 判断 501">
          <a:extLst>
            <a:ext uri="{FF2B5EF4-FFF2-40B4-BE49-F238E27FC236}">
              <a16:creationId xmlns:a16="http://schemas.microsoft.com/office/drawing/2014/main" id="{EF4D1892-3319-4ADE-A360-A3D4E06958A6}"/>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3" name="フローチャート: 判断 502">
          <a:extLst>
            <a:ext uri="{FF2B5EF4-FFF2-40B4-BE49-F238E27FC236}">
              <a16:creationId xmlns:a16="http://schemas.microsoft.com/office/drawing/2014/main" id="{8CD3B156-81BC-4B2A-B444-5D263817E681}"/>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4" name="フローチャート: 判断 503">
          <a:extLst>
            <a:ext uri="{FF2B5EF4-FFF2-40B4-BE49-F238E27FC236}">
              <a16:creationId xmlns:a16="http://schemas.microsoft.com/office/drawing/2014/main" id="{00F1D914-E203-46AD-AD90-072F42790515}"/>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2CD2D62-74CE-4171-A68C-5E46886500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CD738C5-281C-425C-B3E4-DC9C351B54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A5041C6-FD44-4D49-A8B6-B8B6335C8BE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B005276-1400-4520-99AB-2B40B61DF8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F47AE2C-FAAC-45C9-AFD4-9C168E35D5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45538</xdr:rowOff>
    </xdr:from>
    <xdr:to>
      <xdr:col>116</xdr:col>
      <xdr:colOff>114300</xdr:colOff>
      <xdr:row>61</xdr:row>
      <xdr:rowOff>147138</xdr:rowOff>
    </xdr:to>
    <xdr:sp macro="" textlink="">
      <xdr:nvSpPr>
        <xdr:cNvPr id="510" name="楕円 509">
          <a:extLst>
            <a:ext uri="{FF2B5EF4-FFF2-40B4-BE49-F238E27FC236}">
              <a16:creationId xmlns:a16="http://schemas.microsoft.com/office/drawing/2014/main" id="{657BD41A-B0A9-4186-8152-EC2D013C18B9}"/>
            </a:ext>
          </a:extLst>
        </xdr:cNvPr>
        <xdr:cNvSpPr/>
      </xdr:nvSpPr>
      <xdr:spPr>
        <a:xfrm>
          <a:off x="22110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68415</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223F3981-E8ED-41BA-8F8F-B58B1E7DAEB2}"/>
            </a:ext>
          </a:extLst>
        </xdr:cNvPr>
        <xdr:cNvSpPr txBox="1"/>
      </xdr:nvSpPr>
      <xdr:spPr>
        <a:xfrm>
          <a:off x="22199600" y="1035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55335</xdr:rowOff>
    </xdr:from>
    <xdr:to>
      <xdr:col>112</xdr:col>
      <xdr:colOff>38100</xdr:colOff>
      <xdr:row>61</xdr:row>
      <xdr:rowOff>156935</xdr:rowOff>
    </xdr:to>
    <xdr:sp macro="" textlink="">
      <xdr:nvSpPr>
        <xdr:cNvPr id="512" name="楕円 511">
          <a:extLst>
            <a:ext uri="{FF2B5EF4-FFF2-40B4-BE49-F238E27FC236}">
              <a16:creationId xmlns:a16="http://schemas.microsoft.com/office/drawing/2014/main" id="{640BEA95-5315-4F9F-AB73-0ECE0F1ADF07}"/>
            </a:ext>
          </a:extLst>
        </xdr:cNvPr>
        <xdr:cNvSpPr/>
      </xdr:nvSpPr>
      <xdr:spPr>
        <a:xfrm>
          <a:off x="21272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96338</xdr:rowOff>
    </xdr:from>
    <xdr:to>
      <xdr:col>116</xdr:col>
      <xdr:colOff>63500</xdr:colOff>
      <xdr:row>61</xdr:row>
      <xdr:rowOff>106135</xdr:rowOff>
    </xdr:to>
    <xdr:cxnSp macro="">
      <xdr:nvCxnSpPr>
        <xdr:cNvPr id="513" name="直線コネクタ 512">
          <a:extLst>
            <a:ext uri="{FF2B5EF4-FFF2-40B4-BE49-F238E27FC236}">
              <a16:creationId xmlns:a16="http://schemas.microsoft.com/office/drawing/2014/main" id="{2B4396F2-E7C6-4235-BBAE-A6B58F2B521F}"/>
            </a:ext>
          </a:extLst>
        </xdr:cNvPr>
        <xdr:cNvCxnSpPr/>
      </xdr:nvCxnSpPr>
      <xdr:spPr>
        <a:xfrm flipV="1">
          <a:off x="21323300" y="1055478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65133</xdr:rowOff>
    </xdr:from>
    <xdr:to>
      <xdr:col>107</xdr:col>
      <xdr:colOff>101600</xdr:colOff>
      <xdr:row>61</xdr:row>
      <xdr:rowOff>166733</xdr:rowOff>
    </xdr:to>
    <xdr:sp macro="" textlink="">
      <xdr:nvSpPr>
        <xdr:cNvPr id="514" name="楕円 513">
          <a:extLst>
            <a:ext uri="{FF2B5EF4-FFF2-40B4-BE49-F238E27FC236}">
              <a16:creationId xmlns:a16="http://schemas.microsoft.com/office/drawing/2014/main" id="{0E00B738-D37D-49B1-BC3F-99DCDD3DF492}"/>
            </a:ext>
          </a:extLst>
        </xdr:cNvPr>
        <xdr:cNvSpPr/>
      </xdr:nvSpPr>
      <xdr:spPr>
        <a:xfrm>
          <a:off x="20383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106135</xdr:rowOff>
    </xdr:from>
    <xdr:to>
      <xdr:col>111</xdr:col>
      <xdr:colOff>177800</xdr:colOff>
      <xdr:row>61</xdr:row>
      <xdr:rowOff>115933</xdr:rowOff>
    </xdr:to>
    <xdr:cxnSp macro="">
      <xdr:nvCxnSpPr>
        <xdr:cNvPr id="515" name="直線コネクタ 514">
          <a:extLst>
            <a:ext uri="{FF2B5EF4-FFF2-40B4-BE49-F238E27FC236}">
              <a16:creationId xmlns:a16="http://schemas.microsoft.com/office/drawing/2014/main" id="{B6242DB3-DCE8-4F8D-8E93-029DDDA781B3}"/>
            </a:ext>
          </a:extLst>
        </xdr:cNvPr>
        <xdr:cNvCxnSpPr/>
      </xdr:nvCxnSpPr>
      <xdr:spPr>
        <a:xfrm flipV="1">
          <a:off x="20434300" y="105645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516" name="楕円 515">
          <a:extLst>
            <a:ext uri="{FF2B5EF4-FFF2-40B4-BE49-F238E27FC236}">
              <a16:creationId xmlns:a16="http://schemas.microsoft.com/office/drawing/2014/main" id="{AB155EBD-40F3-4A8B-A8B7-852C5A7102F2}"/>
            </a:ext>
          </a:extLst>
        </xdr:cNvPr>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115933</xdr:rowOff>
    </xdr:from>
    <xdr:to>
      <xdr:col>107</xdr:col>
      <xdr:colOff>50800</xdr:colOff>
      <xdr:row>61</xdr:row>
      <xdr:rowOff>122465</xdr:rowOff>
    </xdr:to>
    <xdr:cxnSp macro="">
      <xdr:nvCxnSpPr>
        <xdr:cNvPr id="517" name="直線コネクタ 516">
          <a:extLst>
            <a:ext uri="{FF2B5EF4-FFF2-40B4-BE49-F238E27FC236}">
              <a16:creationId xmlns:a16="http://schemas.microsoft.com/office/drawing/2014/main" id="{11E3B6C7-CE40-4B1B-B0F0-71798D6CCC7D}"/>
            </a:ext>
          </a:extLst>
        </xdr:cNvPr>
        <xdr:cNvCxnSpPr/>
      </xdr:nvCxnSpPr>
      <xdr:spPr>
        <a:xfrm flipV="1">
          <a:off x="19545300" y="105743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78196</xdr:rowOff>
    </xdr:from>
    <xdr:to>
      <xdr:col>98</xdr:col>
      <xdr:colOff>38100</xdr:colOff>
      <xdr:row>62</xdr:row>
      <xdr:rowOff>8346</xdr:rowOff>
    </xdr:to>
    <xdr:sp macro="" textlink="">
      <xdr:nvSpPr>
        <xdr:cNvPr id="518" name="楕円 517">
          <a:extLst>
            <a:ext uri="{FF2B5EF4-FFF2-40B4-BE49-F238E27FC236}">
              <a16:creationId xmlns:a16="http://schemas.microsoft.com/office/drawing/2014/main" id="{72C787E9-55D4-45DA-827C-3DC07E924985}"/>
            </a:ext>
          </a:extLst>
        </xdr:cNvPr>
        <xdr:cNvSpPr/>
      </xdr:nvSpPr>
      <xdr:spPr>
        <a:xfrm>
          <a:off x="18605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128996</xdr:rowOff>
    </xdr:to>
    <xdr:cxnSp macro="">
      <xdr:nvCxnSpPr>
        <xdr:cNvPr id="519" name="直線コネクタ 518">
          <a:extLst>
            <a:ext uri="{FF2B5EF4-FFF2-40B4-BE49-F238E27FC236}">
              <a16:creationId xmlns:a16="http://schemas.microsoft.com/office/drawing/2014/main" id="{489F4403-A2CF-4D68-B891-F9D3395EA53B}"/>
            </a:ext>
          </a:extLst>
        </xdr:cNvPr>
        <xdr:cNvCxnSpPr/>
      </xdr:nvCxnSpPr>
      <xdr:spPr>
        <a:xfrm flipV="1">
          <a:off x="18656300" y="105809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20" name="n_1aveValue【保健センター・保健所】&#10;一人当たり面積">
          <a:extLst>
            <a:ext uri="{FF2B5EF4-FFF2-40B4-BE49-F238E27FC236}">
              <a16:creationId xmlns:a16="http://schemas.microsoft.com/office/drawing/2014/main" id="{50B5F8A6-908A-41F3-837B-5A92B11DE753}"/>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21" name="n_2aveValue【保健センター・保健所】&#10;一人当たり面積">
          <a:extLst>
            <a:ext uri="{FF2B5EF4-FFF2-40B4-BE49-F238E27FC236}">
              <a16:creationId xmlns:a16="http://schemas.microsoft.com/office/drawing/2014/main" id="{EFE90CB3-58C5-4464-BEB5-001D1FE8CDC6}"/>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522" name="n_3aveValue【保健センター・保健所】&#10;一人当たり面積">
          <a:extLst>
            <a:ext uri="{FF2B5EF4-FFF2-40B4-BE49-F238E27FC236}">
              <a16:creationId xmlns:a16="http://schemas.microsoft.com/office/drawing/2014/main" id="{1CAAAF56-9C3A-4C3B-B7F3-FCD80E45E16E}"/>
            </a:ext>
          </a:extLst>
        </xdr:cNvPr>
        <xdr:cNvSpPr txBox="1"/>
      </xdr:nvSpPr>
      <xdr:spPr>
        <a:xfrm>
          <a:off x="19310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523" name="n_4aveValue【保健センター・保健所】&#10;一人当たり面積">
          <a:extLst>
            <a:ext uri="{FF2B5EF4-FFF2-40B4-BE49-F238E27FC236}">
              <a16:creationId xmlns:a16="http://schemas.microsoft.com/office/drawing/2014/main" id="{65BC2D9F-BAE5-452E-BE7E-CE968173C955}"/>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2012</xdr:rowOff>
    </xdr:from>
    <xdr:ext cx="469744" cy="259045"/>
    <xdr:sp macro="" textlink="">
      <xdr:nvSpPr>
        <xdr:cNvPr id="524" name="n_1mainValue【保健センター・保健所】&#10;一人当たり面積">
          <a:extLst>
            <a:ext uri="{FF2B5EF4-FFF2-40B4-BE49-F238E27FC236}">
              <a16:creationId xmlns:a16="http://schemas.microsoft.com/office/drawing/2014/main" id="{099C9407-CCF1-40EF-B274-2439128AFCC4}"/>
            </a:ext>
          </a:extLst>
        </xdr:cNvPr>
        <xdr:cNvSpPr txBox="1"/>
      </xdr:nvSpPr>
      <xdr:spPr>
        <a:xfrm>
          <a:off x="21075727" y="1028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11810</xdr:rowOff>
    </xdr:from>
    <xdr:ext cx="469744" cy="259045"/>
    <xdr:sp macro="" textlink="">
      <xdr:nvSpPr>
        <xdr:cNvPr id="525" name="n_2mainValue【保健センター・保健所】&#10;一人当たり面積">
          <a:extLst>
            <a:ext uri="{FF2B5EF4-FFF2-40B4-BE49-F238E27FC236}">
              <a16:creationId xmlns:a16="http://schemas.microsoft.com/office/drawing/2014/main" id="{CF4B9527-F0C2-4FB0-BFAF-CDF3BC30B8DE}"/>
            </a:ext>
          </a:extLst>
        </xdr:cNvPr>
        <xdr:cNvSpPr txBox="1"/>
      </xdr:nvSpPr>
      <xdr:spPr>
        <a:xfrm>
          <a:off x="20199427" y="1029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18342</xdr:rowOff>
    </xdr:from>
    <xdr:ext cx="469744" cy="259045"/>
    <xdr:sp macro="" textlink="">
      <xdr:nvSpPr>
        <xdr:cNvPr id="526" name="n_3mainValue【保健センター・保健所】&#10;一人当たり面積">
          <a:extLst>
            <a:ext uri="{FF2B5EF4-FFF2-40B4-BE49-F238E27FC236}">
              <a16:creationId xmlns:a16="http://schemas.microsoft.com/office/drawing/2014/main" id="{59D4031A-6917-4778-A2DF-7F9BE4AF8EAA}"/>
            </a:ext>
          </a:extLst>
        </xdr:cNvPr>
        <xdr:cNvSpPr txBox="1"/>
      </xdr:nvSpPr>
      <xdr:spPr>
        <a:xfrm>
          <a:off x="19310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24873</xdr:rowOff>
    </xdr:from>
    <xdr:ext cx="469744" cy="259045"/>
    <xdr:sp macro="" textlink="">
      <xdr:nvSpPr>
        <xdr:cNvPr id="527" name="n_4mainValue【保健センター・保健所】&#10;一人当たり面積">
          <a:extLst>
            <a:ext uri="{FF2B5EF4-FFF2-40B4-BE49-F238E27FC236}">
              <a16:creationId xmlns:a16="http://schemas.microsoft.com/office/drawing/2014/main" id="{753154FD-3AF8-4AD2-BEDE-D09A79E8F284}"/>
            </a:ext>
          </a:extLst>
        </xdr:cNvPr>
        <xdr:cNvSpPr txBox="1"/>
      </xdr:nvSpPr>
      <xdr:spPr>
        <a:xfrm>
          <a:off x="184214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1C12B05B-844C-431A-8AD5-D39E9F6999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5A3F7B60-1599-40A3-B6A3-797A831294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349B8A76-9C2D-4368-95B0-3EE728B339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BD60A652-E7BA-4D99-9576-C0A3DDB75A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51F15FF8-AE4D-467B-AC7F-908CEB318B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1F679003-8F16-4137-AA02-B398606F4B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93F44076-16A3-4791-B86A-11CD290871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718A23CC-210D-4744-A945-BC1C790D83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D1EA9169-E20B-42A6-98F0-6AB7C6B9DF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44D7601F-9A90-48D9-984E-B32159410A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67E8611E-F7CD-41E5-BA7C-FF148888551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6729F2EF-19E7-4F21-B98C-CE00F8CD1FC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3A351F59-FFE6-43A9-849C-8284A1F6CCA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9EE2C8BA-9A24-4B12-AEEC-4825749E092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D8EDD783-E775-4B35-B6A8-211401ED923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344AC83F-578E-4E86-8A85-E99CC33C604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1EDB3E7C-6906-4EC5-B643-203B2EA53A7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41B1683D-3026-4724-A4DB-C912B89B425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F64A97E-8EB2-43C6-BD93-4CD3342D9DA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695D4B8C-6E1D-409A-8B47-BBF88020910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3EF287FD-35CB-4253-AB2D-96EC363D295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83789965-A1B9-4E0F-91C8-FE6CD4CBE8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7D6A48F9-5FCE-40A7-AD6F-1E5D3B1D8E1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A7B892BA-2956-4766-9C1C-6725032F94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8E9000C7-5BB6-449B-8846-407CDA9C74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3" name="直線コネクタ 552">
          <a:extLst>
            <a:ext uri="{FF2B5EF4-FFF2-40B4-BE49-F238E27FC236}">
              <a16:creationId xmlns:a16="http://schemas.microsoft.com/office/drawing/2014/main" id="{2C440D62-06D9-46ED-9B00-5D41374F0C58}"/>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928E120F-C939-40C8-9689-78D89059F21F}"/>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5" name="直線コネクタ 554">
          <a:extLst>
            <a:ext uri="{FF2B5EF4-FFF2-40B4-BE49-F238E27FC236}">
              <a16:creationId xmlns:a16="http://schemas.microsoft.com/office/drawing/2014/main" id="{3B751C05-E46D-40B0-BECB-C51E65AD1DDD}"/>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6" name="【消防施設】&#10;有形固定資産減価償却率最大値テキスト">
          <a:extLst>
            <a:ext uri="{FF2B5EF4-FFF2-40B4-BE49-F238E27FC236}">
              <a16:creationId xmlns:a16="http://schemas.microsoft.com/office/drawing/2014/main" id="{2ADE60F5-52A1-438C-A81E-051DA20608F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7" name="直線コネクタ 556">
          <a:extLst>
            <a:ext uri="{FF2B5EF4-FFF2-40B4-BE49-F238E27FC236}">
              <a16:creationId xmlns:a16="http://schemas.microsoft.com/office/drawing/2014/main" id="{0F8AE32F-F3D9-482D-B135-1B375958B0EC}"/>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2741D728-39E0-46A3-A707-89A5839EE415}"/>
            </a:ext>
          </a:extLst>
        </xdr:cNvPr>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9" name="フローチャート: 判断 558">
          <a:extLst>
            <a:ext uri="{FF2B5EF4-FFF2-40B4-BE49-F238E27FC236}">
              <a16:creationId xmlns:a16="http://schemas.microsoft.com/office/drawing/2014/main" id="{C71AF33D-2A77-47E6-BA73-D72F413644FF}"/>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60" name="フローチャート: 判断 559">
          <a:extLst>
            <a:ext uri="{FF2B5EF4-FFF2-40B4-BE49-F238E27FC236}">
              <a16:creationId xmlns:a16="http://schemas.microsoft.com/office/drawing/2014/main" id="{32ADDFC5-3C81-432A-8E4B-9D59DEB3CD76}"/>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1" name="フローチャート: 判断 560">
          <a:extLst>
            <a:ext uri="{FF2B5EF4-FFF2-40B4-BE49-F238E27FC236}">
              <a16:creationId xmlns:a16="http://schemas.microsoft.com/office/drawing/2014/main" id="{5210A3BD-8559-4C6C-BDE2-5FB5662517BD}"/>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2" name="フローチャート: 判断 561">
          <a:extLst>
            <a:ext uri="{FF2B5EF4-FFF2-40B4-BE49-F238E27FC236}">
              <a16:creationId xmlns:a16="http://schemas.microsoft.com/office/drawing/2014/main" id="{DCF36E91-1828-4E03-B410-F27AC5CA98F9}"/>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3" name="フローチャート: 判断 562">
          <a:extLst>
            <a:ext uri="{FF2B5EF4-FFF2-40B4-BE49-F238E27FC236}">
              <a16:creationId xmlns:a16="http://schemas.microsoft.com/office/drawing/2014/main" id="{061D8D63-834A-4ECF-A0B4-7B4D61BC343A}"/>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DB4FC4B-E86D-4265-B16E-726CA1018C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29C24E4B-FACC-4252-8991-9E5486C503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334EE58-33C7-47A9-A2DC-29006145FF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7084253-F2B6-49EF-8D38-5A11A42D96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12C1F03D-E632-4065-9761-0ED72F18267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70576</xdr:rowOff>
    </xdr:from>
    <xdr:to>
      <xdr:col>85</xdr:col>
      <xdr:colOff>177800</xdr:colOff>
      <xdr:row>87</xdr:row>
      <xdr:rowOff>726</xdr:rowOff>
    </xdr:to>
    <xdr:sp macro="" textlink="">
      <xdr:nvSpPr>
        <xdr:cNvPr id="569" name="楕円 568">
          <a:extLst>
            <a:ext uri="{FF2B5EF4-FFF2-40B4-BE49-F238E27FC236}">
              <a16:creationId xmlns:a16="http://schemas.microsoft.com/office/drawing/2014/main" id="{F6BAE543-DE42-40EA-8D2A-8EA525E17EDD}"/>
            </a:ext>
          </a:extLst>
        </xdr:cNvPr>
        <xdr:cNvSpPr/>
      </xdr:nvSpPr>
      <xdr:spPr>
        <a:xfrm>
          <a:off x="162687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156953</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FBD8E225-38F9-47DF-9986-1AC4BA020468}"/>
            </a:ext>
          </a:extLst>
        </xdr:cNvPr>
        <xdr:cNvSpPr txBox="1"/>
      </xdr:nvSpPr>
      <xdr:spPr>
        <a:xfrm>
          <a:off x="16357600" y="1473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60779</xdr:rowOff>
    </xdr:from>
    <xdr:to>
      <xdr:col>81</xdr:col>
      <xdr:colOff>101600</xdr:colOff>
      <xdr:row>86</xdr:row>
      <xdr:rowOff>162379</xdr:rowOff>
    </xdr:to>
    <xdr:sp macro="" textlink="">
      <xdr:nvSpPr>
        <xdr:cNvPr id="571" name="楕円 570">
          <a:extLst>
            <a:ext uri="{FF2B5EF4-FFF2-40B4-BE49-F238E27FC236}">
              <a16:creationId xmlns:a16="http://schemas.microsoft.com/office/drawing/2014/main" id="{5CF2721E-46A7-41AD-B52F-9B64C42B3A25}"/>
            </a:ext>
          </a:extLst>
        </xdr:cNvPr>
        <xdr:cNvSpPr/>
      </xdr:nvSpPr>
      <xdr:spPr>
        <a:xfrm>
          <a:off x="15430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111579</xdr:rowOff>
    </xdr:from>
    <xdr:to>
      <xdr:col>85</xdr:col>
      <xdr:colOff>127000</xdr:colOff>
      <xdr:row>86</xdr:row>
      <xdr:rowOff>121376</xdr:rowOff>
    </xdr:to>
    <xdr:cxnSp macro="">
      <xdr:nvCxnSpPr>
        <xdr:cNvPr id="572" name="直線コネクタ 571">
          <a:extLst>
            <a:ext uri="{FF2B5EF4-FFF2-40B4-BE49-F238E27FC236}">
              <a16:creationId xmlns:a16="http://schemas.microsoft.com/office/drawing/2014/main" id="{75D276B2-33E9-4013-969F-935821FB27D9}"/>
            </a:ext>
          </a:extLst>
        </xdr:cNvPr>
        <xdr:cNvCxnSpPr/>
      </xdr:nvCxnSpPr>
      <xdr:spPr>
        <a:xfrm>
          <a:off x="15481300" y="1485627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64044</xdr:rowOff>
    </xdr:from>
    <xdr:to>
      <xdr:col>76</xdr:col>
      <xdr:colOff>165100</xdr:colOff>
      <xdr:row>86</xdr:row>
      <xdr:rowOff>165644</xdr:rowOff>
    </xdr:to>
    <xdr:sp macro="" textlink="">
      <xdr:nvSpPr>
        <xdr:cNvPr id="573" name="楕円 572">
          <a:extLst>
            <a:ext uri="{FF2B5EF4-FFF2-40B4-BE49-F238E27FC236}">
              <a16:creationId xmlns:a16="http://schemas.microsoft.com/office/drawing/2014/main" id="{42648B89-D1B9-4DDF-ABC7-B7A480FB051D}"/>
            </a:ext>
          </a:extLst>
        </xdr:cNvPr>
        <xdr:cNvSpPr/>
      </xdr:nvSpPr>
      <xdr:spPr>
        <a:xfrm>
          <a:off x="14541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111579</xdr:rowOff>
    </xdr:from>
    <xdr:to>
      <xdr:col>81</xdr:col>
      <xdr:colOff>50800</xdr:colOff>
      <xdr:row>86</xdr:row>
      <xdr:rowOff>114844</xdr:rowOff>
    </xdr:to>
    <xdr:cxnSp macro="">
      <xdr:nvCxnSpPr>
        <xdr:cNvPr id="574" name="直線コネクタ 573">
          <a:extLst>
            <a:ext uri="{FF2B5EF4-FFF2-40B4-BE49-F238E27FC236}">
              <a16:creationId xmlns:a16="http://schemas.microsoft.com/office/drawing/2014/main" id="{96792056-E687-4C7F-BF27-94EFE9D8F0E8}"/>
            </a:ext>
          </a:extLst>
        </xdr:cNvPr>
        <xdr:cNvCxnSpPr/>
      </xdr:nvCxnSpPr>
      <xdr:spPr>
        <a:xfrm flipV="1">
          <a:off x="14592300" y="148562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52614</xdr:rowOff>
    </xdr:from>
    <xdr:to>
      <xdr:col>72</xdr:col>
      <xdr:colOff>38100</xdr:colOff>
      <xdr:row>86</xdr:row>
      <xdr:rowOff>154214</xdr:rowOff>
    </xdr:to>
    <xdr:sp macro="" textlink="">
      <xdr:nvSpPr>
        <xdr:cNvPr id="575" name="楕円 574">
          <a:extLst>
            <a:ext uri="{FF2B5EF4-FFF2-40B4-BE49-F238E27FC236}">
              <a16:creationId xmlns:a16="http://schemas.microsoft.com/office/drawing/2014/main" id="{ED5D8CFB-9EB2-4800-9B82-18185FCF38D9}"/>
            </a:ext>
          </a:extLst>
        </xdr:cNvPr>
        <xdr:cNvSpPr/>
      </xdr:nvSpPr>
      <xdr:spPr>
        <a:xfrm>
          <a:off x="1365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103414</xdr:rowOff>
    </xdr:from>
    <xdr:to>
      <xdr:col>76</xdr:col>
      <xdr:colOff>114300</xdr:colOff>
      <xdr:row>86</xdr:row>
      <xdr:rowOff>114844</xdr:rowOff>
    </xdr:to>
    <xdr:cxnSp macro="">
      <xdr:nvCxnSpPr>
        <xdr:cNvPr id="576" name="直線コネクタ 575">
          <a:extLst>
            <a:ext uri="{FF2B5EF4-FFF2-40B4-BE49-F238E27FC236}">
              <a16:creationId xmlns:a16="http://schemas.microsoft.com/office/drawing/2014/main" id="{C6E788F9-EB11-4AD0-987A-53678131DCF1}"/>
            </a:ext>
          </a:extLst>
        </xdr:cNvPr>
        <xdr:cNvCxnSpPr/>
      </xdr:nvCxnSpPr>
      <xdr:spPr>
        <a:xfrm>
          <a:off x="13703300" y="148481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42818</xdr:rowOff>
    </xdr:from>
    <xdr:to>
      <xdr:col>67</xdr:col>
      <xdr:colOff>101600</xdr:colOff>
      <xdr:row>86</xdr:row>
      <xdr:rowOff>144418</xdr:rowOff>
    </xdr:to>
    <xdr:sp macro="" textlink="">
      <xdr:nvSpPr>
        <xdr:cNvPr id="577" name="楕円 576">
          <a:extLst>
            <a:ext uri="{FF2B5EF4-FFF2-40B4-BE49-F238E27FC236}">
              <a16:creationId xmlns:a16="http://schemas.microsoft.com/office/drawing/2014/main" id="{9538AF5B-ADB1-4E71-95F3-FD5E7DE44E0F}"/>
            </a:ext>
          </a:extLst>
        </xdr:cNvPr>
        <xdr:cNvSpPr/>
      </xdr:nvSpPr>
      <xdr:spPr>
        <a:xfrm>
          <a:off x="12763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93618</xdr:rowOff>
    </xdr:from>
    <xdr:to>
      <xdr:col>71</xdr:col>
      <xdr:colOff>177800</xdr:colOff>
      <xdr:row>86</xdr:row>
      <xdr:rowOff>103414</xdr:rowOff>
    </xdr:to>
    <xdr:cxnSp macro="">
      <xdr:nvCxnSpPr>
        <xdr:cNvPr id="578" name="直線コネクタ 577">
          <a:extLst>
            <a:ext uri="{FF2B5EF4-FFF2-40B4-BE49-F238E27FC236}">
              <a16:creationId xmlns:a16="http://schemas.microsoft.com/office/drawing/2014/main" id="{44CF4189-0E4E-462F-8C6B-91D2D039F300}"/>
            </a:ext>
          </a:extLst>
        </xdr:cNvPr>
        <xdr:cNvCxnSpPr/>
      </xdr:nvCxnSpPr>
      <xdr:spPr>
        <a:xfrm>
          <a:off x="12814300" y="148383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9" name="n_1aveValue【消防施設】&#10;有形固定資産減価償却率">
          <a:extLst>
            <a:ext uri="{FF2B5EF4-FFF2-40B4-BE49-F238E27FC236}">
              <a16:creationId xmlns:a16="http://schemas.microsoft.com/office/drawing/2014/main" id="{E2C3E3A4-B009-4466-A6F2-668FC4D621F5}"/>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80" name="n_2aveValue【消防施設】&#10;有形固定資産減価償却率">
          <a:extLst>
            <a:ext uri="{FF2B5EF4-FFF2-40B4-BE49-F238E27FC236}">
              <a16:creationId xmlns:a16="http://schemas.microsoft.com/office/drawing/2014/main" id="{14AAA609-9241-4BF7-BF8A-A668AEA47563}"/>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581" name="n_3aveValue【消防施設】&#10;有形固定資産減価償却率">
          <a:extLst>
            <a:ext uri="{FF2B5EF4-FFF2-40B4-BE49-F238E27FC236}">
              <a16:creationId xmlns:a16="http://schemas.microsoft.com/office/drawing/2014/main" id="{6131E6C9-7DFF-4F98-ACF2-2B4A4E91B6EC}"/>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582" name="n_4aveValue【消防施設】&#10;有形固定資産減価償却率">
          <a:extLst>
            <a:ext uri="{FF2B5EF4-FFF2-40B4-BE49-F238E27FC236}">
              <a16:creationId xmlns:a16="http://schemas.microsoft.com/office/drawing/2014/main" id="{9AA38EB7-C48A-4C51-9346-1C2E3C672692}"/>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153506</xdr:rowOff>
    </xdr:from>
    <xdr:ext cx="405111" cy="259045"/>
    <xdr:sp macro="" textlink="">
      <xdr:nvSpPr>
        <xdr:cNvPr id="583" name="n_1mainValue【消防施設】&#10;有形固定資産減価償却率">
          <a:extLst>
            <a:ext uri="{FF2B5EF4-FFF2-40B4-BE49-F238E27FC236}">
              <a16:creationId xmlns:a16="http://schemas.microsoft.com/office/drawing/2014/main" id="{29D7C142-82E8-4360-A9AA-7C68F02A89E9}"/>
            </a:ext>
          </a:extLst>
        </xdr:cNvPr>
        <xdr:cNvSpPr txBox="1"/>
      </xdr:nvSpPr>
      <xdr:spPr>
        <a:xfrm>
          <a:off x="152660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156771</xdr:rowOff>
    </xdr:from>
    <xdr:ext cx="405111" cy="259045"/>
    <xdr:sp macro="" textlink="">
      <xdr:nvSpPr>
        <xdr:cNvPr id="584" name="n_2mainValue【消防施設】&#10;有形固定資産減価償却率">
          <a:extLst>
            <a:ext uri="{FF2B5EF4-FFF2-40B4-BE49-F238E27FC236}">
              <a16:creationId xmlns:a16="http://schemas.microsoft.com/office/drawing/2014/main" id="{6D51BBE7-230D-44DE-AB92-A72FFE25D61F}"/>
            </a:ext>
          </a:extLst>
        </xdr:cNvPr>
        <xdr:cNvSpPr txBox="1"/>
      </xdr:nvSpPr>
      <xdr:spPr>
        <a:xfrm>
          <a:off x="14389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145341</xdr:rowOff>
    </xdr:from>
    <xdr:ext cx="405111" cy="259045"/>
    <xdr:sp macro="" textlink="">
      <xdr:nvSpPr>
        <xdr:cNvPr id="585" name="n_3mainValue【消防施設】&#10;有形固定資産減価償却率">
          <a:extLst>
            <a:ext uri="{FF2B5EF4-FFF2-40B4-BE49-F238E27FC236}">
              <a16:creationId xmlns:a16="http://schemas.microsoft.com/office/drawing/2014/main" id="{B1D48901-226E-469A-93D7-0694AAF07648}"/>
            </a:ext>
          </a:extLst>
        </xdr:cNvPr>
        <xdr:cNvSpPr txBox="1"/>
      </xdr:nvSpPr>
      <xdr:spPr>
        <a:xfrm>
          <a:off x="13500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135545</xdr:rowOff>
    </xdr:from>
    <xdr:ext cx="405111" cy="259045"/>
    <xdr:sp macro="" textlink="">
      <xdr:nvSpPr>
        <xdr:cNvPr id="586" name="n_4mainValue【消防施設】&#10;有形固定資産減価償却率">
          <a:extLst>
            <a:ext uri="{FF2B5EF4-FFF2-40B4-BE49-F238E27FC236}">
              <a16:creationId xmlns:a16="http://schemas.microsoft.com/office/drawing/2014/main" id="{A79C2726-9686-4EA8-B029-8642832D5DAC}"/>
            </a:ext>
          </a:extLst>
        </xdr:cNvPr>
        <xdr:cNvSpPr txBox="1"/>
      </xdr:nvSpPr>
      <xdr:spPr>
        <a:xfrm>
          <a:off x="12611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C054A9E6-9651-4A64-9CC4-1397E082A8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B249F3E8-594E-4C80-ACD9-84EF66CD35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D1FFD734-660E-45B7-8660-443E120F1D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7CC47113-D3C9-4195-9886-A632E233B68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E0509154-D1E0-42A9-9DAE-DE74C5F2EA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2AF5B30E-DAA9-4E5F-A237-925A7E700C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3E89F76E-0C23-4AAF-8E86-34752B36E1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C7C00D46-0A2E-4F53-90B2-B13124B54A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5F1F422B-A352-4CC8-A497-AA6012E5F3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ADD03D84-4760-4A62-A88B-32EBDE9DCB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89ADE337-CC3B-43EE-AAE9-70B5D33354A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B18FD8A8-207B-4AE9-926B-570E6663B0E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CB5CE3AC-A806-4215-9698-0FB1614EB38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4D8BF72F-B190-4234-9A5C-61B124C3A66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FC3EC28E-E740-43D8-9AD0-3BAA3C2D3F2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BC1315E-AFBE-462F-ADDB-F5362D1C7F3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712B248A-3D0B-4034-A32F-2342FA1D184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F3D0D65C-03E1-4E53-B19F-DB6FCE40A74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2ABEE5B7-DBD1-4127-885F-93B7E225BB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B9B828F5-4EED-46AD-9758-F8B360C29CA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E16AE71C-8EB8-47E5-80D9-A749754F615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8" name="直線コネクタ 607">
          <a:extLst>
            <a:ext uri="{FF2B5EF4-FFF2-40B4-BE49-F238E27FC236}">
              <a16:creationId xmlns:a16="http://schemas.microsoft.com/office/drawing/2014/main" id="{FD0695DB-A929-4C49-888E-C19744114F2D}"/>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9" name="【消防施設】&#10;一人当たり面積最小値テキスト">
          <a:extLst>
            <a:ext uri="{FF2B5EF4-FFF2-40B4-BE49-F238E27FC236}">
              <a16:creationId xmlns:a16="http://schemas.microsoft.com/office/drawing/2014/main" id="{ABAD4941-FAA6-4213-BC02-DE93B436E94F}"/>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10" name="直線コネクタ 609">
          <a:extLst>
            <a:ext uri="{FF2B5EF4-FFF2-40B4-BE49-F238E27FC236}">
              <a16:creationId xmlns:a16="http://schemas.microsoft.com/office/drawing/2014/main" id="{BA47087E-D057-46D9-B479-0D48F2D9E7C4}"/>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1" name="【消防施設】&#10;一人当たり面積最大値テキスト">
          <a:extLst>
            <a:ext uri="{FF2B5EF4-FFF2-40B4-BE49-F238E27FC236}">
              <a16:creationId xmlns:a16="http://schemas.microsoft.com/office/drawing/2014/main" id="{11B39668-4254-46DA-8885-D61D9FFB1A7F}"/>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2" name="直線コネクタ 611">
          <a:extLst>
            <a:ext uri="{FF2B5EF4-FFF2-40B4-BE49-F238E27FC236}">
              <a16:creationId xmlns:a16="http://schemas.microsoft.com/office/drawing/2014/main" id="{8EDA93E9-164D-42EE-BED3-98D804535FCB}"/>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3" name="【消防施設】&#10;一人当たり面積平均値テキスト">
          <a:extLst>
            <a:ext uri="{FF2B5EF4-FFF2-40B4-BE49-F238E27FC236}">
              <a16:creationId xmlns:a16="http://schemas.microsoft.com/office/drawing/2014/main" id="{BC851B56-96F7-469D-ADE8-AE3352EFA3D9}"/>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4" name="フローチャート: 判断 613">
          <a:extLst>
            <a:ext uri="{FF2B5EF4-FFF2-40B4-BE49-F238E27FC236}">
              <a16:creationId xmlns:a16="http://schemas.microsoft.com/office/drawing/2014/main" id="{83FD3F0F-7089-4BEB-A246-B8034AF6DCD8}"/>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5" name="フローチャート: 判断 614">
          <a:extLst>
            <a:ext uri="{FF2B5EF4-FFF2-40B4-BE49-F238E27FC236}">
              <a16:creationId xmlns:a16="http://schemas.microsoft.com/office/drawing/2014/main" id="{E3044DD9-A0A7-454A-9150-EE9834F3D01E}"/>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6" name="フローチャート: 判断 615">
          <a:extLst>
            <a:ext uri="{FF2B5EF4-FFF2-40B4-BE49-F238E27FC236}">
              <a16:creationId xmlns:a16="http://schemas.microsoft.com/office/drawing/2014/main" id="{1DFCBD7C-5A1E-483B-B0B2-BFA9158DDDC2}"/>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7" name="フローチャート: 判断 616">
          <a:extLst>
            <a:ext uri="{FF2B5EF4-FFF2-40B4-BE49-F238E27FC236}">
              <a16:creationId xmlns:a16="http://schemas.microsoft.com/office/drawing/2014/main" id="{D34D1149-B276-481D-A11A-9E35C173E2A1}"/>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8" name="フローチャート: 判断 617">
          <a:extLst>
            <a:ext uri="{FF2B5EF4-FFF2-40B4-BE49-F238E27FC236}">
              <a16:creationId xmlns:a16="http://schemas.microsoft.com/office/drawing/2014/main" id="{7C56E8ED-9D4E-47CA-B898-43FBA80B6EC6}"/>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F8DB343-20A9-48A1-A8AF-B100A5774A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8195121-C81A-4CC3-80FF-1945B8BE9F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27CE272-068D-4E7A-9D1A-CD404A4608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0366B2F-D81C-4491-95AF-7DAF3F04D15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65E7DE1C-EB26-423F-BDED-6A66186C31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624" name="楕円 623">
          <a:extLst>
            <a:ext uri="{FF2B5EF4-FFF2-40B4-BE49-F238E27FC236}">
              <a16:creationId xmlns:a16="http://schemas.microsoft.com/office/drawing/2014/main" id="{DE2C979A-8176-4192-AA5B-3C20D34D008C}"/>
            </a:ext>
          </a:extLst>
        </xdr:cNvPr>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625" name="【消防施設】&#10;一人当たり面積該当値テキスト">
          <a:extLst>
            <a:ext uri="{FF2B5EF4-FFF2-40B4-BE49-F238E27FC236}">
              <a16:creationId xmlns:a16="http://schemas.microsoft.com/office/drawing/2014/main" id="{E0E5D5ED-772D-4FA3-85AD-C4A7F4EB9652}"/>
            </a:ext>
          </a:extLst>
        </xdr:cNvPr>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59080</xdr:rowOff>
    </xdr:from>
    <xdr:to>
      <xdr:col>112</xdr:col>
      <xdr:colOff>38100</xdr:colOff>
      <xdr:row>85</xdr:row>
      <xdr:rowOff>160680</xdr:rowOff>
    </xdr:to>
    <xdr:sp macro="" textlink="">
      <xdr:nvSpPr>
        <xdr:cNvPr id="626" name="楕円 625">
          <a:extLst>
            <a:ext uri="{FF2B5EF4-FFF2-40B4-BE49-F238E27FC236}">
              <a16:creationId xmlns:a16="http://schemas.microsoft.com/office/drawing/2014/main" id="{5E9B71DB-EACC-42A7-A632-131CD43B76B8}"/>
            </a:ext>
          </a:extLst>
        </xdr:cNvPr>
        <xdr:cNvSpPr/>
      </xdr:nvSpPr>
      <xdr:spPr>
        <a:xfrm>
          <a:off x="21272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109880</xdr:rowOff>
    </xdr:to>
    <xdr:cxnSp macro="">
      <xdr:nvCxnSpPr>
        <xdr:cNvPr id="627" name="直線コネクタ 626">
          <a:extLst>
            <a:ext uri="{FF2B5EF4-FFF2-40B4-BE49-F238E27FC236}">
              <a16:creationId xmlns:a16="http://schemas.microsoft.com/office/drawing/2014/main" id="{BB803C81-1A2F-4D7F-BBBA-5671E91300F5}"/>
            </a:ext>
          </a:extLst>
        </xdr:cNvPr>
        <xdr:cNvCxnSpPr/>
      </xdr:nvCxnSpPr>
      <xdr:spPr>
        <a:xfrm flipV="1">
          <a:off x="21323300" y="1468221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60909</xdr:rowOff>
    </xdr:from>
    <xdr:to>
      <xdr:col>107</xdr:col>
      <xdr:colOff>101600</xdr:colOff>
      <xdr:row>85</xdr:row>
      <xdr:rowOff>162509</xdr:rowOff>
    </xdr:to>
    <xdr:sp macro="" textlink="">
      <xdr:nvSpPr>
        <xdr:cNvPr id="628" name="楕円 627">
          <a:extLst>
            <a:ext uri="{FF2B5EF4-FFF2-40B4-BE49-F238E27FC236}">
              <a16:creationId xmlns:a16="http://schemas.microsoft.com/office/drawing/2014/main" id="{7357A9B9-BB90-4942-B570-532CF26BCE2B}"/>
            </a:ext>
          </a:extLst>
        </xdr:cNvPr>
        <xdr:cNvSpPr/>
      </xdr:nvSpPr>
      <xdr:spPr>
        <a:xfrm>
          <a:off x="20383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109880</xdr:rowOff>
    </xdr:from>
    <xdr:to>
      <xdr:col>111</xdr:col>
      <xdr:colOff>177800</xdr:colOff>
      <xdr:row>85</xdr:row>
      <xdr:rowOff>111709</xdr:rowOff>
    </xdr:to>
    <xdr:cxnSp macro="">
      <xdr:nvCxnSpPr>
        <xdr:cNvPr id="629" name="直線コネクタ 628">
          <a:extLst>
            <a:ext uri="{FF2B5EF4-FFF2-40B4-BE49-F238E27FC236}">
              <a16:creationId xmlns:a16="http://schemas.microsoft.com/office/drawing/2014/main" id="{32119D8B-4ADA-48E3-914B-2FDA1A617394}"/>
            </a:ext>
          </a:extLst>
        </xdr:cNvPr>
        <xdr:cNvCxnSpPr/>
      </xdr:nvCxnSpPr>
      <xdr:spPr>
        <a:xfrm flipV="1">
          <a:off x="20434300" y="1468313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630" name="楕円 629">
          <a:extLst>
            <a:ext uri="{FF2B5EF4-FFF2-40B4-BE49-F238E27FC236}">
              <a16:creationId xmlns:a16="http://schemas.microsoft.com/office/drawing/2014/main" id="{043F3956-916E-403E-A348-2AD275EEF0C9}"/>
            </a:ext>
          </a:extLst>
        </xdr:cNvPr>
        <xdr:cNvSpPr/>
      </xdr:nvSpPr>
      <xdr:spPr>
        <a:xfrm>
          <a:off x="19494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111709</xdr:rowOff>
    </xdr:from>
    <xdr:to>
      <xdr:col>107</xdr:col>
      <xdr:colOff>50800</xdr:colOff>
      <xdr:row>85</xdr:row>
      <xdr:rowOff>113537</xdr:rowOff>
    </xdr:to>
    <xdr:cxnSp macro="">
      <xdr:nvCxnSpPr>
        <xdr:cNvPr id="631" name="直線コネクタ 630">
          <a:extLst>
            <a:ext uri="{FF2B5EF4-FFF2-40B4-BE49-F238E27FC236}">
              <a16:creationId xmlns:a16="http://schemas.microsoft.com/office/drawing/2014/main" id="{E1AF3F5D-E01C-4399-8441-D499B3DEB209}"/>
            </a:ext>
          </a:extLst>
        </xdr:cNvPr>
        <xdr:cNvCxnSpPr/>
      </xdr:nvCxnSpPr>
      <xdr:spPr>
        <a:xfrm flipV="1">
          <a:off x="19545300" y="1468495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63652</xdr:rowOff>
    </xdr:from>
    <xdr:to>
      <xdr:col>98</xdr:col>
      <xdr:colOff>38100</xdr:colOff>
      <xdr:row>85</xdr:row>
      <xdr:rowOff>165252</xdr:rowOff>
    </xdr:to>
    <xdr:sp macro="" textlink="">
      <xdr:nvSpPr>
        <xdr:cNvPr id="632" name="楕円 631">
          <a:extLst>
            <a:ext uri="{FF2B5EF4-FFF2-40B4-BE49-F238E27FC236}">
              <a16:creationId xmlns:a16="http://schemas.microsoft.com/office/drawing/2014/main" id="{C489EEFD-5A35-4C11-A15B-BB8C81FD8CDF}"/>
            </a:ext>
          </a:extLst>
        </xdr:cNvPr>
        <xdr:cNvSpPr/>
      </xdr:nvSpPr>
      <xdr:spPr>
        <a:xfrm>
          <a:off x="186055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113537</xdr:rowOff>
    </xdr:from>
    <xdr:to>
      <xdr:col>102</xdr:col>
      <xdr:colOff>114300</xdr:colOff>
      <xdr:row>85</xdr:row>
      <xdr:rowOff>114452</xdr:rowOff>
    </xdr:to>
    <xdr:cxnSp macro="">
      <xdr:nvCxnSpPr>
        <xdr:cNvPr id="633" name="直線コネクタ 632">
          <a:extLst>
            <a:ext uri="{FF2B5EF4-FFF2-40B4-BE49-F238E27FC236}">
              <a16:creationId xmlns:a16="http://schemas.microsoft.com/office/drawing/2014/main" id="{D246666C-073F-4C2E-B54D-515C3F656F4D}"/>
            </a:ext>
          </a:extLst>
        </xdr:cNvPr>
        <xdr:cNvCxnSpPr/>
      </xdr:nvCxnSpPr>
      <xdr:spPr>
        <a:xfrm flipV="1">
          <a:off x="18656300" y="1468678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4" name="n_1aveValue【消防施設】&#10;一人当たり面積">
          <a:extLst>
            <a:ext uri="{FF2B5EF4-FFF2-40B4-BE49-F238E27FC236}">
              <a16:creationId xmlns:a16="http://schemas.microsoft.com/office/drawing/2014/main" id="{EB7C7C31-DA76-41B0-AB3E-5F60B890DA02}"/>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5" name="n_2aveValue【消防施設】&#10;一人当たり面積">
          <a:extLst>
            <a:ext uri="{FF2B5EF4-FFF2-40B4-BE49-F238E27FC236}">
              <a16:creationId xmlns:a16="http://schemas.microsoft.com/office/drawing/2014/main" id="{2B5384BF-4E5B-4CED-8BC8-7F49532B7251}"/>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6" name="n_3aveValue【消防施設】&#10;一人当たり面積">
          <a:extLst>
            <a:ext uri="{FF2B5EF4-FFF2-40B4-BE49-F238E27FC236}">
              <a16:creationId xmlns:a16="http://schemas.microsoft.com/office/drawing/2014/main" id="{C2C6BA50-B0AB-449B-916B-F9E1112A9FC4}"/>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637" name="n_4aveValue【消防施設】&#10;一人当たり面積">
          <a:extLst>
            <a:ext uri="{FF2B5EF4-FFF2-40B4-BE49-F238E27FC236}">
              <a16:creationId xmlns:a16="http://schemas.microsoft.com/office/drawing/2014/main" id="{E0E1CB92-849E-4350-BFF1-020DCA05F75A}"/>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151807</xdr:rowOff>
    </xdr:from>
    <xdr:ext cx="469744" cy="259045"/>
    <xdr:sp macro="" textlink="">
      <xdr:nvSpPr>
        <xdr:cNvPr id="638" name="n_1mainValue【消防施設】&#10;一人当たり面積">
          <a:extLst>
            <a:ext uri="{FF2B5EF4-FFF2-40B4-BE49-F238E27FC236}">
              <a16:creationId xmlns:a16="http://schemas.microsoft.com/office/drawing/2014/main" id="{C48D696F-21D1-4CEC-81C2-4894D6614700}"/>
            </a:ext>
          </a:extLst>
        </xdr:cNvPr>
        <xdr:cNvSpPr txBox="1"/>
      </xdr:nvSpPr>
      <xdr:spPr>
        <a:xfrm>
          <a:off x="21075727" y="1472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153636</xdr:rowOff>
    </xdr:from>
    <xdr:ext cx="469744" cy="259045"/>
    <xdr:sp macro="" textlink="">
      <xdr:nvSpPr>
        <xdr:cNvPr id="639" name="n_2mainValue【消防施設】&#10;一人当たり面積">
          <a:extLst>
            <a:ext uri="{FF2B5EF4-FFF2-40B4-BE49-F238E27FC236}">
              <a16:creationId xmlns:a16="http://schemas.microsoft.com/office/drawing/2014/main" id="{DFD4EF3F-CCA0-4471-84A8-C8A5A9656E9D}"/>
            </a:ext>
          </a:extLst>
        </xdr:cNvPr>
        <xdr:cNvSpPr txBox="1"/>
      </xdr:nvSpPr>
      <xdr:spPr>
        <a:xfrm>
          <a:off x="20199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640" name="n_3mainValue【消防施設】&#10;一人当たり面積">
          <a:extLst>
            <a:ext uri="{FF2B5EF4-FFF2-40B4-BE49-F238E27FC236}">
              <a16:creationId xmlns:a16="http://schemas.microsoft.com/office/drawing/2014/main" id="{AD4DEF09-240E-4845-923C-9FF61081221D}"/>
            </a:ext>
          </a:extLst>
        </xdr:cNvPr>
        <xdr:cNvSpPr txBox="1"/>
      </xdr:nvSpPr>
      <xdr:spPr>
        <a:xfrm>
          <a:off x="19310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156379</xdr:rowOff>
    </xdr:from>
    <xdr:ext cx="469744" cy="259045"/>
    <xdr:sp macro="" textlink="">
      <xdr:nvSpPr>
        <xdr:cNvPr id="641" name="n_4mainValue【消防施設】&#10;一人当たり面積">
          <a:extLst>
            <a:ext uri="{FF2B5EF4-FFF2-40B4-BE49-F238E27FC236}">
              <a16:creationId xmlns:a16="http://schemas.microsoft.com/office/drawing/2014/main" id="{23371D51-FDD2-4D54-97DE-58087D6EDC76}"/>
            </a:ext>
          </a:extLst>
        </xdr:cNvPr>
        <xdr:cNvSpPr txBox="1"/>
      </xdr:nvSpPr>
      <xdr:spPr>
        <a:xfrm>
          <a:off x="18421427" y="147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9ACBCC0-D779-40BD-BE71-3B8272EC15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D0BA053-17AA-48A7-BF0A-19C8E99CD8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A0186691-1BAC-4DB3-90B4-73A0DD8500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BC618C-7D20-406F-AA7E-4230892517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55C195A7-6CD9-46EE-9931-EA3D712EDC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EF146FD-45D1-45C3-A5FE-9DF6D0FEA1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DE68F82-6806-4BF5-8AB9-2CA9636922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36C881F8-936E-4BBF-AD26-D6900FC815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C6BCF0D4-DAD5-43D2-8D6A-1556A4C5BC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1FEFA7B-9F8F-4D23-8E20-D5B3969586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495BFEAC-5545-4D9D-93E8-212296A4AA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8324DE02-51EF-481D-9FFE-4518CCDB43A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45F2F16E-BE88-4D2C-AE5C-6ED4C6E4CDC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33539DD0-8845-4F0E-943B-56C18108034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F8D41C5A-739D-40DC-8CC5-622CA7D01EB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474994B4-49A0-4F5C-AD2D-61216A1F20B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5AB315A7-1B5F-40A4-9366-1966F331C1F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B026FE0D-FFCA-4EDD-BAC1-0C8A4D4419E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CD1FEC2C-EF46-47C2-BBC1-A80DD16900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3C818384-9282-4913-A609-9759F8C8435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A401C02A-216D-4CFC-B2D2-775CDF34375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8FF0D8B1-9DDD-45BD-B106-78C25547BA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678424F0-1EAD-4AED-8AB4-8F541AE773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60961</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74EC71FE-4A7C-4941-AA85-F19466AAFFE1}"/>
            </a:ext>
          </a:extLst>
        </xdr:cNvPr>
        <xdr:cNvCxnSpPr/>
      </xdr:nvCxnSpPr>
      <xdr:spPr>
        <a:xfrm flipV="1">
          <a:off x="16318864" y="17205961"/>
          <a:ext cx="0" cy="120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a:extLst>
            <a:ext uri="{FF2B5EF4-FFF2-40B4-BE49-F238E27FC236}">
              <a16:creationId xmlns:a16="http://schemas.microsoft.com/office/drawing/2014/main" id="{5A08E91B-1F27-4D39-9C61-C23B26A54B9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8E27943F-3383-40D9-A3F0-3FB376C2FE3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7638</xdr:rowOff>
    </xdr:from>
    <xdr:ext cx="340478" cy="259045"/>
    <xdr:sp macro="" textlink="">
      <xdr:nvSpPr>
        <xdr:cNvPr id="668" name="【庁舎】&#10;有形固定資産減価償却率最大値テキスト">
          <a:extLst>
            <a:ext uri="{FF2B5EF4-FFF2-40B4-BE49-F238E27FC236}">
              <a16:creationId xmlns:a16="http://schemas.microsoft.com/office/drawing/2014/main" id="{0F08D08B-DA68-40B8-B05C-2D7AC1DC6BDA}"/>
            </a:ext>
          </a:extLst>
        </xdr:cNvPr>
        <xdr:cNvSpPr txBox="1"/>
      </xdr:nvSpPr>
      <xdr:spPr>
        <a:xfrm>
          <a:off x="16357600" y="16981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60961</xdr:rowOff>
    </xdr:from>
    <xdr:to>
      <xdr:col>86</xdr:col>
      <xdr:colOff>25400</xdr:colOff>
      <xdr:row>100</xdr:row>
      <xdr:rowOff>60961</xdr:rowOff>
    </xdr:to>
    <xdr:cxnSp macro="">
      <xdr:nvCxnSpPr>
        <xdr:cNvPr id="669" name="直線コネクタ 668">
          <a:extLst>
            <a:ext uri="{FF2B5EF4-FFF2-40B4-BE49-F238E27FC236}">
              <a16:creationId xmlns:a16="http://schemas.microsoft.com/office/drawing/2014/main" id="{E956528A-E22D-4F08-94DE-C511753F391D}"/>
            </a:ext>
          </a:extLst>
        </xdr:cNvPr>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74947</xdr:rowOff>
    </xdr:from>
    <xdr:ext cx="405111" cy="259045"/>
    <xdr:sp macro="" textlink="">
      <xdr:nvSpPr>
        <xdr:cNvPr id="670" name="【庁舎】&#10;有形固定資産減価償却率平均値テキスト">
          <a:extLst>
            <a:ext uri="{FF2B5EF4-FFF2-40B4-BE49-F238E27FC236}">
              <a16:creationId xmlns:a16="http://schemas.microsoft.com/office/drawing/2014/main" id="{19AFE94C-D7A3-4D40-9E74-6F5281A8C65F}"/>
            </a:ext>
          </a:extLst>
        </xdr:cNvPr>
        <xdr:cNvSpPr txBox="1"/>
      </xdr:nvSpPr>
      <xdr:spPr>
        <a:xfrm>
          <a:off x="16357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96520</xdr:rowOff>
    </xdr:from>
    <xdr:to>
      <xdr:col>85</xdr:col>
      <xdr:colOff>177800</xdr:colOff>
      <xdr:row>104</xdr:row>
      <xdr:rowOff>26670</xdr:rowOff>
    </xdr:to>
    <xdr:sp macro="" textlink="">
      <xdr:nvSpPr>
        <xdr:cNvPr id="671" name="フローチャート: 判断 670">
          <a:extLst>
            <a:ext uri="{FF2B5EF4-FFF2-40B4-BE49-F238E27FC236}">
              <a16:creationId xmlns:a16="http://schemas.microsoft.com/office/drawing/2014/main" id="{BBA99A96-3633-46AE-BD62-4A930814185C}"/>
            </a:ext>
          </a:extLst>
        </xdr:cNvPr>
        <xdr:cNvSpPr/>
      </xdr:nvSpPr>
      <xdr:spPr>
        <a:xfrm>
          <a:off x="16268700" y="1775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59689</xdr:rowOff>
    </xdr:from>
    <xdr:to>
      <xdr:col>81</xdr:col>
      <xdr:colOff>101600</xdr:colOff>
      <xdr:row>103</xdr:row>
      <xdr:rowOff>161289</xdr:rowOff>
    </xdr:to>
    <xdr:sp macro="" textlink="">
      <xdr:nvSpPr>
        <xdr:cNvPr id="672" name="フローチャート: 判断 671">
          <a:extLst>
            <a:ext uri="{FF2B5EF4-FFF2-40B4-BE49-F238E27FC236}">
              <a16:creationId xmlns:a16="http://schemas.microsoft.com/office/drawing/2014/main" id="{AFDD43B8-79FE-486F-B5FF-2EE5CC472F02}"/>
            </a:ext>
          </a:extLst>
        </xdr:cNvPr>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60961</xdr:rowOff>
    </xdr:from>
    <xdr:to>
      <xdr:col>76</xdr:col>
      <xdr:colOff>165100</xdr:colOff>
      <xdr:row>103</xdr:row>
      <xdr:rowOff>162561</xdr:rowOff>
    </xdr:to>
    <xdr:sp macro="" textlink="">
      <xdr:nvSpPr>
        <xdr:cNvPr id="673" name="フローチャート: 判断 672">
          <a:extLst>
            <a:ext uri="{FF2B5EF4-FFF2-40B4-BE49-F238E27FC236}">
              <a16:creationId xmlns:a16="http://schemas.microsoft.com/office/drawing/2014/main" id="{55403E7D-0C25-4E65-8AEB-DB714E8513C7}"/>
            </a:ext>
          </a:extLst>
        </xdr:cNvPr>
        <xdr:cNvSpPr/>
      </xdr:nvSpPr>
      <xdr:spPr>
        <a:xfrm>
          <a:off x="14541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74" name="フローチャート: 判断 673">
          <a:extLst>
            <a:ext uri="{FF2B5EF4-FFF2-40B4-BE49-F238E27FC236}">
              <a16:creationId xmlns:a16="http://schemas.microsoft.com/office/drawing/2014/main" id="{0CA75FDB-D0C9-4AC6-AD83-108ED7BA5DEB}"/>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11430</xdr:rowOff>
    </xdr:from>
    <xdr:to>
      <xdr:col>67</xdr:col>
      <xdr:colOff>101600</xdr:colOff>
      <xdr:row>104</xdr:row>
      <xdr:rowOff>113030</xdr:rowOff>
    </xdr:to>
    <xdr:sp macro="" textlink="">
      <xdr:nvSpPr>
        <xdr:cNvPr id="675" name="フローチャート: 判断 674">
          <a:extLst>
            <a:ext uri="{FF2B5EF4-FFF2-40B4-BE49-F238E27FC236}">
              <a16:creationId xmlns:a16="http://schemas.microsoft.com/office/drawing/2014/main" id="{BD7D3DCE-28F3-4EE2-8FCA-C29E2FEEE3BE}"/>
            </a:ext>
          </a:extLst>
        </xdr:cNvPr>
        <xdr:cNvSpPr/>
      </xdr:nvSpPr>
      <xdr:spPr>
        <a:xfrm>
          <a:off x="12763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65AB3A0-1BAE-4027-8ADF-3600576C73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2F30A95-2AEA-482C-BB68-6A1C782A10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D38575A-439C-4F1C-814D-F04800037F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F80DAC1-171F-4602-96DF-50B3BB6DE1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0B9B1DD-AFC0-44E8-A8EC-8D64190569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30480</xdr:rowOff>
    </xdr:from>
    <xdr:to>
      <xdr:col>85</xdr:col>
      <xdr:colOff>177800</xdr:colOff>
      <xdr:row>100</xdr:row>
      <xdr:rowOff>132080</xdr:rowOff>
    </xdr:to>
    <xdr:sp macro="" textlink="">
      <xdr:nvSpPr>
        <xdr:cNvPr id="681" name="楕円 680">
          <a:extLst>
            <a:ext uri="{FF2B5EF4-FFF2-40B4-BE49-F238E27FC236}">
              <a16:creationId xmlns:a16="http://schemas.microsoft.com/office/drawing/2014/main" id="{03BDA16C-81FD-47E1-9243-9BE5A556303F}"/>
            </a:ext>
          </a:extLst>
        </xdr:cNvPr>
        <xdr:cNvSpPr/>
      </xdr:nvSpPr>
      <xdr:spPr>
        <a:xfrm>
          <a:off x="16268700" y="171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134637</xdr:rowOff>
    </xdr:from>
    <xdr:ext cx="340478" cy="259045"/>
    <xdr:sp macro="" textlink="">
      <xdr:nvSpPr>
        <xdr:cNvPr id="682" name="【庁舎】&#10;有形固定資産減価償却率該当値テキスト">
          <a:extLst>
            <a:ext uri="{FF2B5EF4-FFF2-40B4-BE49-F238E27FC236}">
              <a16:creationId xmlns:a16="http://schemas.microsoft.com/office/drawing/2014/main" id="{5299AEAD-5952-4A98-96E1-D96D8C91C51D}"/>
            </a:ext>
          </a:extLst>
        </xdr:cNvPr>
        <xdr:cNvSpPr txBox="1"/>
      </xdr:nvSpPr>
      <xdr:spPr>
        <a:xfrm>
          <a:off x="16357600" y="17108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3811</xdr:rowOff>
    </xdr:from>
    <xdr:to>
      <xdr:col>81</xdr:col>
      <xdr:colOff>101600</xdr:colOff>
      <xdr:row>100</xdr:row>
      <xdr:rowOff>105411</xdr:rowOff>
    </xdr:to>
    <xdr:sp macro="" textlink="">
      <xdr:nvSpPr>
        <xdr:cNvPr id="683" name="楕円 682">
          <a:extLst>
            <a:ext uri="{FF2B5EF4-FFF2-40B4-BE49-F238E27FC236}">
              <a16:creationId xmlns:a16="http://schemas.microsoft.com/office/drawing/2014/main" id="{54A11786-8AF5-4924-BE9C-233CC6E46605}"/>
            </a:ext>
          </a:extLst>
        </xdr:cNvPr>
        <xdr:cNvSpPr/>
      </xdr:nvSpPr>
      <xdr:spPr>
        <a:xfrm>
          <a:off x="15430500" y="171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54611</xdr:rowOff>
    </xdr:from>
    <xdr:to>
      <xdr:col>85</xdr:col>
      <xdr:colOff>127000</xdr:colOff>
      <xdr:row>100</xdr:row>
      <xdr:rowOff>81280</xdr:rowOff>
    </xdr:to>
    <xdr:cxnSp macro="">
      <xdr:nvCxnSpPr>
        <xdr:cNvPr id="684" name="直線コネクタ 683">
          <a:extLst>
            <a:ext uri="{FF2B5EF4-FFF2-40B4-BE49-F238E27FC236}">
              <a16:creationId xmlns:a16="http://schemas.microsoft.com/office/drawing/2014/main" id="{BECC5E34-5A3D-42C1-8B0E-25936E50EA28}"/>
            </a:ext>
          </a:extLst>
        </xdr:cNvPr>
        <xdr:cNvCxnSpPr/>
      </xdr:nvCxnSpPr>
      <xdr:spPr>
        <a:xfrm>
          <a:off x="15481300" y="171996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147320</xdr:rowOff>
    </xdr:from>
    <xdr:to>
      <xdr:col>76</xdr:col>
      <xdr:colOff>165100</xdr:colOff>
      <xdr:row>100</xdr:row>
      <xdr:rowOff>77470</xdr:rowOff>
    </xdr:to>
    <xdr:sp macro="" textlink="">
      <xdr:nvSpPr>
        <xdr:cNvPr id="685" name="楕円 684">
          <a:extLst>
            <a:ext uri="{FF2B5EF4-FFF2-40B4-BE49-F238E27FC236}">
              <a16:creationId xmlns:a16="http://schemas.microsoft.com/office/drawing/2014/main" id="{1F0E800F-A21D-45A5-80EF-69D878915036}"/>
            </a:ext>
          </a:extLst>
        </xdr:cNvPr>
        <xdr:cNvSpPr/>
      </xdr:nvSpPr>
      <xdr:spPr>
        <a:xfrm>
          <a:off x="14541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26670</xdr:rowOff>
    </xdr:from>
    <xdr:to>
      <xdr:col>81</xdr:col>
      <xdr:colOff>50800</xdr:colOff>
      <xdr:row>100</xdr:row>
      <xdr:rowOff>54611</xdr:rowOff>
    </xdr:to>
    <xdr:cxnSp macro="">
      <xdr:nvCxnSpPr>
        <xdr:cNvPr id="686" name="直線コネクタ 685">
          <a:extLst>
            <a:ext uri="{FF2B5EF4-FFF2-40B4-BE49-F238E27FC236}">
              <a16:creationId xmlns:a16="http://schemas.microsoft.com/office/drawing/2014/main" id="{55831F4E-92FC-4B93-958F-47A9F315678B}"/>
            </a:ext>
          </a:extLst>
        </xdr:cNvPr>
        <xdr:cNvCxnSpPr/>
      </xdr:nvCxnSpPr>
      <xdr:spPr>
        <a:xfrm>
          <a:off x="14592300" y="171716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687" name="楕円 686">
          <a:extLst>
            <a:ext uri="{FF2B5EF4-FFF2-40B4-BE49-F238E27FC236}">
              <a16:creationId xmlns:a16="http://schemas.microsoft.com/office/drawing/2014/main" id="{DB9AAD55-F874-446E-9E18-26A0C5E5A2F3}"/>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26670</xdr:rowOff>
    </xdr:to>
    <xdr:cxnSp macro="">
      <xdr:nvCxnSpPr>
        <xdr:cNvPr id="688" name="直線コネクタ 687">
          <a:extLst>
            <a:ext uri="{FF2B5EF4-FFF2-40B4-BE49-F238E27FC236}">
              <a16:creationId xmlns:a16="http://schemas.microsoft.com/office/drawing/2014/main" id="{583ABE79-013E-4513-B7A7-C268BAB65AEE}"/>
            </a:ext>
          </a:extLst>
        </xdr:cNvPr>
        <xdr:cNvCxnSpPr/>
      </xdr:nvCxnSpPr>
      <xdr:spPr>
        <a:xfrm>
          <a:off x="13703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104139</xdr:rowOff>
    </xdr:from>
    <xdr:to>
      <xdr:col>67</xdr:col>
      <xdr:colOff>101600</xdr:colOff>
      <xdr:row>106</xdr:row>
      <xdr:rowOff>34289</xdr:rowOff>
    </xdr:to>
    <xdr:sp macro="" textlink="">
      <xdr:nvSpPr>
        <xdr:cNvPr id="689" name="楕円 688">
          <a:extLst>
            <a:ext uri="{FF2B5EF4-FFF2-40B4-BE49-F238E27FC236}">
              <a16:creationId xmlns:a16="http://schemas.microsoft.com/office/drawing/2014/main" id="{C9644C06-A9A0-4AE3-9549-B10F3C52026B}"/>
            </a:ext>
          </a:extLst>
        </xdr:cNvPr>
        <xdr:cNvSpPr/>
      </xdr:nvSpPr>
      <xdr:spPr>
        <a:xfrm>
          <a:off x="12763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105</xdr:row>
      <xdr:rowOff>154939</xdr:rowOff>
    </xdr:to>
    <xdr:cxnSp macro="">
      <xdr:nvCxnSpPr>
        <xdr:cNvPr id="690" name="直線コネクタ 689">
          <a:extLst>
            <a:ext uri="{FF2B5EF4-FFF2-40B4-BE49-F238E27FC236}">
              <a16:creationId xmlns:a16="http://schemas.microsoft.com/office/drawing/2014/main" id="{0156643C-2EA2-4781-8EE6-57A67CD6B5B8}"/>
            </a:ext>
          </a:extLst>
        </xdr:cNvPr>
        <xdr:cNvCxnSpPr/>
      </xdr:nvCxnSpPr>
      <xdr:spPr>
        <a:xfrm flipV="1">
          <a:off x="12814300" y="17145000"/>
          <a:ext cx="889000" cy="10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152416</xdr:rowOff>
    </xdr:from>
    <xdr:ext cx="405111" cy="259045"/>
    <xdr:sp macro="" textlink="">
      <xdr:nvSpPr>
        <xdr:cNvPr id="691" name="n_1aveValue【庁舎】&#10;有形固定資産減価償却率">
          <a:extLst>
            <a:ext uri="{FF2B5EF4-FFF2-40B4-BE49-F238E27FC236}">
              <a16:creationId xmlns:a16="http://schemas.microsoft.com/office/drawing/2014/main" id="{FCD21318-82C4-41FF-BE34-CA32A1AF659E}"/>
            </a:ext>
          </a:extLst>
        </xdr:cNvPr>
        <xdr:cNvSpPr txBox="1"/>
      </xdr:nvSpPr>
      <xdr:spPr>
        <a:xfrm>
          <a:off x="152660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153688</xdr:rowOff>
    </xdr:from>
    <xdr:ext cx="405111" cy="259045"/>
    <xdr:sp macro="" textlink="">
      <xdr:nvSpPr>
        <xdr:cNvPr id="692" name="n_2aveValue【庁舎】&#10;有形固定資産減価償却率">
          <a:extLst>
            <a:ext uri="{FF2B5EF4-FFF2-40B4-BE49-F238E27FC236}">
              <a16:creationId xmlns:a16="http://schemas.microsoft.com/office/drawing/2014/main" id="{39F526D8-C16B-41F4-8601-0367EBC4301C}"/>
            </a:ext>
          </a:extLst>
        </xdr:cNvPr>
        <xdr:cNvSpPr txBox="1"/>
      </xdr:nvSpPr>
      <xdr:spPr>
        <a:xfrm>
          <a:off x="143897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49547</xdr:rowOff>
    </xdr:from>
    <xdr:ext cx="405111" cy="259045"/>
    <xdr:sp macro="" textlink="">
      <xdr:nvSpPr>
        <xdr:cNvPr id="693" name="n_3aveValue【庁舎】&#10;有形固定資産減価償却率">
          <a:extLst>
            <a:ext uri="{FF2B5EF4-FFF2-40B4-BE49-F238E27FC236}">
              <a16:creationId xmlns:a16="http://schemas.microsoft.com/office/drawing/2014/main" id="{FDF5BDAA-A34A-4B19-AF87-19A5A0C94DC4}"/>
            </a:ext>
          </a:extLst>
        </xdr:cNvPr>
        <xdr:cNvSpPr txBox="1"/>
      </xdr:nvSpPr>
      <xdr:spPr>
        <a:xfrm>
          <a:off x="13500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129557</xdr:rowOff>
    </xdr:from>
    <xdr:ext cx="405111" cy="259045"/>
    <xdr:sp macro="" textlink="">
      <xdr:nvSpPr>
        <xdr:cNvPr id="694" name="n_4aveValue【庁舎】&#10;有形固定資産減価償却率">
          <a:extLst>
            <a:ext uri="{FF2B5EF4-FFF2-40B4-BE49-F238E27FC236}">
              <a16:creationId xmlns:a16="http://schemas.microsoft.com/office/drawing/2014/main" id="{1DE22F79-BE84-4D73-A119-FFD5B966D5DC}"/>
            </a:ext>
          </a:extLst>
        </xdr:cNvPr>
        <xdr:cNvSpPr txBox="1"/>
      </xdr:nvSpPr>
      <xdr:spPr>
        <a:xfrm>
          <a:off x="12611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121938</xdr:rowOff>
    </xdr:from>
    <xdr:ext cx="340478" cy="259045"/>
    <xdr:sp macro="" textlink="">
      <xdr:nvSpPr>
        <xdr:cNvPr id="695" name="n_1mainValue【庁舎】&#10;有形固定資産減価償却率">
          <a:extLst>
            <a:ext uri="{FF2B5EF4-FFF2-40B4-BE49-F238E27FC236}">
              <a16:creationId xmlns:a16="http://schemas.microsoft.com/office/drawing/2014/main" id="{7C9C4DDB-C753-4B36-8622-93AD3820FEF4}"/>
            </a:ext>
          </a:extLst>
        </xdr:cNvPr>
        <xdr:cNvSpPr txBox="1"/>
      </xdr:nvSpPr>
      <xdr:spPr>
        <a:xfrm>
          <a:off x="15298361" y="16924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93997</xdr:rowOff>
    </xdr:from>
    <xdr:ext cx="340478" cy="259045"/>
    <xdr:sp macro="" textlink="">
      <xdr:nvSpPr>
        <xdr:cNvPr id="696" name="n_2mainValue【庁舎】&#10;有形固定資産減価償却率">
          <a:extLst>
            <a:ext uri="{FF2B5EF4-FFF2-40B4-BE49-F238E27FC236}">
              <a16:creationId xmlns:a16="http://schemas.microsoft.com/office/drawing/2014/main" id="{CF37B8E1-A807-4D66-AC58-31C68AD43A1E}"/>
            </a:ext>
          </a:extLst>
        </xdr:cNvPr>
        <xdr:cNvSpPr txBox="1"/>
      </xdr:nvSpPr>
      <xdr:spPr>
        <a:xfrm>
          <a:off x="144220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697" name="n_3mainValue【庁舎】&#10;有形固定資産減価償却率">
          <a:extLst>
            <a:ext uri="{FF2B5EF4-FFF2-40B4-BE49-F238E27FC236}">
              <a16:creationId xmlns:a16="http://schemas.microsoft.com/office/drawing/2014/main" id="{4888C66F-5C35-451B-9043-10169C8B0C75}"/>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25416</xdr:rowOff>
    </xdr:from>
    <xdr:ext cx="405111" cy="259045"/>
    <xdr:sp macro="" textlink="">
      <xdr:nvSpPr>
        <xdr:cNvPr id="698" name="n_4mainValue【庁舎】&#10;有形固定資産減価償却率">
          <a:extLst>
            <a:ext uri="{FF2B5EF4-FFF2-40B4-BE49-F238E27FC236}">
              <a16:creationId xmlns:a16="http://schemas.microsoft.com/office/drawing/2014/main" id="{E76BD5E2-85ED-4956-8B98-A34DB8D8A6DE}"/>
            </a:ext>
          </a:extLst>
        </xdr:cNvPr>
        <xdr:cNvSpPr txBox="1"/>
      </xdr:nvSpPr>
      <xdr:spPr>
        <a:xfrm>
          <a:off x="12611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A5F3C56E-7DAA-421E-874F-584075221F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6BDD8CE5-82EA-4D04-B7C2-7F565B2CE8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649E512E-6591-43BF-9682-E105D10005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55BEDE30-C667-43E8-A689-97E46FF5F0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6974A68E-6D3D-401A-8F4C-5CF0A41235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6BE59E1B-2BBD-40A3-8869-B399B23815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D0B50566-E86E-492B-B7F2-A6C8F3B1ED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4FAE781D-F678-41DF-95AE-6B1D4685EF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E8A70EF3-8B60-4A66-9FB1-1D320FEC39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ED2165F7-331A-42ED-9A2B-42C966589D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9" name="直線コネクタ 708">
          <a:extLst>
            <a:ext uri="{FF2B5EF4-FFF2-40B4-BE49-F238E27FC236}">
              <a16:creationId xmlns:a16="http://schemas.microsoft.com/office/drawing/2014/main" id="{BB60D4EA-BBFA-4EC7-9320-C86E907A5E4A}"/>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0" name="テキスト ボックス 709">
          <a:extLst>
            <a:ext uri="{FF2B5EF4-FFF2-40B4-BE49-F238E27FC236}">
              <a16:creationId xmlns:a16="http://schemas.microsoft.com/office/drawing/2014/main" id="{FD5006D4-33D1-438B-B151-E07CE347C081}"/>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0FC6DF3A-30EC-4AFA-B774-437F0FA5112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3F8C2174-82BD-4102-90EA-74CF7D1E072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3" name="直線コネクタ 712">
          <a:extLst>
            <a:ext uri="{FF2B5EF4-FFF2-40B4-BE49-F238E27FC236}">
              <a16:creationId xmlns:a16="http://schemas.microsoft.com/office/drawing/2014/main" id="{BC56646E-6F8B-48C2-AD7F-CDF17A76D6E4}"/>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4" name="テキスト ボックス 713">
          <a:extLst>
            <a:ext uri="{FF2B5EF4-FFF2-40B4-BE49-F238E27FC236}">
              <a16:creationId xmlns:a16="http://schemas.microsoft.com/office/drawing/2014/main" id="{E43CE265-AA34-417E-89B1-2B1DAFC9EDC9}"/>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9DE7BD5E-D62F-4267-AE9A-67A6EBCCF2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845F2A1D-371A-40D4-B62E-E8374051399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7" name="直線コネクタ 716">
          <a:extLst>
            <a:ext uri="{FF2B5EF4-FFF2-40B4-BE49-F238E27FC236}">
              <a16:creationId xmlns:a16="http://schemas.microsoft.com/office/drawing/2014/main" id="{776362CD-BA7F-4F7A-811C-3FA9E527DF0B}"/>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8" name="テキスト ボックス 717">
          <a:extLst>
            <a:ext uri="{FF2B5EF4-FFF2-40B4-BE49-F238E27FC236}">
              <a16:creationId xmlns:a16="http://schemas.microsoft.com/office/drawing/2014/main" id="{2B404A39-F69B-47EC-BD57-66A86AB0CCE7}"/>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9" name="直線コネクタ 718">
          <a:extLst>
            <a:ext uri="{FF2B5EF4-FFF2-40B4-BE49-F238E27FC236}">
              <a16:creationId xmlns:a16="http://schemas.microsoft.com/office/drawing/2014/main" id="{8D2FA7CF-99FB-43E9-B3EC-C19C944DCA5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0" name="テキスト ボックス 719">
          <a:extLst>
            <a:ext uri="{FF2B5EF4-FFF2-40B4-BE49-F238E27FC236}">
              <a16:creationId xmlns:a16="http://schemas.microsoft.com/office/drawing/2014/main" id="{87FC69C1-0039-46C8-82FA-A8269CA939D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1" name="直線コネクタ 720">
          <a:extLst>
            <a:ext uri="{FF2B5EF4-FFF2-40B4-BE49-F238E27FC236}">
              <a16:creationId xmlns:a16="http://schemas.microsoft.com/office/drawing/2014/main" id="{DF4B734B-153D-4B45-A725-AD1A931770F9}"/>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2" name="テキスト ボックス 721">
          <a:extLst>
            <a:ext uri="{FF2B5EF4-FFF2-40B4-BE49-F238E27FC236}">
              <a16:creationId xmlns:a16="http://schemas.microsoft.com/office/drawing/2014/main" id="{66B1DC22-960D-4ABB-BFA7-2A44E7ACADD1}"/>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9D35AF90-F2AC-498A-B4C1-E68ECBC713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19526E0A-22B4-414D-9BE8-BBAFC2052C4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5B936E5C-CD67-461E-B973-CBD204E3E5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6" name="直線コネクタ 725">
          <a:extLst>
            <a:ext uri="{FF2B5EF4-FFF2-40B4-BE49-F238E27FC236}">
              <a16:creationId xmlns:a16="http://schemas.microsoft.com/office/drawing/2014/main" id="{ADE0C100-BD8D-446C-8161-57A2FBD4F7F6}"/>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7" name="【庁舎】&#10;一人当たり面積最小値テキスト">
          <a:extLst>
            <a:ext uri="{FF2B5EF4-FFF2-40B4-BE49-F238E27FC236}">
              <a16:creationId xmlns:a16="http://schemas.microsoft.com/office/drawing/2014/main" id="{24BE275E-C093-4786-9234-373A638585F8}"/>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8" name="直線コネクタ 727">
          <a:extLst>
            <a:ext uri="{FF2B5EF4-FFF2-40B4-BE49-F238E27FC236}">
              <a16:creationId xmlns:a16="http://schemas.microsoft.com/office/drawing/2014/main" id="{8CE5980C-CCF5-4982-8CA5-4C03EC4F62C2}"/>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29" name="【庁舎】&#10;一人当たり面積最大値テキスト">
          <a:extLst>
            <a:ext uri="{FF2B5EF4-FFF2-40B4-BE49-F238E27FC236}">
              <a16:creationId xmlns:a16="http://schemas.microsoft.com/office/drawing/2014/main" id="{39E63C62-E200-4844-9D02-66088BBB585D}"/>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0" name="直線コネクタ 729">
          <a:extLst>
            <a:ext uri="{FF2B5EF4-FFF2-40B4-BE49-F238E27FC236}">
              <a16:creationId xmlns:a16="http://schemas.microsoft.com/office/drawing/2014/main" id="{2756A8B6-0160-4941-A272-691BA68843FD}"/>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1" name="【庁舎】&#10;一人当たり面積平均値テキスト">
          <a:extLst>
            <a:ext uri="{FF2B5EF4-FFF2-40B4-BE49-F238E27FC236}">
              <a16:creationId xmlns:a16="http://schemas.microsoft.com/office/drawing/2014/main" id="{9B0F65DC-678F-4233-9DCE-1E1ACD14E5FE}"/>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2" name="フローチャート: 判断 731">
          <a:extLst>
            <a:ext uri="{FF2B5EF4-FFF2-40B4-BE49-F238E27FC236}">
              <a16:creationId xmlns:a16="http://schemas.microsoft.com/office/drawing/2014/main" id="{1598A68E-1D42-48FA-9D5B-3EBF45A51DCD}"/>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3" name="フローチャート: 判断 732">
          <a:extLst>
            <a:ext uri="{FF2B5EF4-FFF2-40B4-BE49-F238E27FC236}">
              <a16:creationId xmlns:a16="http://schemas.microsoft.com/office/drawing/2014/main" id="{2ECAC67B-18D0-47EC-AB8E-487987FAD581}"/>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4" name="フローチャート: 判断 733">
          <a:extLst>
            <a:ext uri="{FF2B5EF4-FFF2-40B4-BE49-F238E27FC236}">
              <a16:creationId xmlns:a16="http://schemas.microsoft.com/office/drawing/2014/main" id="{E93D18CB-3F49-4E4C-898D-8467ED89DA8C}"/>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5" name="フローチャート: 判断 734">
          <a:extLst>
            <a:ext uri="{FF2B5EF4-FFF2-40B4-BE49-F238E27FC236}">
              <a16:creationId xmlns:a16="http://schemas.microsoft.com/office/drawing/2014/main" id="{854F5399-BD5A-44C0-B79B-0A259CFDDDBB}"/>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6" name="フローチャート: 判断 735">
          <a:extLst>
            <a:ext uri="{FF2B5EF4-FFF2-40B4-BE49-F238E27FC236}">
              <a16:creationId xmlns:a16="http://schemas.microsoft.com/office/drawing/2014/main" id="{AB097CBF-55E0-412D-9222-CDE908CA15AA}"/>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E56E9D5-2D5A-4F09-8C7B-656E8E9CF5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4A78B6F-9990-4FB9-B2F3-F73274230B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1073764-9812-4E78-BC20-32DD3D0BF1E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F77017E-3ADF-4BEF-AF12-A8BD608BEA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A39D733-7FC1-414A-82AD-1474FA6AAA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141129</xdr:rowOff>
    </xdr:from>
    <xdr:to>
      <xdr:col>116</xdr:col>
      <xdr:colOff>114300</xdr:colOff>
      <xdr:row>106</xdr:row>
      <xdr:rowOff>71279</xdr:rowOff>
    </xdr:to>
    <xdr:sp macro="" textlink="">
      <xdr:nvSpPr>
        <xdr:cNvPr id="742" name="楕円 741">
          <a:extLst>
            <a:ext uri="{FF2B5EF4-FFF2-40B4-BE49-F238E27FC236}">
              <a16:creationId xmlns:a16="http://schemas.microsoft.com/office/drawing/2014/main" id="{8D5809FC-65EA-41C7-ADE7-5EFEC89500AA}"/>
            </a:ext>
          </a:extLst>
        </xdr:cNvPr>
        <xdr:cNvSpPr/>
      </xdr:nvSpPr>
      <xdr:spPr>
        <a:xfrm>
          <a:off x="22110700" y="1814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119556</xdr:rowOff>
    </xdr:from>
    <xdr:ext cx="469744" cy="259045"/>
    <xdr:sp macro="" textlink="">
      <xdr:nvSpPr>
        <xdr:cNvPr id="743" name="【庁舎】&#10;一人当たり面積該当値テキスト">
          <a:extLst>
            <a:ext uri="{FF2B5EF4-FFF2-40B4-BE49-F238E27FC236}">
              <a16:creationId xmlns:a16="http://schemas.microsoft.com/office/drawing/2014/main" id="{2F301724-8B89-4279-93DA-04BEBAFC5B3F}"/>
            </a:ext>
          </a:extLst>
        </xdr:cNvPr>
        <xdr:cNvSpPr txBox="1"/>
      </xdr:nvSpPr>
      <xdr:spPr>
        <a:xfrm>
          <a:off x="22199600" y="1812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149701</xdr:rowOff>
    </xdr:from>
    <xdr:to>
      <xdr:col>112</xdr:col>
      <xdr:colOff>38100</xdr:colOff>
      <xdr:row>106</xdr:row>
      <xdr:rowOff>79851</xdr:rowOff>
    </xdr:to>
    <xdr:sp macro="" textlink="">
      <xdr:nvSpPr>
        <xdr:cNvPr id="744" name="楕円 743">
          <a:extLst>
            <a:ext uri="{FF2B5EF4-FFF2-40B4-BE49-F238E27FC236}">
              <a16:creationId xmlns:a16="http://schemas.microsoft.com/office/drawing/2014/main" id="{181B3F36-D686-412F-ADC2-F1760F963067}"/>
            </a:ext>
          </a:extLst>
        </xdr:cNvPr>
        <xdr:cNvSpPr/>
      </xdr:nvSpPr>
      <xdr:spPr>
        <a:xfrm>
          <a:off x="21272500" y="1815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20479</xdr:rowOff>
    </xdr:from>
    <xdr:to>
      <xdr:col>116</xdr:col>
      <xdr:colOff>63500</xdr:colOff>
      <xdr:row>106</xdr:row>
      <xdr:rowOff>29051</xdr:rowOff>
    </xdr:to>
    <xdr:cxnSp macro="">
      <xdr:nvCxnSpPr>
        <xdr:cNvPr id="745" name="直線コネクタ 744">
          <a:extLst>
            <a:ext uri="{FF2B5EF4-FFF2-40B4-BE49-F238E27FC236}">
              <a16:creationId xmlns:a16="http://schemas.microsoft.com/office/drawing/2014/main" id="{C765726E-CA5E-4AAC-9101-A7577184B5D6}"/>
            </a:ext>
          </a:extLst>
        </xdr:cNvPr>
        <xdr:cNvCxnSpPr/>
      </xdr:nvCxnSpPr>
      <xdr:spPr>
        <a:xfrm flipV="1">
          <a:off x="21323300" y="18194179"/>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159702</xdr:rowOff>
    </xdr:from>
    <xdr:to>
      <xdr:col>107</xdr:col>
      <xdr:colOff>101600</xdr:colOff>
      <xdr:row>106</xdr:row>
      <xdr:rowOff>89852</xdr:rowOff>
    </xdr:to>
    <xdr:sp macro="" textlink="">
      <xdr:nvSpPr>
        <xdr:cNvPr id="746" name="楕円 745">
          <a:extLst>
            <a:ext uri="{FF2B5EF4-FFF2-40B4-BE49-F238E27FC236}">
              <a16:creationId xmlns:a16="http://schemas.microsoft.com/office/drawing/2014/main" id="{08B56FB6-7311-484B-8CC5-65769F1DA90D}"/>
            </a:ext>
          </a:extLst>
        </xdr:cNvPr>
        <xdr:cNvSpPr/>
      </xdr:nvSpPr>
      <xdr:spPr>
        <a:xfrm>
          <a:off x="20383500" y="181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29051</xdr:rowOff>
    </xdr:from>
    <xdr:to>
      <xdr:col>111</xdr:col>
      <xdr:colOff>177800</xdr:colOff>
      <xdr:row>106</xdr:row>
      <xdr:rowOff>39052</xdr:rowOff>
    </xdr:to>
    <xdr:cxnSp macro="">
      <xdr:nvCxnSpPr>
        <xdr:cNvPr id="747" name="直線コネクタ 746">
          <a:extLst>
            <a:ext uri="{FF2B5EF4-FFF2-40B4-BE49-F238E27FC236}">
              <a16:creationId xmlns:a16="http://schemas.microsoft.com/office/drawing/2014/main" id="{95CEB49C-B3DE-421E-9749-7BD255CCAE06}"/>
            </a:ext>
          </a:extLst>
        </xdr:cNvPr>
        <xdr:cNvCxnSpPr/>
      </xdr:nvCxnSpPr>
      <xdr:spPr>
        <a:xfrm flipV="1">
          <a:off x="20434300" y="18202751"/>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166846</xdr:rowOff>
    </xdr:from>
    <xdr:to>
      <xdr:col>102</xdr:col>
      <xdr:colOff>165100</xdr:colOff>
      <xdr:row>106</xdr:row>
      <xdr:rowOff>96996</xdr:rowOff>
    </xdr:to>
    <xdr:sp macro="" textlink="">
      <xdr:nvSpPr>
        <xdr:cNvPr id="748" name="楕円 747">
          <a:extLst>
            <a:ext uri="{FF2B5EF4-FFF2-40B4-BE49-F238E27FC236}">
              <a16:creationId xmlns:a16="http://schemas.microsoft.com/office/drawing/2014/main" id="{1B442C22-A347-4928-A856-6502C07B6C3F}"/>
            </a:ext>
          </a:extLst>
        </xdr:cNvPr>
        <xdr:cNvSpPr/>
      </xdr:nvSpPr>
      <xdr:spPr>
        <a:xfrm>
          <a:off x="19494500" y="181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39052</xdr:rowOff>
    </xdr:from>
    <xdr:to>
      <xdr:col>107</xdr:col>
      <xdr:colOff>50800</xdr:colOff>
      <xdr:row>106</xdr:row>
      <xdr:rowOff>46196</xdr:rowOff>
    </xdr:to>
    <xdr:cxnSp macro="">
      <xdr:nvCxnSpPr>
        <xdr:cNvPr id="749" name="直線コネクタ 748">
          <a:extLst>
            <a:ext uri="{FF2B5EF4-FFF2-40B4-BE49-F238E27FC236}">
              <a16:creationId xmlns:a16="http://schemas.microsoft.com/office/drawing/2014/main" id="{A94B3ABC-02CD-4221-803D-0664D74B6D5F}"/>
            </a:ext>
          </a:extLst>
        </xdr:cNvPr>
        <xdr:cNvCxnSpPr/>
      </xdr:nvCxnSpPr>
      <xdr:spPr>
        <a:xfrm flipV="1">
          <a:off x="19545300" y="1821275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166846</xdr:rowOff>
    </xdr:from>
    <xdr:to>
      <xdr:col>98</xdr:col>
      <xdr:colOff>38100</xdr:colOff>
      <xdr:row>108</xdr:row>
      <xdr:rowOff>96996</xdr:rowOff>
    </xdr:to>
    <xdr:sp macro="" textlink="">
      <xdr:nvSpPr>
        <xdr:cNvPr id="750" name="楕円 749">
          <a:extLst>
            <a:ext uri="{FF2B5EF4-FFF2-40B4-BE49-F238E27FC236}">
              <a16:creationId xmlns:a16="http://schemas.microsoft.com/office/drawing/2014/main" id="{190EA3AC-7235-40C9-866A-6DE58C2ED90C}"/>
            </a:ext>
          </a:extLst>
        </xdr:cNvPr>
        <xdr:cNvSpPr/>
      </xdr:nvSpPr>
      <xdr:spPr>
        <a:xfrm>
          <a:off x="18605500" y="185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46196</xdr:rowOff>
    </xdr:from>
    <xdr:to>
      <xdr:col>102</xdr:col>
      <xdr:colOff>114300</xdr:colOff>
      <xdr:row>108</xdr:row>
      <xdr:rowOff>46196</xdr:rowOff>
    </xdr:to>
    <xdr:cxnSp macro="">
      <xdr:nvCxnSpPr>
        <xdr:cNvPr id="751" name="直線コネクタ 750">
          <a:extLst>
            <a:ext uri="{FF2B5EF4-FFF2-40B4-BE49-F238E27FC236}">
              <a16:creationId xmlns:a16="http://schemas.microsoft.com/office/drawing/2014/main" id="{B4AC0EB5-400A-4D6E-9149-21EB21A67CC0}"/>
            </a:ext>
          </a:extLst>
        </xdr:cNvPr>
        <xdr:cNvCxnSpPr/>
      </xdr:nvCxnSpPr>
      <xdr:spPr>
        <a:xfrm flipV="1">
          <a:off x="18656300" y="1821989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2" name="n_1aveValue【庁舎】&#10;一人当たり面積">
          <a:extLst>
            <a:ext uri="{FF2B5EF4-FFF2-40B4-BE49-F238E27FC236}">
              <a16:creationId xmlns:a16="http://schemas.microsoft.com/office/drawing/2014/main" id="{25E4E83F-FCCE-46CC-8BBA-9D9DBAB89A02}"/>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3" name="n_2aveValue【庁舎】&#10;一人当たり面積">
          <a:extLst>
            <a:ext uri="{FF2B5EF4-FFF2-40B4-BE49-F238E27FC236}">
              <a16:creationId xmlns:a16="http://schemas.microsoft.com/office/drawing/2014/main" id="{7ABF67DF-3501-4776-B420-E857D277CBDF}"/>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754" name="n_3aveValue【庁舎】&#10;一人当たり面積">
          <a:extLst>
            <a:ext uri="{FF2B5EF4-FFF2-40B4-BE49-F238E27FC236}">
              <a16:creationId xmlns:a16="http://schemas.microsoft.com/office/drawing/2014/main" id="{DF86596C-E7FA-4692-A73B-6D10D6057E24}"/>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5" name="n_4aveValue【庁舎】&#10;一人当たり面積">
          <a:extLst>
            <a:ext uri="{FF2B5EF4-FFF2-40B4-BE49-F238E27FC236}">
              <a16:creationId xmlns:a16="http://schemas.microsoft.com/office/drawing/2014/main" id="{8434FBF0-8E85-4B0F-86DA-C71A04502468}"/>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70978</xdr:rowOff>
    </xdr:from>
    <xdr:ext cx="469744" cy="259045"/>
    <xdr:sp macro="" textlink="">
      <xdr:nvSpPr>
        <xdr:cNvPr id="756" name="n_1mainValue【庁舎】&#10;一人当たり面積">
          <a:extLst>
            <a:ext uri="{FF2B5EF4-FFF2-40B4-BE49-F238E27FC236}">
              <a16:creationId xmlns:a16="http://schemas.microsoft.com/office/drawing/2014/main" id="{94E0ED12-2513-4DDC-B9F8-1C8812A481CE}"/>
            </a:ext>
          </a:extLst>
        </xdr:cNvPr>
        <xdr:cNvSpPr txBox="1"/>
      </xdr:nvSpPr>
      <xdr:spPr>
        <a:xfrm>
          <a:off x="21075727" y="1824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80979</xdr:rowOff>
    </xdr:from>
    <xdr:ext cx="469744" cy="259045"/>
    <xdr:sp macro="" textlink="">
      <xdr:nvSpPr>
        <xdr:cNvPr id="757" name="n_2mainValue【庁舎】&#10;一人当たり面積">
          <a:extLst>
            <a:ext uri="{FF2B5EF4-FFF2-40B4-BE49-F238E27FC236}">
              <a16:creationId xmlns:a16="http://schemas.microsoft.com/office/drawing/2014/main" id="{E5798806-6A50-4175-928A-828A0B5A6747}"/>
            </a:ext>
          </a:extLst>
        </xdr:cNvPr>
        <xdr:cNvSpPr txBox="1"/>
      </xdr:nvSpPr>
      <xdr:spPr>
        <a:xfrm>
          <a:off x="20199427" y="1825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88123</xdr:rowOff>
    </xdr:from>
    <xdr:ext cx="469744" cy="259045"/>
    <xdr:sp macro="" textlink="">
      <xdr:nvSpPr>
        <xdr:cNvPr id="758" name="n_3mainValue【庁舎】&#10;一人当たり面積">
          <a:extLst>
            <a:ext uri="{FF2B5EF4-FFF2-40B4-BE49-F238E27FC236}">
              <a16:creationId xmlns:a16="http://schemas.microsoft.com/office/drawing/2014/main" id="{7EDBF129-871F-4CE0-A89D-3EF797E2B993}"/>
            </a:ext>
          </a:extLst>
        </xdr:cNvPr>
        <xdr:cNvSpPr txBox="1"/>
      </xdr:nvSpPr>
      <xdr:spPr>
        <a:xfrm>
          <a:off x="19310427" y="1826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88123</xdr:rowOff>
    </xdr:from>
    <xdr:ext cx="469744" cy="259045"/>
    <xdr:sp macro="" textlink="">
      <xdr:nvSpPr>
        <xdr:cNvPr id="759" name="n_4mainValue【庁舎】&#10;一人当たり面積">
          <a:extLst>
            <a:ext uri="{FF2B5EF4-FFF2-40B4-BE49-F238E27FC236}">
              <a16:creationId xmlns:a16="http://schemas.microsoft.com/office/drawing/2014/main" id="{22A7569A-A6FE-4BEE-966A-2FF27B7A194D}"/>
            </a:ext>
          </a:extLst>
        </xdr:cNvPr>
        <xdr:cNvSpPr txBox="1"/>
      </xdr:nvSpPr>
      <xdr:spPr>
        <a:xfrm>
          <a:off x="18421427" y="1860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D87D75EE-01B6-4416-8977-344DE6BEAF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12F878A6-719E-4FD3-BFA5-163FEEEE28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C8FC9C3-B35B-4B40-BE32-4097302E82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福祉施設、消防施設であり、一方で、特に低くなっている施設は、庁舎、体育館・プールである。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月に新庁舎が完成し、令和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月に供用開始されたことにより低くなっている。体育館・プールについては、平成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屋内温水プール・多目的スタジオ「イコーゼ！」を整備したことにより低くなっている。しかしながら、前年度と比して有形固定資産減価償却率が高くなっており老朽化が進んでいることから、今後は「公共施設等総合管理計画」に基づき、老朽化対策を講じ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財政力指数については、</a:t>
          </a:r>
          <a:r>
            <a:rPr kumimoji="1" lang="ja-JP" altLang="ja-JP" sz="1100">
              <a:solidFill>
                <a:schemeClr val="dk1"/>
              </a:solidFill>
              <a:effectLst/>
              <a:latin typeface="+mn-lt"/>
              <a:ea typeface="+mn-ea"/>
              <a:cs typeface="+mn-cs"/>
            </a:rPr>
            <a:t>町内立地企業の</a:t>
          </a:r>
          <a:r>
            <a:rPr kumimoji="1" lang="ja-JP" altLang="en-US" sz="1100">
              <a:solidFill>
                <a:schemeClr val="dk1"/>
              </a:solidFill>
              <a:effectLst/>
              <a:latin typeface="+mn-lt"/>
              <a:ea typeface="+mn-ea"/>
              <a:cs typeface="+mn-cs"/>
            </a:rPr>
            <a:t>業績好調に伴う法人税の増や建替え等</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新築家屋の増等による</a:t>
          </a:r>
          <a:r>
            <a:rPr kumimoji="1" lang="ja-JP" altLang="ja-JP" sz="1100">
              <a:solidFill>
                <a:schemeClr val="dk1"/>
              </a:solidFill>
              <a:effectLst/>
              <a:latin typeface="+mn-lt"/>
              <a:ea typeface="+mn-ea"/>
              <a:cs typeface="+mn-cs"/>
            </a:rPr>
            <a:t>固定資産税の増があったものの、</a:t>
          </a:r>
          <a:r>
            <a:rPr kumimoji="1" lang="ja-JP" altLang="en-US"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ポイント低下し、</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企業誘致や移住定住の推進による税収の確保など、さらなる歳入の確保に努めるとともに、事務事業の見直しや効率化・重点化など、歳出抑制に取り組み、財政基盤の強化を図っていく。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a:t>
          </a:r>
          <a:r>
            <a:rPr kumimoji="1" lang="ja-JP" altLang="en-US" sz="1100">
              <a:solidFill>
                <a:schemeClr val="dk1"/>
              </a:solidFill>
              <a:effectLst/>
              <a:latin typeface="+mn-lt"/>
              <a:ea typeface="+mn-ea"/>
              <a:cs typeface="+mn-cs"/>
            </a:rPr>
            <a:t>分母について普通交付税の増により増加した一方で、分子について令和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月福島県沖地震に係る災害復旧事業の完了により事業費支弁人件費が減少したことで経常的人件費が増加した。結果、分子の増が分母の増を上回ったことにより、比率が増加したものとみられる。</a:t>
          </a:r>
          <a:r>
            <a:rPr kumimoji="1" lang="ja-JP" altLang="ja-JP" sz="1100">
              <a:solidFill>
                <a:schemeClr val="dk1"/>
              </a:solidFill>
              <a:effectLst/>
              <a:latin typeface="+mn-lt"/>
              <a:ea typeface="+mn-ea"/>
              <a:cs typeface="+mn-cs"/>
            </a:rPr>
            <a:t>今後も引き続きより一層の経常経費の節減に努めていく必要がある。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01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12277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6019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12277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3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132927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3413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47854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人件費・物件費等については、</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16,473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回った。これは、</a:t>
          </a:r>
          <a:r>
            <a:rPr kumimoji="1" lang="ja-JP" altLang="en-US" sz="1100">
              <a:solidFill>
                <a:schemeClr val="dk1"/>
              </a:solidFill>
              <a:effectLst/>
              <a:latin typeface="+mn-lt"/>
              <a:ea typeface="+mn-ea"/>
              <a:cs typeface="+mn-cs"/>
            </a:rPr>
            <a:t>給与改定による給料月額の増及び期末勤勉手当の支給月数の引き上げ</a:t>
          </a:r>
          <a:r>
            <a:rPr kumimoji="1" lang="ja-JP" altLang="ja-JP" sz="1100">
              <a:solidFill>
                <a:schemeClr val="dk1"/>
              </a:solidFill>
              <a:effectLst/>
              <a:latin typeface="+mn-lt"/>
              <a:ea typeface="+mn-ea"/>
              <a:cs typeface="+mn-cs"/>
            </a:rPr>
            <a:t>などにより人件費が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した一方で、</a:t>
          </a:r>
          <a:r>
            <a:rPr kumimoji="1" lang="ja-JP" altLang="en-US" sz="1100">
              <a:solidFill>
                <a:schemeClr val="dk1"/>
              </a:solidFill>
              <a:effectLst/>
              <a:latin typeface="+mn-lt"/>
              <a:ea typeface="+mn-ea"/>
              <a:cs typeface="+mn-cs"/>
            </a:rPr>
            <a:t>住民税均等割世帯応援商品券給付事業の完了や令和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月福島県沖地震に係る被災住宅応急修理支援事業の完了</a:t>
          </a:r>
          <a:r>
            <a:rPr kumimoji="1" lang="ja-JP" altLang="ja-JP" sz="1100">
              <a:solidFill>
                <a:schemeClr val="dk1"/>
              </a:solidFill>
              <a:effectLst/>
              <a:latin typeface="+mn-lt"/>
              <a:ea typeface="+mn-ea"/>
              <a:cs typeface="+mn-cs"/>
            </a:rPr>
            <a:t>などにより物件費が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101174</xdr:rowOff>
    </xdr:from>
    <xdr:to>
      <xdr:col>23</xdr:col>
      <xdr:colOff>133350</xdr:colOff>
      <xdr:row>82</xdr:row>
      <xdr:rowOff>157959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160074"/>
          <a:ext cx="838200" cy="5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93618</xdr:rowOff>
    </xdr:from>
    <xdr:to>
      <xdr:col>19</xdr:col>
      <xdr:colOff>133350</xdr:colOff>
      <xdr:row>82</xdr:row>
      <xdr:rowOff>157959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52518"/>
          <a:ext cx="889000" cy="6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79187</xdr:rowOff>
    </xdr:from>
    <xdr:to>
      <xdr:col>15</xdr:col>
      <xdr:colOff>82550</xdr:colOff>
      <xdr:row>82</xdr:row>
      <xdr:rowOff>93618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138087"/>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101208</xdr:rowOff>
    </xdr:from>
    <xdr:to>
      <xdr:col>11</xdr:col>
      <xdr:colOff>31750</xdr:colOff>
      <xdr:row>82</xdr:row>
      <xdr:rowOff>79187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88658"/>
          <a:ext cx="889000" cy="1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50374</xdr:rowOff>
    </xdr:from>
    <xdr:to>
      <xdr:col>23</xdr:col>
      <xdr:colOff>184150</xdr:colOff>
      <xdr:row>82</xdr:row>
      <xdr:rowOff>151974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0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66901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95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107159</xdr:rowOff>
    </xdr:from>
    <xdr:to>
      <xdr:col>19</xdr:col>
      <xdr:colOff>184150</xdr:colOff>
      <xdr:row>83</xdr:row>
      <xdr:rowOff>37309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22086</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52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42818</xdr:rowOff>
    </xdr:from>
    <xdr:to>
      <xdr:col>15</xdr:col>
      <xdr:colOff>133350</xdr:colOff>
      <xdr:row>82</xdr:row>
      <xdr:rowOff>144418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129195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8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28387</xdr:rowOff>
    </xdr:from>
    <xdr:to>
      <xdr:col>11</xdr:col>
      <xdr:colOff>82550</xdr:colOff>
      <xdr:row>82</xdr:row>
      <xdr:rowOff>129987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114764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50408</xdr:rowOff>
    </xdr:from>
    <xdr:to>
      <xdr:col>7</xdr:col>
      <xdr:colOff>31750</xdr:colOff>
      <xdr:row>81</xdr:row>
      <xdr:rowOff>152008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162185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ラスパイレス指数については、</a:t>
          </a:r>
          <a:r>
            <a:rPr kumimoji="1" lang="ja-JP" altLang="ja-JP" sz="1100">
              <a:solidFill>
                <a:schemeClr val="dk1"/>
              </a:solidFill>
              <a:effectLst/>
              <a:latin typeface="+mn-lt"/>
              <a:ea typeface="+mn-ea"/>
              <a:cs typeface="+mn-cs"/>
            </a:rPr>
            <a:t>昨年に引き続き町独自の給与削減措置を実施し</a:t>
          </a:r>
          <a:r>
            <a:rPr kumimoji="1" lang="ja-JP" altLang="en-US" sz="1100">
              <a:solidFill>
                <a:schemeClr val="dk1"/>
              </a:solidFill>
              <a:effectLst/>
              <a:latin typeface="+mn-lt"/>
              <a:ea typeface="+mn-ea"/>
              <a:cs typeface="+mn-cs"/>
            </a:rPr>
            <a:t>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給与改定等により、</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した。今後も国及び地方公共団体の給与状況を踏まえながら、給与の適正化に努める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88</xdr:row>
      <xdr:rowOff>91923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788848"/>
          <a:ext cx="838200" cy="39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86</xdr:row>
      <xdr:rowOff>44148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570529"/>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570529"/>
          <a:ext cx="889000" cy="5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105125</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50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人減少し、類似団体と比較して</a:t>
          </a:r>
          <a:r>
            <a:rPr kumimoji="1" lang="en-US" altLang="ja-JP" sz="1100">
              <a:solidFill>
                <a:schemeClr val="dk1"/>
              </a:solidFill>
              <a:effectLst/>
              <a:latin typeface="+mn-lt"/>
              <a:ea typeface="+mn-ea"/>
              <a:cs typeface="+mn-cs"/>
            </a:rPr>
            <a:t>0.87</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100088</xdr:rowOff>
    </xdr:from>
    <xdr:to>
      <xdr:col>81</xdr:col>
      <xdr:colOff>44450</xdr:colOff>
      <xdr:row>60</xdr:row>
      <xdr:rowOff>112728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6179800" y="10387088"/>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112728</xdr:rowOff>
    </xdr:from>
    <xdr:to>
      <xdr:col>77</xdr:col>
      <xdr:colOff>44450</xdr:colOff>
      <xdr:row>60</xdr:row>
      <xdr:rowOff>133410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39972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133410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4054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82852</xdr:rowOff>
    </xdr:from>
    <xdr:to>
      <xdr:col>68</xdr:col>
      <xdr:colOff>152400</xdr:colOff>
      <xdr:row>60</xdr:row>
      <xdr:rowOff>118473</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6985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49288</xdr:rowOff>
    </xdr:from>
    <xdr:to>
      <xdr:col>81</xdr:col>
      <xdr:colOff>95250</xdr:colOff>
      <xdr:row>60</xdr:row>
      <xdr:rowOff>150888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65815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61928</xdr:rowOff>
    </xdr:from>
    <xdr:to>
      <xdr:col>77</xdr:col>
      <xdr:colOff>95250</xdr:colOff>
      <xdr:row>60</xdr:row>
      <xdr:rowOff>163528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2255</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11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82610</xdr:rowOff>
    </xdr:from>
    <xdr:to>
      <xdr:col>73</xdr:col>
      <xdr:colOff>44450</xdr:colOff>
      <xdr:row>61</xdr:row>
      <xdr:rowOff>12760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22937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1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32052</xdr:rowOff>
    </xdr:from>
    <xdr:to>
      <xdr:col>64</xdr:col>
      <xdr:colOff>152400</xdr:colOff>
      <xdr:row>60</xdr:row>
      <xdr:rowOff>133652</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143829</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kumimoji="1" lang="ja-JP" altLang="en-US" sz="1100">
              <a:solidFill>
                <a:schemeClr val="dk1"/>
              </a:solidFill>
              <a:effectLst/>
              <a:latin typeface="+mn-lt"/>
              <a:ea typeface="+mn-ea"/>
              <a:cs typeface="+mn-cs"/>
            </a:rPr>
            <a:t>分母である普通交付税が増加したものの、</a:t>
          </a:r>
          <a:r>
            <a:rPr kumimoji="1" lang="ja-JP" altLang="ja-JP" sz="1100">
              <a:solidFill>
                <a:schemeClr val="dk1"/>
              </a:solidFill>
              <a:effectLst/>
              <a:latin typeface="+mn-lt"/>
              <a:ea typeface="+mn-ea"/>
              <a:cs typeface="+mn-cs"/>
            </a:rPr>
            <a:t>分子である元利償還金が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月福島県沖地震に係る災害復旧事業債の</a:t>
          </a:r>
          <a:r>
            <a:rPr kumimoji="1" lang="ja-JP" altLang="ja-JP" sz="1100">
              <a:solidFill>
                <a:schemeClr val="dk1"/>
              </a:solidFill>
              <a:effectLst/>
              <a:latin typeface="+mn-lt"/>
              <a:ea typeface="+mn-ea"/>
              <a:cs typeface="+mn-cs"/>
            </a:rPr>
            <a:t>償還が始まったことにより増加し</a:t>
          </a:r>
          <a:r>
            <a:rPr kumimoji="1" lang="ja-JP" altLang="en-US" sz="1100">
              <a:solidFill>
                <a:schemeClr val="dk1"/>
              </a:solidFill>
              <a:effectLst/>
              <a:latin typeface="+mn-lt"/>
              <a:ea typeface="+mn-ea"/>
              <a:cs typeface="+mn-cs"/>
            </a:rPr>
            <a:t>たことで</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今後数年の見通しとしては、一定程度控除はあるものの、伊達桑折</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周辺インフラ整備事業や（仮称）歴史観光交流センター整備事業等により地方債の増加が見込まれることから、単年度実質公債費率については</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％後半から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％台の比率に上昇するものと考えられる。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147108</xdr:rowOff>
    </xdr:from>
    <xdr:to>
      <xdr:col>81</xdr:col>
      <xdr:colOff>44450</xdr:colOff>
      <xdr:row>40</xdr:row>
      <xdr:rowOff>167217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147108</xdr:rowOff>
    </xdr:from>
    <xdr:to>
      <xdr:col>77</xdr:col>
      <xdr:colOff>44450</xdr:colOff>
      <xdr:row>40</xdr:row>
      <xdr:rowOff>147108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147108</xdr:rowOff>
    </xdr:from>
    <xdr:to>
      <xdr:col>72</xdr:col>
      <xdr:colOff>203200</xdr:colOff>
      <xdr:row>41</xdr:row>
      <xdr:rowOff>15875</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15875</xdr:rowOff>
    </xdr:from>
    <xdr:to>
      <xdr:col>68</xdr:col>
      <xdr:colOff>152400</xdr:colOff>
      <xdr:row>41</xdr:row>
      <xdr:rowOff>96308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70453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96308</xdr:rowOff>
    </xdr:from>
    <xdr:to>
      <xdr:col>77</xdr:col>
      <xdr:colOff>95250</xdr:colOff>
      <xdr:row>41</xdr:row>
      <xdr:rowOff>26458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11235</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96308</xdr:rowOff>
    </xdr:from>
    <xdr:to>
      <xdr:col>73</xdr:col>
      <xdr:colOff>44450</xdr:colOff>
      <xdr:row>41</xdr:row>
      <xdr:rowOff>26458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11235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kumimoji="1" lang="ja-JP" altLang="en-US" sz="1100">
              <a:solidFill>
                <a:schemeClr val="dk1"/>
              </a:solidFill>
              <a:effectLst/>
              <a:latin typeface="+mn-lt"/>
              <a:ea typeface="+mn-ea"/>
              <a:cs typeface="+mn-cs"/>
            </a:rPr>
            <a:t>皆減となり</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と同等であった</a:t>
          </a:r>
          <a:r>
            <a:rPr kumimoji="1" lang="ja-JP" altLang="ja-JP" sz="1100">
              <a:solidFill>
                <a:schemeClr val="dk1"/>
              </a:solidFill>
              <a:effectLst/>
              <a:latin typeface="+mn-lt"/>
              <a:ea typeface="+mn-ea"/>
              <a:cs typeface="+mn-cs"/>
            </a:rPr>
            <a:t>。これは既地方債の償還が着実に進展したことにより地方債残高が減少し、さらに公債費に充当可能な基金残高が増加したことによるものである。</a:t>
          </a:r>
          <a:r>
            <a:rPr kumimoji="1" lang="ja-JP" altLang="en-US" sz="1100">
              <a:solidFill>
                <a:schemeClr val="dk1"/>
              </a:solidFill>
              <a:effectLst/>
              <a:latin typeface="+mn-lt"/>
              <a:ea typeface="+mn-ea"/>
              <a:cs typeface="+mn-cs"/>
            </a:rPr>
            <a:t>今後の見通しとしては、伊達桑折</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周辺インフラ整備事業や（仮称）歴史観光交流センター整備事業等により地方債の増加が見込まれることから、一時的に上昇するものと考えられる。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146413</xdr:rowOff>
    </xdr:from>
    <xdr:to>
      <xdr:col>77</xdr:col>
      <xdr:colOff>44450</xdr:colOff>
      <xdr:row>14</xdr:row>
      <xdr:rowOff>73781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5290800" y="2375263"/>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73781</xdr:rowOff>
    </xdr:from>
    <xdr:to>
      <xdr:col>72</xdr:col>
      <xdr:colOff>203200</xdr:colOff>
      <xdr:row>15</xdr:row>
      <xdr:rowOff>162016</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4401800" y="2474081"/>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78377</xdr:rowOff>
    </xdr:from>
    <xdr:to>
      <xdr:col>68</xdr:col>
      <xdr:colOff>152400</xdr:colOff>
      <xdr:row>15</xdr:row>
      <xdr:rowOff>162016</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a:off x="13512800" y="247867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8" name="フローチャート: 判断 467">
          <a:extLst>
            <a:ext uri="{FF2B5EF4-FFF2-40B4-BE49-F238E27FC236}">
              <a16:creationId xmlns:a16="http://schemas.microsoft.com/office/drawing/2014/main" id="{00000000-0008-0000-0300-0000D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0" name="フローチャート: 判断 469">
          <a:extLst>
            <a:ext uri="{FF2B5EF4-FFF2-40B4-BE49-F238E27FC236}">
              <a16:creationId xmlns:a16="http://schemas.microsoft.com/office/drawing/2014/main" id="{00000000-0008-0000-0300-0000D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95613</xdr:rowOff>
    </xdr:from>
    <xdr:to>
      <xdr:col>77</xdr:col>
      <xdr:colOff>95250</xdr:colOff>
      <xdr:row>14</xdr:row>
      <xdr:rowOff>25763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6129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10540</xdr:rowOff>
    </xdr:from>
    <xdr:ext cx="7366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5798800" y="241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22981</xdr:rowOff>
    </xdr:from>
    <xdr:to>
      <xdr:col>73</xdr:col>
      <xdr:colOff>44450</xdr:colOff>
      <xdr:row>14</xdr:row>
      <xdr:rowOff>124581</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5240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109358</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909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111216</xdr:rowOff>
    </xdr:from>
    <xdr:to>
      <xdr:col>68</xdr:col>
      <xdr:colOff>203200</xdr:colOff>
      <xdr:row>16</xdr:row>
      <xdr:rowOff>41366</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4351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26143</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4020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27577</xdr:rowOff>
    </xdr:from>
    <xdr:to>
      <xdr:col>64</xdr:col>
      <xdr:colOff>152400</xdr:colOff>
      <xdr:row>14</xdr:row>
      <xdr:rowOff>129177</xdr:rowOff>
    </xdr:to>
    <xdr:sp macro="" textlink="">
      <xdr:nvSpPr>
        <xdr:cNvPr id="483" name="楕円 482">
          <a:extLst>
            <a:ext uri="{FF2B5EF4-FFF2-40B4-BE49-F238E27FC236}">
              <a16:creationId xmlns:a16="http://schemas.microsoft.com/office/drawing/2014/main" id="{00000000-0008-0000-0300-0000E3010000}"/>
            </a:ext>
          </a:extLst>
        </xdr:cNvPr>
        <xdr:cNvSpPr/>
      </xdr:nvSpPr>
      <xdr:spPr>
        <a:xfrm>
          <a:off x="13462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139354</xdr:rowOff>
    </xdr:from>
    <xdr:ext cx="762000" cy="259045"/>
    <xdr:sp macro="" textlink="">
      <xdr:nvSpPr>
        <xdr:cNvPr id="484" name="テキスト ボックス 483">
          <a:extLst>
            <a:ext uri="{FF2B5EF4-FFF2-40B4-BE49-F238E27FC236}">
              <a16:creationId xmlns:a16="http://schemas.microsoft.com/office/drawing/2014/main" id="{00000000-0008-0000-0300-0000E4010000}"/>
            </a:ext>
          </a:extLst>
        </xdr:cNvPr>
        <xdr:cNvSpPr txBox="1"/>
      </xdr:nvSpPr>
      <xdr:spPr>
        <a:xfrm>
          <a:off x="13131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し、類似団体平均値を上回った。これは、事業費支弁人件費が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したことなどにより経常的人件費が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したことによるものであり、引き続き町独自の給与削減措置の実施やＤＸ推進などによる業務効率化を図り、経費の縮減に努める。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1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物件費については、前年度と比較し</a:t>
          </a:r>
          <a:r>
            <a:rPr kumimoji="1" lang="ja-JP" altLang="en-US" sz="1100">
              <a:solidFill>
                <a:schemeClr val="dk1"/>
              </a:solidFill>
              <a:effectLst/>
              <a:latin typeface="+mn-lt"/>
              <a:ea typeface="+mn-ea"/>
              <a:cs typeface="+mn-cs"/>
            </a:rPr>
            <a:t>横ばいであったが</a:t>
          </a:r>
          <a:r>
            <a:rPr kumimoji="1" lang="ja-JP" altLang="ja-JP" sz="1100">
              <a:solidFill>
                <a:schemeClr val="dk1"/>
              </a:solidFill>
              <a:effectLst/>
              <a:latin typeface="+mn-lt"/>
              <a:ea typeface="+mn-ea"/>
              <a:cs typeface="+mn-cs"/>
            </a:rPr>
            <a:t>、類似団体平均値を上回った。これは、ふるさと納税寄附受入額増に伴う関連経費の増によるものである。一方で、インフラ及び公共施設の維持管理なども増加傾向にあるため、事務事業の整理統廃合を進め、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167005</xdr:rowOff>
    </xdr:from>
    <xdr:to>
      <xdr:col>82</xdr:col>
      <xdr:colOff>107950</xdr:colOff>
      <xdr:row>16</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10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167005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3875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38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787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88282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116205</xdr:rowOff>
    </xdr:from>
    <xdr:to>
      <xdr:col>78</xdr:col>
      <xdr:colOff>120650</xdr:colOff>
      <xdr:row>17</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31132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4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116205</xdr:rowOff>
    </xdr:from>
    <xdr:to>
      <xdr:col>74</xdr:col>
      <xdr:colOff>31750</xdr:colOff>
      <xdr:row>16</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類似団体平均値を下回った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今後については、</a:t>
          </a:r>
          <a:r>
            <a:rPr kumimoji="1" lang="ja-JP" altLang="ja-JP" sz="1100">
              <a:solidFill>
                <a:schemeClr val="dk1"/>
              </a:solidFill>
              <a:effectLst/>
              <a:latin typeface="+mn-lt"/>
              <a:ea typeface="+mn-ea"/>
              <a:cs typeface="+mn-cs"/>
            </a:rPr>
            <a:t>国の社会保障費と同様に、増加していく見込みであるため、福祉行政のサービス低下にならないよう、適正な運営に努めるとともに、特定財源の確保に努め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58</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し、類似団体平均値を上回った。これは主に介護保険特別会計への繰出金の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るものである。今後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団塊世代の高齢化進展などにより繰出金は増加していくことが見込まれるため、介護保険料の適正化や、介護予防の推進などにより、経費の縮減に努めていく。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098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148772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148772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類似団体平均値を下回った。今後、特に町単独の補助金については、恒常化を防ぐため終期を設定し、所期の目的を達成したものは積極的に廃止又圧縮するよう、引き続き補助事業のスクラップアンドビルド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136525</xdr:rowOff>
    </xdr:from>
    <xdr:to>
      <xdr:col>82</xdr:col>
      <xdr:colOff>107950</xdr:colOff>
      <xdr:row>33</xdr:row>
      <xdr:rowOff>146050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94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117475</xdr:rowOff>
    </xdr:from>
    <xdr:to>
      <xdr:col>78</xdr:col>
      <xdr:colOff>69850</xdr:colOff>
      <xdr:row>33</xdr:row>
      <xdr:rowOff>146050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7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107950</xdr:rowOff>
    </xdr:from>
    <xdr:to>
      <xdr:col>73</xdr:col>
      <xdr:colOff>180975</xdr:colOff>
      <xdr:row>33</xdr:row>
      <xdr:rowOff>117475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65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88900</xdr:rowOff>
    </xdr:from>
    <xdr:to>
      <xdr:col>69</xdr:col>
      <xdr:colOff>92075</xdr:colOff>
      <xdr:row>33</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4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85725</xdr:rowOff>
    </xdr:from>
    <xdr:to>
      <xdr:col>82</xdr:col>
      <xdr:colOff>158750</xdr:colOff>
      <xdr:row>34</xdr:row>
      <xdr:rowOff>15875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165752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5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95250</xdr:rowOff>
    </xdr:from>
    <xdr:to>
      <xdr:col>78</xdr:col>
      <xdr:colOff>120650</xdr:colOff>
      <xdr:row>34</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35577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66675</xdr:rowOff>
    </xdr:from>
    <xdr:to>
      <xdr:col>74</xdr:col>
      <xdr:colOff>31750</xdr:colOff>
      <xdr:row>33</xdr:row>
      <xdr:rowOff>168275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9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57150</xdr:rowOff>
    </xdr:from>
    <xdr:to>
      <xdr:col>69</xdr:col>
      <xdr:colOff>142875</xdr:colOff>
      <xdr:row>33</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38100</xdr:rowOff>
    </xdr:from>
    <xdr:to>
      <xdr:col>65</xdr:col>
      <xdr:colOff>53975</xdr:colOff>
      <xdr:row>33</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ポイント増加したものの、類似団体平均値を下回った。これは令和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月福島県沖地震に係る災害復旧事業債の償還が開始され増加したことによるものである。今後は</a:t>
          </a:r>
          <a:r>
            <a:rPr kumimoji="1" lang="ja-JP" altLang="en-US" sz="1100">
              <a:solidFill>
                <a:schemeClr val="dk1"/>
              </a:solidFill>
              <a:effectLst/>
              <a:latin typeface="+mn-lt"/>
              <a:ea typeface="+mn-ea"/>
              <a:cs typeface="+mn-cs"/>
            </a:rPr>
            <a:t>伊達桑折ＩＣ周辺インフラ整備事業や（仮称）歴史観光交流センター整備事業等</a:t>
          </a:r>
          <a:r>
            <a:rPr kumimoji="1" lang="ja-JP" altLang="ja-JP" sz="1100">
              <a:solidFill>
                <a:schemeClr val="dk1"/>
              </a:solidFill>
              <a:effectLst/>
              <a:latin typeface="+mn-lt"/>
              <a:ea typeface="+mn-ea"/>
              <a:cs typeface="+mn-cs"/>
            </a:rPr>
            <a:t>の借入も予定されていることから、新規の地方債発行については、慎重に検討を進めながら、交付税措置が有利な地方債の活用に努め、健全な財政運営を図っていく。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113285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し、類似団体平均値を上回った。これは人件費や物件費の経常収支比率が高いことが要因として上げられる。</a:t>
          </a:r>
          <a:r>
            <a:rPr kumimoji="1" lang="ja-JP" altLang="en-US" sz="1100">
              <a:solidFill>
                <a:schemeClr val="dk1"/>
              </a:solidFill>
              <a:effectLst/>
              <a:latin typeface="+mn-lt"/>
              <a:ea typeface="+mn-ea"/>
              <a:cs typeface="+mn-cs"/>
            </a:rPr>
            <a:t>ＤＸ</a:t>
          </a:r>
          <a:r>
            <a:rPr kumimoji="1" lang="ja-JP" altLang="ja-JP" sz="1100">
              <a:solidFill>
                <a:schemeClr val="dk1"/>
              </a:solidFill>
              <a:effectLst/>
              <a:latin typeface="+mn-lt"/>
              <a:ea typeface="+mn-ea"/>
              <a:cs typeface="+mn-cs"/>
            </a:rPr>
            <a:t>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35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08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61043</xdr:rowOff>
    </xdr:from>
    <xdr:to>
      <xdr:col>29</xdr:col>
      <xdr:colOff>127000</xdr:colOff>
      <xdr:row>17</xdr:row>
      <xdr:rowOff>93413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3318"/>
          <a:ext cx="647700" cy="3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93413</xdr:rowOff>
    </xdr:from>
    <xdr:to>
      <xdr:col>26</xdr:col>
      <xdr:colOff>50800</xdr:colOff>
      <xdr:row>17</xdr:row>
      <xdr:rowOff>126567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5688"/>
          <a:ext cx="698500" cy="3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121263</xdr:rowOff>
    </xdr:from>
    <xdr:to>
      <xdr:col>22</xdr:col>
      <xdr:colOff>114300</xdr:colOff>
      <xdr:row>17</xdr:row>
      <xdr:rowOff>126567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83538"/>
          <a:ext cx="698500" cy="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121263</xdr:rowOff>
    </xdr:from>
    <xdr:to>
      <xdr:col>18</xdr:col>
      <xdr:colOff>177800</xdr:colOff>
      <xdr:row>18</xdr:row>
      <xdr:rowOff>39157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3538"/>
          <a:ext cx="698500" cy="8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10243</xdr:rowOff>
    </xdr:from>
    <xdr:to>
      <xdr:col>29</xdr:col>
      <xdr:colOff>177800</xdr:colOff>
      <xdr:row>17</xdr:row>
      <xdr:rowOff>111843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2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26770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42613</xdr:rowOff>
    </xdr:from>
    <xdr:to>
      <xdr:col>26</xdr:col>
      <xdr:colOff>101600</xdr:colOff>
      <xdr:row>17</xdr:row>
      <xdr:rowOff>144213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154390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75767</xdr:rowOff>
    </xdr:from>
    <xdr:to>
      <xdr:col>22</xdr:col>
      <xdr:colOff>165100</xdr:colOff>
      <xdr:row>18</xdr:row>
      <xdr:rowOff>5917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8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70463</xdr:rowOff>
    </xdr:from>
    <xdr:to>
      <xdr:col>19</xdr:col>
      <xdr:colOff>38100</xdr:colOff>
      <xdr:row>18</xdr:row>
      <xdr:rowOff>613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159807</xdr:rowOff>
    </xdr:from>
    <xdr:to>
      <xdr:col>15</xdr:col>
      <xdr:colOff>101600</xdr:colOff>
      <xdr:row>18</xdr:row>
      <xdr:rowOff>89957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100134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9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186734</xdr:rowOff>
    </xdr:from>
    <xdr:to>
      <xdr:col>29</xdr:col>
      <xdr:colOff>127000</xdr:colOff>
      <xdr:row>35</xdr:row>
      <xdr:rowOff>203536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97084"/>
          <a:ext cx="6477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171510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203536</xdr:rowOff>
    </xdr:from>
    <xdr:to>
      <xdr:col>26</xdr:col>
      <xdr:colOff>50800</xdr:colOff>
      <xdr:row>35</xdr:row>
      <xdr:rowOff>237368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3886"/>
          <a:ext cx="698500" cy="3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237368</xdr:rowOff>
    </xdr:from>
    <xdr:to>
      <xdr:col>22</xdr:col>
      <xdr:colOff>114300</xdr:colOff>
      <xdr:row>35</xdr:row>
      <xdr:rowOff>285877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47718"/>
          <a:ext cx="698500" cy="4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285877</xdr:rowOff>
    </xdr:from>
    <xdr:to>
      <xdr:col>18</xdr:col>
      <xdr:colOff>177800</xdr:colOff>
      <xdr:row>35</xdr:row>
      <xdr:rowOff>292049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96227"/>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135934</xdr:rowOff>
    </xdr:from>
    <xdr:to>
      <xdr:col>29</xdr:col>
      <xdr:colOff>177800</xdr:colOff>
      <xdr:row>35</xdr:row>
      <xdr:rowOff>237534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4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323911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9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152736</xdr:rowOff>
    </xdr:from>
    <xdr:to>
      <xdr:col>26</xdr:col>
      <xdr:colOff>101600</xdr:colOff>
      <xdr:row>35</xdr:row>
      <xdr:rowOff>254336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239113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84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186568</xdr:rowOff>
    </xdr:from>
    <xdr:to>
      <xdr:col>22</xdr:col>
      <xdr:colOff>165100</xdr:colOff>
      <xdr:row>35</xdr:row>
      <xdr:rowOff>288168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298345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235077</xdr:rowOff>
    </xdr:from>
    <xdr:to>
      <xdr:col>19</xdr:col>
      <xdr:colOff>38100</xdr:colOff>
      <xdr:row>35</xdr:row>
      <xdr:rowOff>336677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241249</xdr:rowOff>
    </xdr:from>
    <xdr:to>
      <xdr:col>15</xdr:col>
      <xdr:colOff>101600</xdr:colOff>
      <xdr:row>35</xdr:row>
      <xdr:rowOff>342849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5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327626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3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111989</xdr:rowOff>
    </xdr:from>
    <xdr:to>
      <xdr:col>24</xdr:col>
      <xdr:colOff>63500</xdr:colOff>
      <xdr:row>35</xdr:row>
      <xdr:rowOff>25972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1289"/>
          <a:ext cx="838200" cy="8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170104</xdr:rowOff>
    </xdr:from>
    <xdr:to>
      <xdr:col>19</xdr:col>
      <xdr:colOff>177800</xdr:colOff>
      <xdr:row>35</xdr:row>
      <xdr:rowOff>25972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99404"/>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170104</xdr:rowOff>
    </xdr:from>
    <xdr:to>
      <xdr:col>15</xdr:col>
      <xdr:colOff>50800</xdr:colOff>
      <xdr:row>35</xdr:row>
      <xdr:rowOff>60084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9404"/>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60084</xdr:rowOff>
    </xdr:from>
    <xdr:to>
      <xdr:col>10</xdr:col>
      <xdr:colOff>114300</xdr:colOff>
      <xdr:row>37</xdr:row>
      <xdr:rowOff>87884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0834"/>
          <a:ext cx="8890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61189</xdr:rowOff>
    </xdr:from>
    <xdr:to>
      <xdr:col>24</xdr:col>
      <xdr:colOff>114300</xdr:colOff>
      <xdr:row>34</xdr:row>
      <xdr:rowOff>162789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84066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146622</xdr:rowOff>
    </xdr:from>
    <xdr:to>
      <xdr:col>20</xdr:col>
      <xdr:colOff>38100</xdr:colOff>
      <xdr:row>35</xdr:row>
      <xdr:rowOff>76772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93299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119304</xdr:rowOff>
    </xdr:from>
    <xdr:to>
      <xdr:col>15</xdr:col>
      <xdr:colOff>101600</xdr:colOff>
      <xdr:row>35</xdr:row>
      <xdr:rowOff>49454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65981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9284</xdr:rowOff>
    </xdr:from>
    <xdr:to>
      <xdr:col>10</xdr:col>
      <xdr:colOff>165100</xdr:colOff>
      <xdr:row>35</xdr:row>
      <xdr:rowOff>110884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127411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37084</xdr:rowOff>
    </xdr:from>
    <xdr:to>
      <xdr:col>6</xdr:col>
      <xdr:colOff>38100</xdr:colOff>
      <xdr:row>37</xdr:row>
      <xdr:rowOff>138684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129811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125245</xdr:rowOff>
    </xdr:from>
    <xdr:to>
      <xdr:col>24</xdr:col>
      <xdr:colOff>63500</xdr:colOff>
      <xdr:row>57</xdr:row>
      <xdr:rowOff>10625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26445"/>
          <a:ext cx="8382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125245</xdr:rowOff>
    </xdr:from>
    <xdr:to>
      <xdr:col>19</xdr:col>
      <xdr:colOff>177800</xdr:colOff>
      <xdr:row>57</xdr:row>
      <xdr:rowOff>9790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6445"/>
          <a:ext cx="889000" cy="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9790</xdr:rowOff>
    </xdr:from>
    <xdr:to>
      <xdr:col>15</xdr:col>
      <xdr:colOff>50800</xdr:colOff>
      <xdr:row>57</xdr:row>
      <xdr:rowOff>10579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2440"/>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10579</xdr:rowOff>
    </xdr:from>
    <xdr:to>
      <xdr:col>10</xdr:col>
      <xdr:colOff>114300</xdr:colOff>
      <xdr:row>57</xdr:row>
      <xdr:rowOff>58528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3229"/>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131275</xdr:rowOff>
    </xdr:from>
    <xdr:to>
      <xdr:col>24</xdr:col>
      <xdr:colOff>114300</xdr:colOff>
      <xdr:row>57</xdr:row>
      <xdr:rowOff>61425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109702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74445</xdr:rowOff>
    </xdr:from>
    <xdr:to>
      <xdr:col>20</xdr:col>
      <xdr:colOff>38100</xdr:colOff>
      <xdr:row>57</xdr:row>
      <xdr:rowOff>4595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21122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5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130440</xdr:rowOff>
    </xdr:from>
    <xdr:to>
      <xdr:col>15</xdr:col>
      <xdr:colOff>101600</xdr:colOff>
      <xdr:row>57</xdr:row>
      <xdr:rowOff>60590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77117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0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131229</xdr:rowOff>
    </xdr:from>
    <xdr:to>
      <xdr:col>10</xdr:col>
      <xdr:colOff>165100</xdr:colOff>
      <xdr:row>57</xdr:row>
      <xdr:rowOff>61379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77906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7728</xdr:rowOff>
    </xdr:from>
    <xdr:to>
      <xdr:col>6</xdr:col>
      <xdr:colOff>38100</xdr:colOff>
      <xdr:row>57</xdr:row>
      <xdr:rowOff>109328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100455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61213</xdr:rowOff>
    </xdr:from>
    <xdr:to>
      <xdr:col>24</xdr:col>
      <xdr:colOff>63500</xdr:colOff>
      <xdr:row>78</xdr:row>
      <xdr:rowOff>67768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62863"/>
          <a:ext cx="838200" cy="17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61213</xdr:rowOff>
    </xdr:from>
    <xdr:to>
      <xdr:col>19</xdr:col>
      <xdr:colOff>177800</xdr:colOff>
      <xdr:row>77</xdr:row>
      <xdr:rowOff>165151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2863"/>
          <a:ext cx="889000" cy="10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165151</xdr:rowOff>
    </xdr:from>
    <xdr:to>
      <xdr:col>15</xdr:col>
      <xdr:colOff>50800</xdr:colOff>
      <xdr:row>78</xdr:row>
      <xdr:rowOff>105066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66801"/>
          <a:ext cx="889000" cy="1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105066</xdr:rowOff>
    </xdr:from>
    <xdr:to>
      <xdr:col>10</xdr:col>
      <xdr:colOff>114300</xdr:colOff>
      <xdr:row>78</xdr:row>
      <xdr:rowOff>165188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8166"/>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16968</xdr:rowOff>
    </xdr:from>
    <xdr:to>
      <xdr:col>24</xdr:col>
      <xdr:colOff>114300</xdr:colOff>
      <xdr:row>78</xdr:row>
      <xdr:rowOff>118568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103345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10413</xdr:rowOff>
    </xdr:from>
    <xdr:to>
      <xdr:col>20</xdr:col>
      <xdr:colOff>38100</xdr:colOff>
      <xdr:row>77</xdr:row>
      <xdr:rowOff>112013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103140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114351</xdr:rowOff>
    </xdr:from>
    <xdr:to>
      <xdr:col>15</xdr:col>
      <xdr:colOff>101600</xdr:colOff>
      <xdr:row>78</xdr:row>
      <xdr:rowOff>44501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35628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54266</xdr:rowOff>
    </xdr:from>
    <xdr:to>
      <xdr:col>10</xdr:col>
      <xdr:colOff>165100</xdr:colOff>
      <xdr:row>78</xdr:row>
      <xdr:rowOff>155866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146993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114388</xdr:rowOff>
    </xdr:from>
    <xdr:to>
      <xdr:col>6</xdr:col>
      <xdr:colOff>38100</xdr:colOff>
      <xdr:row>79</xdr:row>
      <xdr:rowOff>44538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35665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76803</xdr:rowOff>
    </xdr:from>
    <xdr:to>
      <xdr:col>24</xdr:col>
      <xdr:colOff>63500</xdr:colOff>
      <xdr:row>98</xdr:row>
      <xdr:rowOff>30821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07453"/>
          <a:ext cx="838200" cy="1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123648</xdr:rowOff>
    </xdr:from>
    <xdr:to>
      <xdr:col>19</xdr:col>
      <xdr:colOff>177800</xdr:colOff>
      <xdr:row>98</xdr:row>
      <xdr:rowOff>30821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82848"/>
          <a:ext cx="889000" cy="2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123648</xdr:rowOff>
    </xdr:from>
    <xdr:to>
      <xdr:col>15</xdr:col>
      <xdr:colOff>50800</xdr:colOff>
      <xdr:row>99</xdr:row>
      <xdr:rowOff>14199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82848"/>
          <a:ext cx="889000" cy="40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122881</xdr:rowOff>
    </xdr:from>
    <xdr:to>
      <xdr:col>10</xdr:col>
      <xdr:colOff>114300</xdr:colOff>
      <xdr:row>99</xdr:row>
      <xdr:rowOff>14199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924981"/>
          <a:ext cx="889000" cy="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26003</xdr:rowOff>
    </xdr:from>
    <xdr:to>
      <xdr:col>24</xdr:col>
      <xdr:colOff>114300</xdr:colOff>
      <xdr:row>97</xdr:row>
      <xdr:rowOff>127603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151471</xdr:rowOff>
    </xdr:from>
    <xdr:to>
      <xdr:col>20</xdr:col>
      <xdr:colOff>38100</xdr:colOff>
      <xdr:row>98</xdr:row>
      <xdr:rowOff>81621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72748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72848</xdr:rowOff>
    </xdr:from>
    <xdr:to>
      <xdr:col>15</xdr:col>
      <xdr:colOff>101600</xdr:colOff>
      <xdr:row>97</xdr:row>
      <xdr:rowOff>2998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165575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134849</xdr:rowOff>
    </xdr:from>
    <xdr:to>
      <xdr:col>10</xdr:col>
      <xdr:colOff>165100</xdr:colOff>
      <xdr:row>99</xdr:row>
      <xdr:rowOff>64999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56126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72081</xdr:rowOff>
    </xdr:from>
    <xdr:to>
      <xdr:col>6</xdr:col>
      <xdr:colOff>38100</xdr:colOff>
      <xdr:row>99</xdr:row>
      <xdr:rowOff>2231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164808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128788</xdr:rowOff>
    </xdr:from>
    <xdr:to>
      <xdr:col>55</xdr:col>
      <xdr:colOff>0</xdr:colOff>
      <xdr:row>37</xdr:row>
      <xdr:rowOff>144588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72438"/>
          <a:ext cx="838200" cy="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128788</xdr:rowOff>
    </xdr:from>
    <xdr:to>
      <xdr:col>50</xdr:col>
      <xdr:colOff>114300</xdr:colOff>
      <xdr:row>37</xdr:row>
      <xdr:rowOff>145030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2438"/>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124487</xdr:rowOff>
    </xdr:from>
    <xdr:to>
      <xdr:col>45</xdr:col>
      <xdr:colOff>177800</xdr:colOff>
      <xdr:row>37</xdr:row>
      <xdr:rowOff>145030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25237"/>
          <a:ext cx="889000" cy="3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124487</xdr:rowOff>
    </xdr:from>
    <xdr:to>
      <xdr:col>41</xdr:col>
      <xdr:colOff>50800</xdr:colOff>
      <xdr:row>37</xdr:row>
      <xdr:rowOff>147800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25237"/>
          <a:ext cx="889000" cy="36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93788</xdr:rowOff>
    </xdr:from>
    <xdr:to>
      <xdr:col>55</xdr:col>
      <xdr:colOff>50800</xdr:colOff>
      <xdr:row>38</xdr:row>
      <xdr:rowOff>23938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8715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77988</xdr:rowOff>
    </xdr:from>
    <xdr:to>
      <xdr:col>50</xdr:col>
      <xdr:colOff>165100</xdr:colOff>
      <xdr:row>38</xdr:row>
      <xdr:rowOff>8138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170715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94230</xdr:rowOff>
    </xdr:from>
    <xdr:to>
      <xdr:col>46</xdr:col>
      <xdr:colOff>38100</xdr:colOff>
      <xdr:row>38</xdr:row>
      <xdr:rowOff>24380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15507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73687</xdr:rowOff>
    </xdr:from>
    <xdr:to>
      <xdr:col>41</xdr:col>
      <xdr:colOff>101600</xdr:colOff>
      <xdr:row>36</xdr:row>
      <xdr:rowOff>3837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166414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97000</xdr:rowOff>
    </xdr:from>
    <xdr:to>
      <xdr:col>36</xdr:col>
      <xdr:colOff>165100</xdr:colOff>
      <xdr:row>38</xdr:row>
      <xdr:rowOff>27150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18277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164740</xdr:rowOff>
    </xdr:from>
    <xdr:to>
      <xdr:col>55</xdr:col>
      <xdr:colOff>0</xdr:colOff>
      <xdr:row>58</xdr:row>
      <xdr:rowOff>61561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7390"/>
          <a:ext cx="838200" cy="6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164740</xdr:rowOff>
    </xdr:from>
    <xdr:to>
      <xdr:col>50</xdr:col>
      <xdr:colOff>114300</xdr:colOff>
      <xdr:row>58</xdr:row>
      <xdr:rowOff>110843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37390"/>
          <a:ext cx="889000" cy="11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91222</xdr:rowOff>
    </xdr:from>
    <xdr:to>
      <xdr:col>45</xdr:col>
      <xdr:colOff>177800</xdr:colOff>
      <xdr:row>58</xdr:row>
      <xdr:rowOff>110843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20972"/>
          <a:ext cx="889000" cy="53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91222</xdr:rowOff>
    </xdr:from>
    <xdr:to>
      <xdr:col>41</xdr:col>
      <xdr:colOff>50800</xdr:colOff>
      <xdr:row>56</xdr:row>
      <xdr:rowOff>156559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20972"/>
          <a:ext cx="889000" cy="2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10761</xdr:rowOff>
    </xdr:from>
    <xdr:to>
      <xdr:col>55</xdr:col>
      <xdr:colOff>50800</xdr:colOff>
      <xdr:row>58</xdr:row>
      <xdr:rowOff>112361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97138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113940</xdr:rowOff>
    </xdr:from>
    <xdr:to>
      <xdr:col>50</xdr:col>
      <xdr:colOff>165100</xdr:colOff>
      <xdr:row>58</xdr:row>
      <xdr:rowOff>44090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35217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60043</xdr:rowOff>
    </xdr:from>
    <xdr:to>
      <xdr:col>46</xdr:col>
      <xdr:colOff>38100</xdr:colOff>
      <xdr:row>58</xdr:row>
      <xdr:rowOff>161643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152770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40422</xdr:rowOff>
    </xdr:from>
    <xdr:to>
      <xdr:col>41</xdr:col>
      <xdr:colOff>101600</xdr:colOff>
      <xdr:row>55</xdr:row>
      <xdr:rowOff>142022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7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158549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4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105759</xdr:rowOff>
    </xdr:from>
    <xdr:to>
      <xdr:col>36</xdr:col>
      <xdr:colOff>165100</xdr:colOff>
      <xdr:row>57</xdr:row>
      <xdr:rowOff>35909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52436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8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133899</xdr:rowOff>
    </xdr:from>
    <xdr:to>
      <xdr:col>55</xdr:col>
      <xdr:colOff>0</xdr:colOff>
      <xdr:row>78</xdr:row>
      <xdr:rowOff>7524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35549"/>
          <a:ext cx="838200" cy="4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133899</xdr:rowOff>
    </xdr:from>
    <xdr:to>
      <xdr:col>50</xdr:col>
      <xdr:colOff>114300</xdr:colOff>
      <xdr:row>77</xdr:row>
      <xdr:rowOff>153564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35549"/>
          <a:ext cx="889000" cy="1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48768</xdr:rowOff>
    </xdr:from>
    <xdr:to>
      <xdr:col>45</xdr:col>
      <xdr:colOff>177800</xdr:colOff>
      <xdr:row>77</xdr:row>
      <xdr:rowOff>153564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564618"/>
          <a:ext cx="889000" cy="7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48768</xdr:rowOff>
    </xdr:from>
    <xdr:to>
      <xdr:col>41</xdr:col>
      <xdr:colOff>50800</xdr:colOff>
      <xdr:row>75</xdr:row>
      <xdr:rowOff>167549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564618"/>
          <a:ext cx="889000" cy="46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128174</xdr:rowOff>
    </xdr:from>
    <xdr:to>
      <xdr:col>55</xdr:col>
      <xdr:colOff>50800</xdr:colOff>
      <xdr:row>78</xdr:row>
      <xdr:rowOff>58324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43101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83099</xdr:rowOff>
    </xdr:from>
    <xdr:to>
      <xdr:col>50</xdr:col>
      <xdr:colOff>165100</xdr:colOff>
      <xdr:row>78</xdr:row>
      <xdr:rowOff>13249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102764</xdr:rowOff>
    </xdr:from>
    <xdr:to>
      <xdr:col>46</xdr:col>
      <xdr:colOff>38100</xdr:colOff>
      <xdr:row>78</xdr:row>
      <xdr:rowOff>32914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24041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3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169418</xdr:rowOff>
    </xdr:from>
    <xdr:to>
      <xdr:col>41</xdr:col>
      <xdr:colOff>101600</xdr:colOff>
      <xdr:row>73</xdr:row>
      <xdr:rowOff>99568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5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116095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2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116749</xdr:rowOff>
    </xdr:from>
    <xdr:to>
      <xdr:col>36</xdr:col>
      <xdr:colOff>165100</xdr:colOff>
      <xdr:row>76</xdr:row>
      <xdr:rowOff>46899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7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63426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91686</xdr:rowOff>
    </xdr:from>
    <xdr:to>
      <xdr:col>55</xdr:col>
      <xdr:colOff>0</xdr:colOff>
      <xdr:row>97</xdr:row>
      <xdr:rowOff>162255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22336"/>
          <a:ext cx="838200" cy="7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91686</xdr:rowOff>
    </xdr:from>
    <xdr:to>
      <xdr:col>50</xdr:col>
      <xdr:colOff>114300</xdr:colOff>
      <xdr:row>98</xdr:row>
      <xdr:rowOff>87717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22336"/>
          <a:ext cx="889000" cy="1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71067</xdr:rowOff>
    </xdr:from>
    <xdr:to>
      <xdr:col>45</xdr:col>
      <xdr:colOff>177800</xdr:colOff>
      <xdr:row>98</xdr:row>
      <xdr:rowOff>87717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3167"/>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26490</xdr:rowOff>
    </xdr:from>
    <xdr:to>
      <xdr:col>41</xdr:col>
      <xdr:colOff>50800</xdr:colOff>
      <xdr:row>98</xdr:row>
      <xdr:rowOff>71067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859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111455</xdr:rowOff>
    </xdr:from>
    <xdr:to>
      <xdr:col>55</xdr:col>
      <xdr:colOff>50800</xdr:colOff>
      <xdr:row>98</xdr:row>
      <xdr:rowOff>41605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89882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40886</xdr:rowOff>
    </xdr:from>
    <xdr:to>
      <xdr:col>50</xdr:col>
      <xdr:colOff>165100</xdr:colOff>
      <xdr:row>97</xdr:row>
      <xdr:rowOff>142486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6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36917</xdr:rowOff>
    </xdr:from>
    <xdr:to>
      <xdr:col>46</xdr:col>
      <xdr:colOff>38100</xdr:colOff>
      <xdr:row>98</xdr:row>
      <xdr:rowOff>138517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129644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20267</xdr:rowOff>
    </xdr:from>
    <xdr:to>
      <xdr:col>41</xdr:col>
      <xdr:colOff>101600</xdr:colOff>
      <xdr:row>98</xdr:row>
      <xdr:rowOff>121867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112994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147140</xdr:rowOff>
    </xdr:from>
    <xdr:to>
      <xdr:col>36</xdr:col>
      <xdr:colOff>165100</xdr:colOff>
      <xdr:row>98</xdr:row>
      <xdr:rowOff>77290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68417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145232</xdr:rowOff>
    </xdr:from>
    <xdr:to>
      <xdr:col>85</xdr:col>
      <xdr:colOff>127000</xdr:colOff>
      <xdr:row>38</xdr:row>
      <xdr:rowOff>85462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17432"/>
          <a:ext cx="838200" cy="28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35493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50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145232</xdr:rowOff>
    </xdr:from>
    <xdr:to>
      <xdr:col>81</xdr:col>
      <xdr:colOff>50800</xdr:colOff>
      <xdr:row>37</xdr:row>
      <xdr:rowOff>71115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317432"/>
          <a:ext cx="889000" cy="9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71115</xdr:rowOff>
    </xdr:from>
    <xdr:to>
      <xdr:col>76</xdr:col>
      <xdr:colOff>114300</xdr:colOff>
      <xdr:row>38</xdr:row>
      <xdr:rowOff>7848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14765"/>
          <a:ext cx="889000" cy="10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7848</xdr:rowOff>
    </xdr:from>
    <xdr:to>
      <xdr:col>71</xdr:col>
      <xdr:colOff>177800</xdr:colOff>
      <xdr:row>38</xdr:row>
      <xdr:rowOff>34928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22948"/>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34662</xdr:rowOff>
    </xdr:from>
    <xdr:to>
      <xdr:col>85</xdr:col>
      <xdr:colOff>177800</xdr:colOff>
      <xdr:row>38</xdr:row>
      <xdr:rowOff>136262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165489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3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94432</xdr:rowOff>
    </xdr:from>
    <xdr:to>
      <xdr:col>81</xdr:col>
      <xdr:colOff>101600</xdr:colOff>
      <xdr:row>37</xdr:row>
      <xdr:rowOff>24582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41109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20315</xdr:rowOff>
    </xdr:from>
    <xdr:to>
      <xdr:col>76</xdr:col>
      <xdr:colOff>165100</xdr:colOff>
      <xdr:row>37</xdr:row>
      <xdr:rowOff>121915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6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138442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3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128498</xdr:rowOff>
    </xdr:from>
    <xdr:to>
      <xdr:col>72</xdr:col>
      <xdr:colOff>38100</xdr:colOff>
      <xdr:row>38</xdr:row>
      <xdr:rowOff>58648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75175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155578</xdr:rowOff>
    </xdr:from>
    <xdr:to>
      <xdr:col>67</xdr:col>
      <xdr:colOff>101600</xdr:colOff>
      <xdr:row>38</xdr:row>
      <xdr:rowOff>85728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102255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109910</xdr:rowOff>
    </xdr:from>
    <xdr:to>
      <xdr:col>85</xdr:col>
      <xdr:colOff>127000</xdr:colOff>
      <xdr:row>77</xdr:row>
      <xdr:rowOff>118715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11560"/>
          <a:ext cx="8382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118715</xdr:rowOff>
    </xdr:from>
    <xdr:to>
      <xdr:col>81</xdr:col>
      <xdr:colOff>50800</xdr:colOff>
      <xdr:row>77</xdr:row>
      <xdr:rowOff>124019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20365"/>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124019</xdr:rowOff>
    </xdr:from>
    <xdr:to>
      <xdr:col>76</xdr:col>
      <xdr:colOff>114300</xdr:colOff>
      <xdr:row>77</xdr:row>
      <xdr:rowOff>132787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25669"/>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132787</xdr:rowOff>
    </xdr:from>
    <xdr:to>
      <xdr:col>71</xdr:col>
      <xdr:colOff>177800</xdr:colOff>
      <xdr:row>77</xdr:row>
      <xdr:rowOff>145552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34437"/>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59110</xdr:rowOff>
    </xdr:from>
    <xdr:to>
      <xdr:col>85</xdr:col>
      <xdr:colOff>177800</xdr:colOff>
      <xdr:row>77</xdr:row>
      <xdr:rowOff>160710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145487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67915</xdr:rowOff>
    </xdr:from>
    <xdr:to>
      <xdr:col>81</xdr:col>
      <xdr:colOff>101600</xdr:colOff>
      <xdr:row>77</xdr:row>
      <xdr:rowOff>169515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160642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73219</xdr:rowOff>
    </xdr:from>
    <xdr:to>
      <xdr:col>76</xdr:col>
      <xdr:colOff>165100</xdr:colOff>
      <xdr:row>78</xdr:row>
      <xdr:rowOff>3369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165946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81987</xdr:rowOff>
    </xdr:from>
    <xdr:to>
      <xdr:col>72</xdr:col>
      <xdr:colOff>38100</xdr:colOff>
      <xdr:row>78</xdr:row>
      <xdr:rowOff>12137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3264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94752</xdr:rowOff>
    </xdr:from>
    <xdr:to>
      <xdr:col>67</xdr:col>
      <xdr:colOff>101600</xdr:colOff>
      <xdr:row>78</xdr:row>
      <xdr:rowOff>24902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140861</xdr:rowOff>
    </xdr:from>
    <xdr:to>
      <xdr:col>85</xdr:col>
      <xdr:colOff>127000</xdr:colOff>
      <xdr:row>98</xdr:row>
      <xdr:rowOff>15539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71511"/>
          <a:ext cx="8382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15539</xdr:rowOff>
    </xdr:from>
    <xdr:to>
      <xdr:col>81</xdr:col>
      <xdr:colOff>50800</xdr:colOff>
      <xdr:row>98</xdr:row>
      <xdr:rowOff>54181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17639"/>
          <a:ext cx="889000" cy="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54181</xdr:rowOff>
    </xdr:from>
    <xdr:to>
      <xdr:col>76</xdr:col>
      <xdr:colOff>114300</xdr:colOff>
      <xdr:row>98</xdr:row>
      <xdr:rowOff>85055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56281"/>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85055</xdr:rowOff>
    </xdr:from>
    <xdr:to>
      <xdr:col>71</xdr:col>
      <xdr:colOff>177800</xdr:colOff>
      <xdr:row>98</xdr:row>
      <xdr:rowOff>102113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7155"/>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90061</xdr:rowOff>
    </xdr:from>
    <xdr:to>
      <xdr:col>85</xdr:col>
      <xdr:colOff>177800</xdr:colOff>
      <xdr:row>98</xdr:row>
      <xdr:rowOff>20211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2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68488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136189</xdr:rowOff>
    </xdr:from>
    <xdr:to>
      <xdr:col>81</xdr:col>
      <xdr:colOff>101600</xdr:colOff>
      <xdr:row>98</xdr:row>
      <xdr:rowOff>66339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57466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5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3381</xdr:rowOff>
    </xdr:from>
    <xdr:to>
      <xdr:col>76</xdr:col>
      <xdr:colOff>165100</xdr:colOff>
      <xdr:row>98</xdr:row>
      <xdr:rowOff>104981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96108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34255</xdr:rowOff>
    </xdr:from>
    <xdr:to>
      <xdr:col>72</xdr:col>
      <xdr:colOff>38100</xdr:colOff>
      <xdr:row>98</xdr:row>
      <xdr:rowOff>135855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126982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51313</xdr:rowOff>
    </xdr:from>
    <xdr:to>
      <xdr:col>67</xdr:col>
      <xdr:colOff>101600</xdr:colOff>
      <xdr:row>98</xdr:row>
      <xdr:rowOff>152913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144040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169342</xdr:rowOff>
    </xdr:from>
    <xdr:to>
      <xdr:col>116</xdr:col>
      <xdr:colOff>63500</xdr:colOff>
      <xdr:row>38</xdr:row>
      <xdr:rowOff>170104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8444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170104</xdr:rowOff>
    </xdr:from>
    <xdr:to>
      <xdr:col>111</xdr:col>
      <xdr:colOff>177800</xdr:colOff>
      <xdr:row>39</xdr:row>
      <xdr:rowOff>14427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8520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14427</xdr:rowOff>
    </xdr:from>
    <xdr:to>
      <xdr:col>107</xdr:col>
      <xdr:colOff>50800</xdr:colOff>
      <xdr:row>39</xdr:row>
      <xdr:rowOff>19152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00977"/>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138290</xdr:rowOff>
    </xdr:from>
    <xdr:to>
      <xdr:col>102</xdr:col>
      <xdr:colOff>114300</xdr:colOff>
      <xdr:row>39</xdr:row>
      <xdr:rowOff>19152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3390"/>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118542</xdr:rowOff>
    </xdr:from>
    <xdr:to>
      <xdr:col>116</xdr:col>
      <xdr:colOff>114300</xdr:colOff>
      <xdr:row>39</xdr:row>
      <xdr:rowOff>48692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33469</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119304</xdr:rowOff>
    </xdr:from>
    <xdr:to>
      <xdr:col>112</xdr:col>
      <xdr:colOff>38100</xdr:colOff>
      <xdr:row>39</xdr:row>
      <xdr:rowOff>49454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40581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135077</xdr:rowOff>
    </xdr:from>
    <xdr:to>
      <xdr:col>107</xdr:col>
      <xdr:colOff>101600</xdr:colOff>
      <xdr:row>39</xdr:row>
      <xdr:rowOff>65227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56354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139802</xdr:rowOff>
    </xdr:from>
    <xdr:to>
      <xdr:col>102</xdr:col>
      <xdr:colOff>165100</xdr:colOff>
      <xdr:row>39</xdr:row>
      <xdr:rowOff>69952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61079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74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87490</xdr:rowOff>
    </xdr:from>
    <xdr:to>
      <xdr:col>98</xdr:col>
      <xdr:colOff>38100</xdr:colOff>
      <xdr:row>39</xdr:row>
      <xdr:rowOff>17640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8767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319</xdr:rowOff>
    </xdr:from>
    <xdr:to>
      <xdr:col>116</xdr:col>
      <xdr:colOff>63500</xdr:colOff>
      <xdr:row>59</xdr:row>
      <xdr:rowOff>10214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15869"/>
          <a:ext cx="8382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319</xdr:rowOff>
    </xdr:from>
    <xdr:to>
      <xdr:col>111</xdr:col>
      <xdr:colOff>177800</xdr:colOff>
      <xdr:row>59</xdr:row>
      <xdr:rowOff>13088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15869"/>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13088</xdr:rowOff>
    </xdr:from>
    <xdr:to>
      <xdr:col>107</xdr:col>
      <xdr:colOff>50800</xdr:colOff>
      <xdr:row>59</xdr:row>
      <xdr:rowOff>14198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8638"/>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14198</xdr:rowOff>
    </xdr:from>
    <xdr:to>
      <xdr:col>102</xdr:col>
      <xdr:colOff>114300</xdr:colOff>
      <xdr:row>59</xdr:row>
      <xdr:rowOff>15374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29748"/>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130864</xdr:rowOff>
    </xdr:from>
    <xdr:to>
      <xdr:col>116</xdr:col>
      <xdr:colOff>114300</xdr:colOff>
      <xdr:row>59</xdr:row>
      <xdr:rowOff>61014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45791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120969</xdr:rowOff>
    </xdr:from>
    <xdr:to>
      <xdr:col>112</xdr:col>
      <xdr:colOff>38100</xdr:colOff>
      <xdr:row>59</xdr:row>
      <xdr:rowOff>51119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42246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133738</xdr:rowOff>
    </xdr:from>
    <xdr:to>
      <xdr:col>107</xdr:col>
      <xdr:colOff>101600</xdr:colOff>
      <xdr:row>59</xdr:row>
      <xdr:rowOff>63888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55015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134848</xdr:rowOff>
    </xdr:from>
    <xdr:to>
      <xdr:col>102</xdr:col>
      <xdr:colOff>165100</xdr:colOff>
      <xdr:row>59</xdr:row>
      <xdr:rowOff>64998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56125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136024</xdr:rowOff>
    </xdr:from>
    <xdr:to>
      <xdr:col>98</xdr:col>
      <xdr:colOff>38100</xdr:colOff>
      <xdr:row>59</xdr:row>
      <xdr:rowOff>66174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57301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7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2409</xdr:rowOff>
    </xdr:from>
    <xdr:to>
      <xdr:col>116</xdr:col>
      <xdr:colOff>63500</xdr:colOff>
      <xdr:row>77</xdr:row>
      <xdr:rowOff>91063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04059"/>
          <a:ext cx="838200" cy="8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73809</xdr:rowOff>
    </xdr:from>
    <xdr:to>
      <xdr:col>111</xdr:col>
      <xdr:colOff>177800</xdr:colOff>
      <xdr:row>77</xdr:row>
      <xdr:rowOff>91063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275459"/>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73809</xdr:rowOff>
    </xdr:from>
    <xdr:to>
      <xdr:col>107</xdr:col>
      <xdr:colOff>50800</xdr:colOff>
      <xdr:row>77</xdr:row>
      <xdr:rowOff>106107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75459"/>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106107</xdr:rowOff>
    </xdr:from>
    <xdr:to>
      <xdr:col>102</xdr:col>
      <xdr:colOff>114300</xdr:colOff>
      <xdr:row>77</xdr:row>
      <xdr:rowOff>134779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07757"/>
          <a:ext cx="889000" cy="2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123059</xdr:rowOff>
    </xdr:from>
    <xdr:to>
      <xdr:col>116</xdr:col>
      <xdr:colOff>114300</xdr:colOff>
      <xdr:row>77</xdr:row>
      <xdr:rowOff>53209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145936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40263</xdr:rowOff>
    </xdr:from>
    <xdr:to>
      <xdr:col>112</xdr:col>
      <xdr:colOff>38100</xdr:colOff>
      <xdr:row>77</xdr:row>
      <xdr:rowOff>141863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132990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23009</xdr:rowOff>
    </xdr:from>
    <xdr:to>
      <xdr:col>107</xdr:col>
      <xdr:colOff>101600</xdr:colOff>
      <xdr:row>77</xdr:row>
      <xdr:rowOff>124609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141136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55307</xdr:rowOff>
    </xdr:from>
    <xdr:to>
      <xdr:col>102</xdr:col>
      <xdr:colOff>165100</xdr:colOff>
      <xdr:row>77</xdr:row>
      <xdr:rowOff>156907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83979</xdr:rowOff>
    </xdr:from>
    <xdr:to>
      <xdr:col>98</xdr:col>
      <xdr:colOff>38100</xdr:colOff>
      <xdr:row>78</xdr:row>
      <xdr:rowOff>14129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5256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給与改定による給料月額の増及び期末勤勉手当の支給月数の引き上げ</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6,727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。・物件費：参議院議員通常選挙費や住民税均等割世帯応援商品券給付事業の完了などにより</a:t>
          </a:r>
          <a:r>
            <a:rPr kumimoji="1" lang="en-US" altLang="ja-JP" sz="1100">
              <a:solidFill>
                <a:schemeClr val="dk1"/>
              </a:solidFill>
              <a:effectLst/>
              <a:latin typeface="+mn-lt"/>
              <a:ea typeface="+mn-ea"/>
              <a:cs typeface="+mn-cs"/>
            </a:rPr>
            <a:t>14,916</a:t>
          </a:r>
          <a:r>
            <a:rPr kumimoji="1" lang="ja-JP" altLang="ja-JP" sz="1100">
              <a:solidFill>
                <a:schemeClr val="dk1"/>
              </a:solidFill>
              <a:effectLst/>
              <a:latin typeface="+mn-lt"/>
              <a:ea typeface="+mn-ea"/>
              <a:cs typeface="+mn-cs"/>
            </a:rPr>
            <a:t>円減少。</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・維持補修費：道路橋梁点検事業</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4,672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住民税非課税世帯等への臨時特別給付事業、住民税均等割のみ課税世帯への臨時特別給付事業（物価高騰支援）など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7,684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新型ｺﾛﾅﾜｸﾁﾝ接種体制確保事業費補助金国庫返還の完了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4,147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。・普通建設事業費：昭和大橋防災減災対策等強化事業や小学校屋上防水シート改修事業、消防ポンプ自動車購入事業</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17,919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・災害復旧事業：令和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月福島県沖地震による災害復旧事業の完了により</a:t>
          </a:r>
          <a:r>
            <a:rPr kumimoji="1" lang="en-US" altLang="ja-JP" sz="1100">
              <a:solidFill>
                <a:schemeClr val="dk1"/>
              </a:solidFill>
              <a:effectLst/>
              <a:latin typeface="+mn-lt"/>
              <a:ea typeface="+mn-ea"/>
              <a:cs typeface="+mn-cs"/>
            </a:rPr>
            <a:t>61,927</a:t>
          </a:r>
          <a:r>
            <a:rPr kumimoji="1" lang="ja-JP" altLang="ja-JP" sz="1100">
              <a:solidFill>
                <a:schemeClr val="dk1"/>
              </a:solidFill>
              <a:effectLst/>
              <a:latin typeface="+mn-lt"/>
              <a:ea typeface="+mn-ea"/>
              <a:cs typeface="+mn-cs"/>
            </a:rPr>
            <a:t>円減少。・公債費：令和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月福島県沖地震に係る災害復旧事業債の償還が開始されたことなどにより</a:t>
          </a:r>
          <a:r>
            <a:rPr kumimoji="1" lang="en-US" altLang="ja-JP" sz="1100">
              <a:solidFill>
                <a:schemeClr val="dk1"/>
              </a:solidFill>
              <a:effectLst/>
              <a:latin typeface="+mn-lt"/>
              <a:ea typeface="+mn-ea"/>
              <a:cs typeface="+mn-cs"/>
            </a:rPr>
            <a:t>1,926</a:t>
          </a:r>
          <a:r>
            <a:rPr kumimoji="1" lang="ja-JP" altLang="ja-JP" sz="1100">
              <a:solidFill>
                <a:schemeClr val="dk1"/>
              </a:solidFill>
              <a:effectLst/>
              <a:latin typeface="+mn-lt"/>
              <a:ea typeface="+mn-ea"/>
              <a:cs typeface="+mn-cs"/>
            </a:rPr>
            <a:t>円増加。</a:t>
          </a:r>
          <a:endParaRPr lang="ja-JP" altLang="ja-JP" sz="1400">
            <a:effectLst/>
          </a:endParaRPr>
        </a:p>
        <a:p>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ふるさと振興基金や</a:t>
          </a:r>
          <a:r>
            <a:rPr kumimoji="1" lang="ja-JP" altLang="ja-JP" sz="1100">
              <a:solidFill>
                <a:schemeClr val="dk1"/>
              </a:solidFill>
              <a:effectLst/>
              <a:latin typeface="+mn-lt"/>
              <a:ea typeface="+mn-ea"/>
              <a:cs typeface="+mn-cs"/>
            </a:rPr>
            <a:t>公共施設維持管理基金、がんばるふるさと・桑折応援基金への積立により</a:t>
          </a:r>
          <a:r>
            <a:rPr kumimoji="1" lang="en-US" altLang="ja-JP" sz="1100">
              <a:solidFill>
                <a:schemeClr val="dk1"/>
              </a:solidFill>
              <a:effectLst/>
              <a:latin typeface="+mn-lt"/>
              <a:ea typeface="+mn-ea"/>
              <a:cs typeface="+mn-cs"/>
            </a:rPr>
            <a:t>10,089</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・繰出金：公共下水道事業特別会計及び介護保険特別会計への繰出金の増により</a:t>
          </a:r>
          <a:r>
            <a:rPr kumimoji="1" lang="en-US" altLang="ja-JP" sz="1100">
              <a:solidFill>
                <a:schemeClr val="dk1"/>
              </a:solidFill>
              <a:effectLst/>
              <a:latin typeface="+mn-lt"/>
              <a:ea typeface="+mn-ea"/>
              <a:cs typeface="+mn-cs"/>
            </a:rPr>
            <a:t>8,144</a:t>
          </a:r>
          <a:r>
            <a:rPr kumimoji="1" lang="ja-JP" altLang="en-US" sz="1100">
              <a:solidFill>
                <a:schemeClr val="dk1"/>
              </a:solidFill>
              <a:effectLst/>
              <a:latin typeface="+mn-lt"/>
              <a:ea typeface="+mn-ea"/>
              <a:cs typeface="+mn-cs"/>
            </a:rPr>
            <a:t>円増加。</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11,050
11,008
42.97
6,381,871
6,176,383
151,712
3,815,845
4,354,276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3111</xdr:rowOff>
    </xdr:from>
    <xdr:to>
      <xdr:col>24</xdr:col>
      <xdr:colOff>63500</xdr:colOff>
      <xdr:row>36</xdr:row>
      <xdr:rowOff>64072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5311"/>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64072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4458"/>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48641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445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48641</xdr:rowOff>
    </xdr:from>
    <xdr:to>
      <xdr:col>10</xdr:col>
      <xdr:colOff>114300</xdr:colOff>
      <xdr:row>36</xdr:row>
      <xdr:rowOff>84455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084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146638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13272</xdr:rowOff>
    </xdr:from>
    <xdr:to>
      <xdr:col>20</xdr:col>
      <xdr:colOff>38100</xdr:colOff>
      <xdr:row>36</xdr:row>
      <xdr:rowOff>114872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105999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169291</xdr:rowOff>
    </xdr:from>
    <xdr:to>
      <xdr:col>10</xdr:col>
      <xdr:colOff>165100</xdr:colOff>
      <xdr:row>36</xdr:row>
      <xdr:rowOff>99441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115968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4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33655</xdr:rowOff>
    </xdr:from>
    <xdr:to>
      <xdr:col>6</xdr:col>
      <xdr:colOff>38100</xdr:colOff>
      <xdr:row>36</xdr:row>
      <xdr:rowOff>135255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126382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142161</xdr:rowOff>
    </xdr:from>
    <xdr:to>
      <xdr:col>24</xdr:col>
      <xdr:colOff>63500</xdr:colOff>
      <xdr:row>57</xdr:row>
      <xdr:rowOff>44766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3361"/>
          <a:ext cx="838200" cy="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44766</xdr:rowOff>
    </xdr:from>
    <xdr:to>
      <xdr:col>19</xdr:col>
      <xdr:colOff>177800</xdr:colOff>
      <xdr:row>57</xdr:row>
      <xdr:rowOff>52425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7416"/>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47532</xdr:rowOff>
    </xdr:from>
    <xdr:to>
      <xdr:col>15</xdr:col>
      <xdr:colOff>50800</xdr:colOff>
      <xdr:row>57</xdr:row>
      <xdr:rowOff>52425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962932"/>
          <a:ext cx="889000" cy="8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47532</xdr:rowOff>
    </xdr:from>
    <xdr:to>
      <xdr:col>10</xdr:col>
      <xdr:colOff>114300</xdr:colOff>
      <xdr:row>56</xdr:row>
      <xdr:rowOff>73761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962932"/>
          <a:ext cx="889000" cy="7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91361</xdr:rowOff>
    </xdr:from>
    <xdr:to>
      <xdr:col>24</xdr:col>
      <xdr:colOff>114300</xdr:colOff>
      <xdr:row>57</xdr:row>
      <xdr:rowOff>21511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69788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165416</xdr:rowOff>
    </xdr:from>
    <xdr:to>
      <xdr:col>20</xdr:col>
      <xdr:colOff>38100</xdr:colOff>
      <xdr:row>57</xdr:row>
      <xdr:rowOff>95566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xdr:rowOff>
    </xdr:from>
    <xdr:to>
      <xdr:col>15</xdr:col>
      <xdr:colOff>101600</xdr:colOff>
      <xdr:row>57</xdr:row>
      <xdr:rowOff>103225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168182</xdr:rowOff>
    </xdr:from>
    <xdr:to>
      <xdr:col>10</xdr:col>
      <xdr:colOff>165100</xdr:colOff>
      <xdr:row>52</xdr:row>
      <xdr:rowOff>98332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9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114859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6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22961</xdr:rowOff>
    </xdr:from>
    <xdr:to>
      <xdr:col>6</xdr:col>
      <xdr:colOff>38100</xdr:colOff>
      <xdr:row>56</xdr:row>
      <xdr:rowOff>124561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41272</xdr:rowOff>
    </xdr:from>
    <xdr:to>
      <xdr:col>24</xdr:col>
      <xdr:colOff>63500</xdr:colOff>
      <xdr:row>78</xdr:row>
      <xdr:rowOff>42577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414372"/>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93272</xdr:rowOff>
    </xdr:from>
    <xdr:to>
      <xdr:col>19</xdr:col>
      <xdr:colOff>177800</xdr:colOff>
      <xdr:row>78</xdr:row>
      <xdr:rowOff>41272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94922"/>
          <a:ext cx="889000" cy="1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93272</xdr:rowOff>
    </xdr:from>
    <xdr:to>
      <xdr:col>15</xdr:col>
      <xdr:colOff>50800</xdr:colOff>
      <xdr:row>79</xdr:row>
      <xdr:rowOff>123741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4922"/>
          <a:ext cx="889000" cy="37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123741</xdr:rowOff>
    </xdr:from>
    <xdr:to>
      <xdr:col>10</xdr:col>
      <xdr:colOff>114300</xdr:colOff>
      <xdr:row>80</xdr:row>
      <xdr:rowOff>2474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68291"/>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163227</xdr:rowOff>
    </xdr:from>
    <xdr:to>
      <xdr:col>24</xdr:col>
      <xdr:colOff>114300</xdr:colOff>
      <xdr:row>78</xdr:row>
      <xdr:rowOff>93377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78154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161922</xdr:rowOff>
    </xdr:from>
    <xdr:to>
      <xdr:col>20</xdr:col>
      <xdr:colOff>38100</xdr:colOff>
      <xdr:row>78</xdr:row>
      <xdr:rowOff>92072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83199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42472</xdr:rowOff>
    </xdr:from>
    <xdr:to>
      <xdr:col>15</xdr:col>
      <xdr:colOff>101600</xdr:colOff>
      <xdr:row>77</xdr:row>
      <xdr:rowOff>144072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135199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72941</xdr:rowOff>
    </xdr:from>
    <xdr:to>
      <xdr:col>10</xdr:col>
      <xdr:colOff>165100</xdr:colOff>
      <xdr:row>80</xdr:row>
      <xdr:rowOff>3091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165668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1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123124</xdr:rowOff>
    </xdr:from>
    <xdr:to>
      <xdr:col>6</xdr:col>
      <xdr:colOff>38100</xdr:colOff>
      <xdr:row>80</xdr:row>
      <xdr:rowOff>53274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44401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6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76574</xdr:rowOff>
    </xdr:from>
    <xdr:to>
      <xdr:col>24</xdr:col>
      <xdr:colOff>63500</xdr:colOff>
      <xdr:row>98</xdr:row>
      <xdr:rowOff>80907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78674"/>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76574</xdr:rowOff>
    </xdr:from>
    <xdr:to>
      <xdr:col>19</xdr:col>
      <xdr:colOff>177800</xdr:colOff>
      <xdr:row>98</xdr:row>
      <xdr:rowOff>94197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78674"/>
          <a:ext cx="8890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94197</xdr:rowOff>
    </xdr:from>
    <xdr:to>
      <xdr:col>15</xdr:col>
      <xdr:colOff>50800</xdr:colOff>
      <xdr:row>99</xdr:row>
      <xdr:rowOff>47639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96297"/>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46780</xdr:rowOff>
    </xdr:from>
    <xdr:to>
      <xdr:col>10</xdr:col>
      <xdr:colOff>114300</xdr:colOff>
      <xdr:row>99</xdr:row>
      <xdr:rowOff>47639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20330"/>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30107</xdr:rowOff>
    </xdr:from>
    <xdr:to>
      <xdr:col>24</xdr:col>
      <xdr:colOff>114300</xdr:colOff>
      <xdr:row>98</xdr:row>
      <xdr:rowOff>131707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8534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25774</xdr:rowOff>
    </xdr:from>
    <xdr:to>
      <xdr:col>20</xdr:col>
      <xdr:colOff>38100</xdr:colOff>
      <xdr:row>98</xdr:row>
      <xdr:rowOff>127374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118501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43397</xdr:rowOff>
    </xdr:from>
    <xdr:to>
      <xdr:col>15</xdr:col>
      <xdr:colOff>101600</xdr:colOff>
      <xdr:row>98</xdr:row>
      <xdr:rowOff>144997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136124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168289</xdr:rowOff>
    </xdr:from>
    <xdr:to>
      <xdr:col>10</xdr:col>
      <xdr:colOff>165100</xdr:colOff>
      <xdr:row>99</xdr:row>
      <xdr:rowOff>98439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89566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167430</xdr:rowOff>
    </xdr:from>
    <xdr:to>
      <xdr:col>6</xdr:col>
      <xdr:colOff>38100</xdr:colOff>
      <xdr:row>99</xdr:row>
      <xdr:rowOff>97580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88707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10385</xdr:rowOff>
    </xdr:from>
    <xdr:to>
      <xdr:col>55</xdr:col>
      <xdr:colOff>0</xdr:colOff>
      <xdr:row>58</xdr:row>
      <xdr:rowOff>25336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4485"/>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6390</xdr:rowOff>
    </xdr:from>
    <xdr:to>
      <xdr:col>50</xdr:col>
      <xdr:colOff>114300</xdr:colOff>
      <xdr:row>58</xdr:row>
      <xdr:rowOff>10385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50490"/>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6390</xdr:rowOff>
    </xdr:from>
    <xdr:to>
      <xdr:col>45</xdr:col>
      <xdr:colOff>177800</xdr:colOff>
      <xdr:row>58</xdr:row>
      <xdr:rowOff>13371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50490"/>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157901</xdr:rowOff>
    </xdr:from>
    <xdr:to>
      <xdr:col>41</xdr:col>
      <xdr:colOff>50800</xdr:colOff>
      <xdr:row>58</xdr:row>
      <xdr:rowOff>13371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0551"/>
          <a:ext cx="889000" cy="2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145986</xdr:rowOff>
    </xdr:from>
    <xdr:to>
      <xdr:col>55</xdr:col>
      <xdr:colOff>50800</xdr:colOff>
      <xdr:row>58</xdr:row>
      <xdr:rowOff>76136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60913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3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131035</xdr:rowOff>
    </xdr:from>
    <xdr:to>
      <xdr:col>50</xdr:col>
      <xdr:colOff>165100</xdr:colOff>
      <xdr:row>58</xdr:row>
      <xdr:rowOff>61185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52312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127040</xdr:rowOff>
    </xdr:from>
    <xdr:to>
      <xdr:col>46</xdr:col>
      <xdr:colOff>38100</xdr:colOff>
      <xdr:row>58</xdr:row>
      <xdr:rowOff>57190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48317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134021</xdr:rowOff>
    </xdr:from>
    <xdr:to>
      <xdr:col>41</xdr:col>
      <xdr:colOff>101600</xdr:colOff>
      <xdr:row>58</xdr:row>
      <xdr:rowOff>64171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55298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107101</xdr:rowOff>
    </xdr:from>
    <xdr:to>
      <xdr:col>36</xdr:col>
      <xdr:colOff>165100</xdr:colOff>
      <xdr:row>58</xdr:row>
      <xdr:rowOff>37251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28378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156398</xdr:rowOff>
    </xdr:from>
    <xdr:to>
      <xdr:col>55</xdr:col>
      <xdr:colOff>0</xdr:colOff>
      <xdr:row>78</xdr:row>
      <xdr:rowOff>164312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529498"/>
          <a:ext cx="8382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142846</xdr:rowOff>
    </xdr:from>
    <xdr:to>
      <xdr:col>50</xdr:col>
      <xdr:colOff>114300</xdr:colOff>
      <xdr:row>78</xdr:row>
      <xdr:rowOff>156398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515946"/>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95797</xdr:rowOff>
    </xdr:from>
    <xdr:to>
      <xdr:col>45</xdr:col>
      <xdr:colOff>177800</xdr:colOff>
      <xdr:row>78</xdr:row>
      <xdr:rowOff>142846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68897"/>
          <a:ext cx="889000" cy="4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95797</xdr:rowOff>
    </xdr:from>
    <xdr:to>
      <xdr:col>41</xdr:col>
      <xdr:colOff>50800</xdr:colOff>
      <xdr:row>79</xdr:row>
      <xdr:rowOff>15125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68897"/>
          <a:ext cx="889000" cy="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113512</xdr:rowOff>
    </xdr:from>
    <xdr:to>
      <xdr:col>55</xdr:col>
      <xdr:colOff>50800</xdr:colOff>
      <xdr:row>79</xdr:row>
      <xdr:rowOff>43662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28439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0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105598</xdr:rowOff>
    </xdr:from>
    <xdr:to>
      <xdr:col>50</xdr:col>
      <xdr:colOff>165100</xdr:colOff>
      <xdr:row>79</xdr:row>
      <xdr:rowOff>35748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26875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7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92046</xdr:rowOff>
    </xdr:from>
    <xdr:to>
      <xdr:col>46</xdr:col>
      <xdr:colOff>38100</xdr:colOff>
      <xdr:row>79</xdr:row>
      <xdr:rowOff>22196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13323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44997</xdr:rowOff>
    </xdr:from>
    <xdr:to>
      <xdr:col>41</xdr:col>
      <xdr:colOff>101600</xdr:colOff>
      <xdr:row>78</xdr:row>
      <xdr:rowOff>146597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137724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135775</xdr:rowOff>
    </xdr:from>
    <xdr:to>
      <xdr:col>36</xdr:col>
      <xdr:colOff>165100</xdr:colOff>
      <xdr:row>79</xdr:row>
      <xdr:rowOff>65925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57052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103307</xdr:rowOff>
    </xdr:from>
    <xdr:to>
      <xdr:col>55</xdr:col>
      <xdr:colOff>0</xdr:colOff>
      <xdr:row>98</xdr:row>
      <xdr:rowOff>4594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33957"/>
          <a:ext cx="838200" cy="7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103307</xdr:rowOff>
    </xdr:from>
    <xdr:to>
      <xdr:col>50</xdr:col>
      <xdr:colOff>114300</xdr:colOff>
      <xdr:row>98</xdr:row>
      <xdr:rowOff>60787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33957"/>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60787</xdr:rowOff>
    </xdr:from>
    <xdr:to>
      <xdr:col>45</xdr:col>
      <xdr:colOff>177800</xdr:colOff>
      <xdr:row>98</xdr:row>
      <xdr:rowOff>71909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62887"/>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39466</xdr:rowOff>
    </xdr:from>
    <xdr:to>
      <xdr:col>41</xdr:col>
      <xdr:colOff>50800</xdr:colOff>
      <xdr:row>98</xdr:row>
      <xdr:rowOff>71909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41566"/>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125244</xdr:rowOff>
    </xdr:from>
    <xdr:to>
      <xdr:col>55</xdr:col>
      <xdr:colOff>50800</xdr:colOff>
      <xdr:row>98</xdr:row>
      <xdr:rowOff>55394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40171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52507</xdr:rowOff>
    </xdr:from>
    <xdr:to>
      <xdr:col>50</xdr:col>
      <xdr:colOff>165100</xdr:colOff>
      <xdr:row>97</xdr:row>
      <xdr:rowOff>154107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9987</xdr:rowOff>
    </xdr:from>
    <xdr:to>
      <xdr:col>46</xdr:col>
      <xdr:colOff>38100</xdr:colOff>
      <xdr:row>98</xdr:row>
      <xdr:rowOff>111587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102714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21109</xdr:rowOff>
    </xdr:from>
    <xdr:to>
      <xdr:col>41</xdr:col>
      <xdr:colOff>101600</xdr:colOff>
      <xdr:row>98</xdr:row>
      <xdr:rowOff>122709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113836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160116</xdr:rowOff>
    </xdr:from>
    <xdr:to>
      <xdr:col>36</xdr:col>
      <xdr:colOff>165100</xdr:colOff>
      <xdr:row>98</xdr:row>
      <xdr:rowOff>90266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81393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145007</xdr:rowOff>
    </xdr:from>
    <xdr:to>
      <xdr:col>85</xdr:col>
      <xdr:colOff>127000</xdr:colOff>
      <xdr:row>38</xdr:row>
      <xdr:rowOff>150379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60107"/>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145007</xdr:rowOff>
    </xdr:from>
    <xdr:to>
      <xdr:col>81</xdr:col>
      <xdr:colOff>50800</xdr:colOff>
      <xdr:row>39</xdr:row>
      <xdr:rowOff>41892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60107"/>
          <a:ext cx="889000" cy="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142721</xdr:rowOff>
    </xdr:from>
    <xdr:to>
      <xdr:col>76</xdr:col>
      <xdr:colOff>114300</xdr:colOff>
      <xdr:row>39</xdr:row>
      <xdr:rowOff>41892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57821"/>
          <a:ext cx="889000" cy="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142721</xdr:rowOff>
    </xdr:from>
    <xdr:to>
      <xdr:col>71</xdr:col>
      <xdr:colOff>177800</xdr:colOff>
      <xdr:row>39</xdr:row>
      <xdr:rowOff>40586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57821"/>
          <a:ext cx="8890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99579</xdr:rowOff>
    </xdr:from>
    <xdr:to>
      <xdr:col>85</xdr:col>
      <xdr:colOff>177800</xdr:colOff>
      <xdr:row>39</xdr:row>
      <xdr:rowOff>29729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78006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9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94207</xdr:rowOff>
    </xdr:from>
    <xdr:to>
      <xdr:col>81</xdr:col>
      <xdr:colOff>101600</xdr:colOff>
      <xdr:row>39</xdr:row>
      <xdr:rowOff>24357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162542</xdr:rowOff>
    </xdr:from>
    <xdr:to>
      <xdr:col>76</xdr:col>
      <xdr:colOff>165100</xdr:colOff>
      <xdr:row>39</xdr:row>
      <xdr:rowOff>92692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83819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91921</xdr:rowOff>
    </xdr:from>
    <xdr:to>
      <xdr:col>72</xdr:col>
      <xdr:colOff>38100</xdr:colOff>
      <xdr:row>39</xdr:row>
      <xdr:rowOff>22071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13198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9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161236</xdr:rowOff>
    </xdr:from>
    <xdr:to>
      <xdr:col>67</xdr:col>
      <xdr:colOff>101600</xdr:colOff>
      <xdr:row>39</xdr:row>
      <xdr:rowOff>91386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82513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6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89262</xdr:rowOff>
    </xdr:from>
    <xdr:to>
      <xdr:col>85</xdr:col>
      <xdr:colOff>127000</xdr:colOff>
      <xdr:row>56</xdr:row>
      <xdr:rowOff>112652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90462"/>
          <a:ext cx="838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89262</xdr:rowOff>
    </xdr:from>
    <xdr:to>
      <xdr:col>81</xdr:col>
      <xdr:colOff>50800</xdr:colOff>
      <xdr:row>56</xdr:row>
      <xdr:rowOff>154888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90462"/>
          <a:ext cx="889000" cy="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117064</xdr:rowOff>
    </xdr:from>
    <xdr:to>
      <xdr:col>76</xdr:col>
      <xdr:colOff>114300</xdr:colOff>
      <xdr:row>56</xdr:row>
      <xdr:rowOff>154888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18264"/>
          <a:ext cx="889000" cy="3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117064</xdr:rowOff>
    </xdr:from>
    <xdr:to>
      <xdr:col>71</xdr:col>
      <xdr:colOff>177800</xdr:colOff>
      <xdr:row>57</xdr:row>
      <xdr:rowOff>5132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18264"/>
          <a:ext cx="8890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61852</xdr:rowOff>
    </xdr:from>
    <xdr:to>
      <xdr:col>85</xdr:col>
      <xdr:colOff>177800</xdr:colOff>
      <xdr:row>56</xdr:row>
      <xdr:rowOff>163452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40279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38462</xdr:rowOff>
    </xdr:from>
    <xdr:to>
      <xdr:col>81</xdr:col>
      <xdr:colOff>101600</xdr:colOff>
      <xdr:row>56</xdr:row>
      <xdr:rowOff>140062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156589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104088</xdr:rowOff>
    </xdr:from>
    <xdr:to>
      <xdr:col>76</xdr:col>
      <xdr:colOff>165100</xdr:colOff>
      <xdr:row>57</xdr:row>
      <xdr:rowOff>34238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50765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66264</xdr:rowOff>
    </xdr:from>
    <xdr:to>
      <xdr:col>72</xdr:col>
      <xdr:colOff>38100</xdr:colOff>
      <xdr:row>56</xdr:row>
      <xdr:rowOff>167864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4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125782</xdr:rowOff>
    </xdr:from>
    <xdr:to>
      <xdr:col>67</xdr:col>
      <xdr:colOff>101600</xdr:colOff>
      <xdr:row>57</xdr:row>
      <xdr:rowOff>55932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72459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145231</xdr:rowOff>
    </xdr:from>
    <xdr:to>
      <xdr:col>85</xdr:col>
      <xdr:colOff>127000</xdr:colOff>
      <xdr:row>78</xdr:row>
      <xdr:rowOff>85463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175431"/>
          <a:ext cx="838200" cy="28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35492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145231</xdr:rowOff>
    </xdr:from>
    <xdr:to>
      <xdr:col>81</xdr:col>
      <xdr:colOff>50800</xdr:colOff>
      <xdr:row>77</xdr:row>
      <xdr:rowOff>71115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175431"/>
          <a:ext cx="889000" cy="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71115</xdr:rowOff>
    </xdr:from>
    <xdr:to>
      <xdr:col>76</xdr:col>
      <xdr:colOff>114300</xdr:colOff>
      <xdr:row>78</xdr:row>
      <xdr:rowOff>7848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272765"/>
          <a:ext cx="889000" cy="10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7848</xdr:rowOff>
    </xdr:from>
    <xdr:to>
      <xdr:col>71</xdr:col>
      <xdr:colOff>177800</xdr:colOff>
      <xdr:row>78</xdr:row>
      <xdr:rowOff>34928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80948"/>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34663</xdr:rowOff>
    </xdr:from>
    <xdr:to>
      <xdr:col>85</xdr:col>
      <xdr:colOff>177800</xdr:colOff>
      <xdr:row>78</xdr:row>
      <xdr:rowOff>136263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165490</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94431</xdr:rowOff>
    </xdr:from>
    <xdr:to>
      <xdr:col>81</xdr:col>
      <xdr:colOff>101600</xdr:colOff>
      <xdr:row>77</xdr:row>
      <xdr:rowOff>24581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1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41109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8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20315</xdr:rowOff>
    </xdr:from>
    <xdr:to>
      <xdr:col>76</xdr:col>
      <xdr:colOff>165100</xdr:colOff>
      <xdr:row>77</xdr:row>
      <xdr:rowOff>121915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138442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9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128498</xdr:rowOff>
    </xdr:from>
    <xdr:to>
      <xdr:col>72</xdr:col>
      <xdr:colOff>38100</xdr:colOff>
      <xdr:row>78</xdr:row>
      <xdr:rowOff>58648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75175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155578</xdr:rowOff>
    </xdr:from>
    <xdr:to>
      <xdr:col>67</xdr:col>
      <xdr:colOff>101600</xdr:colOff>
      <xdr:row>78</xdr:row>
      <xdr:rowOff>85728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102255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109910</xdr:rowOff>
    </xdr:from>
    <xdr:to>
      <xdr:col>85</xdr:col>
      <xdr:colOff>127000</xdr:colOff>
      <xdr:row>97</xdr:row>
      <xdr:rowOff>118715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40560"/>
          <a:ext cx="8382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118715</xdr:rowOff>
    </xdr:from>
    <xdr:to>
      <xdr:col>81</xdr:col>
      <xdr:colOff>50800</xdr:colOff>
      <xdr:row>97</xdr:row>
      <xdr:rowOff>124019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49365"/>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124019</xdr:rowOff>
    </xdr:from>
    <xdr:to>
      <xdr:col>76</xdr:col>
      <xdr:colOff>114300</xdr:colOff>
      <xdr:row>97</xdr:row>
      <xdr:rowOff>132787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4669"/>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132787</xdr:rowOff>
    </xdr:from>
    <xdr:to>
      <xdr:col>71</xdr:col>
      <xdr:colOff>177800</xdr:colOff>
      <xdr:row>97</xdr:row>
      <xdr:rowOff>145552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63437"/>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59110</xdr:rowOff>
    </xdr:from>
    <xdr:to>
      <xdr:col>85</xdr:col>
      <xdr:colOff>177800</xdr:colOff>
      <xdr:row>97</xdr:row>
      <xdr:rowOff>160710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145487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67915</xdr:rowOff>
    </xdr:from>
    <xdr:to>
      <xdr:col>81</xdr:col>
      <xdr:colOff>101600</xdr:colOff>
      <xdr:row>97</xdr:row>
      <xdr:rowOff>169515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160642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73219</xdr:rowOff>
    </xdr:from>
    <xdr:to>
      <xdr:col>76</xdr:col>
      <xdr:colOff>165100</xdr:colOff>
      <xdr:row>98</xdr:row>
      <xdr:rowOff>3369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165946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81987</xdr:rowOff>
    </xdr:from>
    <xdr:to>
      <xdr:col>72</xdr:col>
      <xdr:colOff>38100</xdr:colOff>
      <xdr:row>98</xdr:row>
      <xdr:rowOff>12137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94752</xdr:rowOff>
    </xdr:from>
    <xdr:to>
      <xdr:col>67</xdr:col>
      <xdr:colOff>101600</xdr:colOff>
      <xdr:row>98</xdr:row>
      <xdr:rowOff>24902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・議会費：町議会議員増加に伴う議員報酬の増により</a:t>
          </a:r>
          <a:r>
            <a:rPr kumimoji="1" lang="en-US" altLang="ja-JP" sz="1100">
              <a:solidFill>
                <a:schemeClr val="dk1"/>
              </a:solidFill>
              <a:effectLst/>
              <a:latin typeface="+mn-lt"/>
              <a:ea typeface="+mn-ea"/>
              <a:cs typeface="+mn-cs"/>
            </a:rPr>
            <a:t>320</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ふるさと振興基金や公共施設維持管理基金、がんばるふるさと・桑折応援基金への積立金</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19,437</a:t>
          </a:r>
          <a:r>
            <a:rPr kumimoji="1" lang="ja-JP" altLang="ja-JP" sz="1100">
              <a:solidFill>
                <a:schemeClr val="dk1"/>
              </a:solidFill>
              <a:effectLst/>
              <a:latin typeface="+mn-lt"/>
              <a:ea typeface="+mn-ea"/>
              <a:cs typeface="+mn-cs"/>
            </a:rPr>
            <a:t>円増加。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月福島県沖地震に係る被災住宅応急修理支援事業の完了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円減少。</a:t>
          </a:r>
          <a:r>
            <a:rPr kumimoji="1" lang="ja-JP" altLang="ja-JP" sz="1100">
              <a:solidFill>
                <a:sysClr val="windowText" lastClr="000000"/>
              </a:solidFill>
              <a:effectLst/>
              <a:latin typeface="+mn-lt"/>
              <a:ea typeface="+mn-ea"/>
              <a:cs typeface="+mn-cs"/>
            </a:rPr>
            <a:t>・衛生費：新型ｺﾛﾅｳｲﾙｽ感染症予防事業</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及び新型ｺﾛﾅｳｲﾙｽﾜｸﾁﾝ接種体制確保事業</a:t>
          </a:r>
          <a:r>
            <a:rPr kumimoji="1" lang="ja-JP" altLang="en-US" sz="1100">
              <a:solidFill>
                <a:sysClr val="windowText" lastClr="000000"/>
              </a:solidFill>
              <a:effectLst/>
              <a:latin typeface="+mn-lt"/>
              <a:ea typeface="+mn-ea"/>
              <a:cs typeface="+mn-cs"/>
            </a:rPr>
            <a:t>費の減</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398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・農林水産業費：</a:t>
          </a:r>
          <a:r>
            <a:rPr kumimoji="1" lang="ja-JP" altLang="en-US" sz="1100">
              <a:solidFill>
                <a:sysClr val="windowText" lastClr="000000"/>
              </a:solidFill>
              <a:effectLst/>
              <a:latin typeface="+mn-lt"/>
              <a:ea typeface="+mn-ea"/>
              <a:cs typeface="+mn-cs"/>
            </a:rPr>
            <a:t>農村地域防災減災事業、ふくしま森林再生事業費の減</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3,270</a:t>
          </a:r>
          <a:r>
            <a:rPr kumimoji="1" lang="ja-JP" altLang="ja-JP" sz="1100">
              <a:solidFill>
                <a:sysClr val="windowText" lastClr="000000"/>
              </a:solidFill>
              <a:effectLst/>
              <a:latin typeface="+mn-lt"/>
              <a:ea typeface="+mn-ea"/>
              <a:cs typeface="+mn-cs"/>
            </a:rPr>
            <a:t>円減少。・商工費：</a:t>
          </a:r>
          <a:r>
            <a:rPr kumimoji="1" lang="ja-JP" altLang="en-US" sz="1100">
              <a:solidFill>
                <a:sysClr val="windowText" lastClr="000000"/>
              </a:solidFill>
              <a:effectLst/>
              <a:latin typeface="+mn-lt"/>
              <a:ea typeface="+mn-ea"/>
              <a:cs typeface="+mn-cs"/>
            </a:rPr>
            <a:t>地域振興食事券発行事業の完了</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727</a:t>
          </a:r>
          <a:r>
            <a:rPr kumimoji="1" lang="ja-JP" altLang="ja-JP" sz="1100">
              <a:solidFill>
                <a:sysClr val="windowText" lastClr="000000"/>
              </a:solidFill>
              <a:effectLst/>
              <a:latin typeface="+mn-lt"/>
              <a:ea typeface="+mn-ea"/>
              <a:cs typeface="+mn-cs"/>
            </a:rPr>
            <a:t>円減少。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・土木費：昭和大橋防災減災対策等強化事業</a:t>
          </a:r>
          <a:r>
            <a:rPr kumimoji="1" lang="ja-JP" altLang="en-US" sz="1100">
              <a:solidFill>
                <a:sysClr val="windowText" lastClr="000000"/>
              </a:solidFill>
              <a:effectLst/>
              <a:latin typeface="+mn-lt"/>
              <a:ea typeface="+mn-ea"/>
              <a:cs typeface="+mn-cs"/>
            </a:rPr>
            <a:t>の完了</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19,091</a:t>
          </a:r>
          <a:r>
            <a:rPr kumimoji="1" lang="ja-JP" altLang="en-US" sz="1100">
              <a:solidFill>
                <a:sysClr val="windowText" lastClr="000000"/>
              </a:solidFill>
              <a:effectLst/>
              <a:latin typeface="+mn-lt"/>
              <a:ea typeface="+mn-ea"/>
              <a:cs typeface="+mn-cs"/>
            </a:rPr>
            <a:t>円減少</a:t>
          </a:r>
          <a:r>
            <a:rPr kumimoji="1" lang="ja-JP" altLang="ja-JP" sz="1100">
              <a:solidFill>
                <a:sysClr val="windowText" lastClr="000000"/>
              </a:solidFill>
              <a:effectLst/>
              <a:latin typeface="+mn-lt"/>
              <a:ea typeface="+mn-ea"/>
              <a:cs typeface="+mn-cs"/>
            </a:rPr>
            <a:t>。・消防費：消防ポンプ自動車購入事業</a:t>
          </a:r>
          <a:r>
            <a:rPr kumimoji="1" lang="ja-JP" altLang="en-US" sz="1100">
              <a:solidFill>
                <a:sysClr val="windowText" lastClr="000000"/>
              </a:solidFill>
              <a:effectLst/>
              <a:latin typeface="+mn-lt"/>
              <a:ea typeface="+mn-ea"/>
              <a:cs typeface="+mn-cs"/>
            </a:rPr>
            <a:t>の完了など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329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小学校屋上防水シート改修事業、旧伊達郡役所保存修理事業の完了など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5,116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月福島県沖地震による災害復旧事業の完了により</a:t>
          </a:r>
          <a:r>
            <a:rPr kumimoji="1" lang="en-US" altLang="ja-JP" sz="1100">
              <a:solidFill>
                <a:schemeClr val="dk1"/>
              </a:solidFill>
              <a:effectLst/>
              <a:latin typeface="+mn-lt"/>
              <a:ea typeface="+mn-ea"/>
              <a:cs typeface="+mn-cs"/>
            </a:rPr>
            <a:t>61,927</a:t>
          </a:r>
          <a:r>
            <a:rPr kumimoji="1" lang="ja-JP" altLang="ja-JP" sz="1100">
              <a:solidFill>
                <a:schemeClr val="dk1"/>
              </a:solidFill>
              <a:effectLst/>
              <a:latin typeface="+mn-lt"/>
              <a:ea typeface="+mn-ea"/>
              <a:cs typeface="+mn-cs"/>
            </a:rPr>
            <a:t>円減少。</a:t>
          </a:r>
          <a:r>
            <a:rPr kumimoji="1" lang="ja-JP" altLang="ja-JP" sz="1100">
              <a:solidFill>
                <a:sysClr val="windowText" lastClr="000000"/>
              </a:solidFill>
              <a:effectLst/>
              <a:latin typeface="+mn-lt"/>
              <a:ea typeface="+mn-ea"/>
              <a:cs typeface="+mn-cs"/>
            </a:rPr>
            <a:t>・公債費：令和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月福島県沖地震に係る災害復旧事業債の償還が開始されたことなどにより</a:t>
          </a:r>
          <a:r>
            <a:rPr kumimoji="1" lang="en-US" altLang="ja-JP" sz="1100">
              <a:solidFill>
                <a:sysClr val="windowText" lastClr="000000"/>
              </a:solidFill>
              <a:effectLst/>
              <a:latin typeface="+mn-lt"/>
              <a:ea typeface="+mn-ea"/>
              <a:cs typeface="+mn-cs"/>
            </a:rPr>
            <a:t>1,926</a:t>
          </a:r>
          <a:r>
            <a:rPr kumimoji="1" lang="ja-JP" altLang="ja-JP" sz="1100">
              <a:solidFill>
                <a:sysClr val="windowText" lastClr="000000"/>
              </a:solidFill>
              <a:effectLst/>
              <a:latin typeface="+mn-lt"/>
              <a:ea typeface="+mn-ea"/>
              <a:cs typeface="+mn-cs"/>
            </a:rPr>
            <a:t>円増加。</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財政調整基金については、決算剰余金を中心に積立てるとともに、最低限の取崩しに努めている。令和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普通</a:t>
          </a:r>
          <a:r>
            <a:rPr kumimoji="1" lang="ja-JP" altLang="ja-JP" sz="1200">
              <a:solidFill>
                <a:schemeClr val="dk1"/>
              </a:solidFill>
              <a:effectLst/>
              <a:latin typeface="+mn-lt"/>
              <a:ea typeface="+mn-ea"/>
              <a:cs typeface="+mn-cs"/>
            </a:rPr>
            <a:t>交付税</a:t>
          </a:r>
          <a:r>
            <a:rPr kumimoji="1" lang="ja-JP" altLang="en-US" sz="1200">
              <a:solidFill>
                <a:schemeClr val="dk1"/>
              </a:solidFill>
              <a:effectLst/>
              <a:latin typeface="+mn-lt"/>
              <a:ea typeface="+mn-ea"/>
              <a:cs typeface="+mn-cs"/>
            </a:rPr>
            <a:t>など</a:t>
          </a:r>
          <a:r>
            <a:rPr kumimoji="1" lang="ja-JP" altLang="ja-JP" sz="1200">
              <a:solidFill>
                <a:schemeClr val="dk1"/>
              </a:solidFill>
              <a:effectLst/>
              <a:latin typeface="+mn-lt"/>
              <a:ea typeface="+mn-ea"/>
              <a:cs typeface="+mn-cs"/>
            </a:rPr>
            <a:t>の増により、最終的には財政調整基金の取崩しを行わなかったため、残高は増加している。また、実質単年度収支についてはマイナスとなったものの、引き続き財政調整基金に過度に依存せず、計画的で効率的な事業実施に努め、健全な行財政運営を図っていく。</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連結実質赤字比率については、各会計とも適切な執行に努めたことにより黒字となった。引き続き事業の精査や効率化を図るとともに、収入等の確保に努め、健全な行財政運営を行っていく。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423\Desktop\&#9733;&#20107;&#21209;&#12501;&#12457;&#12523;&#12480;\zaisei\11_&#36001;&#25919;&#29366;&#27841;&#36039;&#26009;&#38598;\R05&#27770;&#31639;\02_&#36861;&#21152;\&#12304;&#36001;&#25919;&#29366;&#27841;&#36039;&#26009;&#38598;&#12305;_073016_&#26705;&#25240;&#30010;_2023(2&#22238;&#30446;).xlsx" TargetMode="External"/><Relationship Id="rId1" Type="http://schemas.openxmlformats.org/officeDocument/2006/relationships/externalLinkPath" Target="/Users/423/Desktop/&#9733;&#20107;&#21209;&#12501;&#12457;&#12523;&#12480;/zaisei/11_&#36001;&#25919;&#29366;&#27841;&#36039;&#26009;&#38598;/R05&#27770;&#31639;/02_&#36861;&#21152;/&#12304;&#36001;&#25919;&#29366;&#27841;&#36039;&#26009;&#38598;&#12305;_073016_&#26705;&#2524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14.4</v>
          </cell>
          <cell r="BX51">
            <v>36.6</v>
          </cell>
          <cell r="CF51">
            <v>14</v>
          </cell>
          <cell r="CN51">
            <v>5.4</v>
          </cell>
        </row>
        <row r="53">
          <cell r="BP53">
            <v>61.7</v>
          </cell>
          <cell r="BX53">
            <v>59.8</v>
          </cell>
          <cell r="CF53">
            <v>61.6</v>
          </cell>
          <cell r="CN53">
            <v>62.9</v>
          </cell>
          <cell r="CV53">
            <v>64.7</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cell r="BP73">
            <v>14.4</v>
          </cell>
          <cell r="BX73">
            <v>36.6</v>
          </cell>
          <cell r="CF73">
            <v>14</v>
          </cell>
          <cell r="CN73">
            <v>5.4</v>
          </cell>
        </row>
        <row r="75">
          <cell r="BP75">
            <v>10.4</v>
          </cell>
          <cell r="BX75">
            <v>9.6</v>
          </cell>
          <cell r="CF75">
            <v>9.1999999999999993</v>
          </cell>
          <cell r="CN75">
            <v>9.1999999999999993</v>
          </cell>
          <cell r="CV75">
            <v>9.4</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H18" sqref="AH18:AL18"/>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6381871</v>
      </c>
      <c r="BO4" s="462"/>
      <c r="BP4" s="462"/>
      <c r="BQ4" s="462"/>
      <c r="BR4" s="462"/>
      <c r="BS4" s="462"/>
      <c r="BT4" s="462"/>
      <c r="BU4" s="463"/>
      <c r="BV4" s="461">
        <v>7495459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v>
      </c>
      <c r="CU4" s="602"/>
      <c r="CV4" s="602"/>
      <c r="CW4" s="602"/>
      <c r="CX4" s="602"/>
      <c r="CY4" s="602"/>
      <c r="CZ4" s="602"/>
      <c r="DA4" s="603"/>
      <c r="DB4" s="601">
        <v>11.5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6176383</v>
      </c>
      <c r="BO5" s="433"/>
      <c r="BP5" s="433"/>
      <c r="BQ5" s="433"/>
      <c r="BR5" s="433"/>
      <c r="BS5" s="433"/>
      <c r="BT5" s="433"/>
      <c r="BU5" s="434"/>
      <c r="BV5" s="432">
        <v>7054553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89.4</v>
      </c>
      <c r="CU5" s="430"/>
      <c r="CV5" s="430"/>
      <c r="CW5" s="430"/>
      <c r="CX5" s="430"/>
      <c r="CY5" s="430"/>
      <c r="CZ5" s="430"/>
      <c r="DA5" s="431"/>
      <c r="DB5" s="429">
        <v>87.6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205488</v>
      </c>
      <c r="BO6" s="433"/>
      <c r="BP6" s="433"/>
      <c r="BQ6" s="433"/>
      <c r="BR6" s="433"/>
      <c r="BS6" s="433"/>
      <c r="BT6" s="433"/>
      <c r="BU6" s="434"/>
      <c r="BV6" s="432">
        <v>440906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89.6</v>
      </c>
      <c r="CU6" s="576"/>
      <c r="CV6" s="576"/>
      <c r="CW6" s="576"/>
      <c r="CX6" s="576"/>
      <c r="CY6" s="576"/>
      <c r="CZ6" s="576"/>
      <c r="DA6" s="577"/>
      <c r="DB6" s="575">
        <v>88.9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53776</v>
      </c>
      <c r="BO7" s="433"/>
      <c r="BP7" s="433"/>
      <c r="BQ7" s="433"/>
      <c r="BR7" s="433"/>
      <c r="BS7" s="433"/>
      <c r="BT7" s="433"/>
      <c r="BU7" s="434"/>
      <c r="BV7" s="432">
        <v>7045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3815845</v>
      </c>
      <c r="CU7" s="433"/>
      <c r="CV7" s="433"/>
      <c r="CW7" s="433"/>
      <c r="CX7" s="433"/>
      <c r="CY7" s="433"/>
      <c r="CZ7" s="433"/>
      <c r="DA7" s="434"/>
      <c r="DB7" s="432">
        <v>3766122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151712</v>
      </c>
      <c r="BO8" s="433"/>
      <c r="BP8" s="433"/>
      <c r="BQ8" s="433"/>
      <c r="BR8" s="433"/>
      <c r="BS8" s="433"/>
      <c r="BT8" s="433"/>
      <c r="BU8" s="434"/>
      <c r="BV8" s="432">
        <v>433861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0.42</v>
      </c>
      <c r="CU8" s="536"/>
      <c r="CV8" s="536"/>
      <c r="CW8" s="536"/>
      <c r="CX8" s="536"/>
      <c r="CY8" s="536"/>
      <c r="CZ8" s="536"/>
      <c r="DA8" s="537"/>
      <c r="DB8" s="535">
        <v>0.44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11459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-282149</v>
      </c>
      <c r="BO9" s="433"/>
      <c r="BP9" s="433"/>
      <c r="BQ9" s="433"/>
      <c r="BR9" s="433"/>
      <c r="BS9" s="433"/>
      <c r="BT9" s="433"/>
      <c r="BU9" s="434"/>
      <c r="BV9" s="432">
        <v>-150146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9.6</v>
      </c>
      <c r="CU9" s="430"/>
      <c r="CV9" s="430"/>
      <c r="CW9" s="430"/>
      <c r="CX9" s="430"/>
      <c r="CY9" s="430"/>
      <c r="CZ9" s="430"/>
      <c r="DA9" s="431"/>
      <c r="DB9" s="429">
        <v>8.6999999999999993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12271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1245</v>
      </c>
      <c r="BO10" s="433"/>
      <c r="BP10" s="433"/>
      <c r="BQ10" s="433"/>
      <c r="BR10" s="433"/>
      <c r="BS10" s="433"/>
      <c r="BT10" s="433"/>
      <c r="BU10" s="434"/>
      <c r="BV10" s="432">
        <v>1245</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11050</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129</v>
      </c>
      <c r="N13" s="517"/>
      <c r="O13" s="517"/>
      <c r="P13" s="517"/>
      <c r="Q13" s="518"/>
      <c r="R13" s="519">
        <v>11008</v>
      </c>
      <c r="S13" s="520"/>
      <c r="T13" s="520"/>
      <c r="U13" s="520"/>
      <c r="V13" s="521"/>
      <c r="W13" s="522" t="s">
        <v>130</v>
      </c>
      <c r="X13" s="418"/>
      <c r="Y13" s="418"/>
      <c r="Z13" s="418"/>
      <c r="AA13" s="418"/>
      <c r="AB13" s="419"/>
      <c r="AC13" s="385">
        <v>733</v>
      </c>
      <c r="AD13" s="386"/>
      <c r="AE13" s="386"/>
      <c r="AF13" s="386"/>
      <c r="AG13" s="387"/>
      <c r="AH13" s="385">
        <v>809</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-280904</v>
      </c>
      <c r="BO13" s="433"/>
      <c r="BP13" s="433"/>
      <c r="BQ13" s="433"/>
      <c r="BR13" s="433"/>
      <c r="BS13" s="433"/>
      <c r="BT13" s="433"/>
      <c r="BU13" s="434"/>
      <c r="BV13" s="432">
        <v>-148901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9.4</v>
      </c>
      <c r="CU13" s="430"/>
      <c r="CV13" s="430"/>
      <c r="CW13" s="430"/>
      <c r="CX13" s="430"/>
      <c r="CY13" s="430"/>
      <c r="CZ13" s="430"/>
      <c r="DA13" s="431"/>
      <c r="DB13" s="429">
        <v>9.1999999999999993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11229</v>
      </c>
      <c r="S14" s="520"/>
      <c r="T14" s="520"/>
      <c r="U14" s="520"/>
      <c r="V14" s="521"/>
      <c r="W14" s="523"/>
      <c r="X14" s="421"/>
      <c r="Y14" s="421"/>
      <c r="Z14" s="421"/>
      <c r="AA14" s="421"/>
      <c r="AB14" s="422"/>
      <c r="AC14" s="512">
        <v>13</v>
      </c>
      <c r="AD14" s="513"/>
      <c r="AE14" s="513"/>
      <c r="AF14" s="513"/>
      <c r="AG14" s="514"/>
      <c r="AH14" s="512">
        <v>13.3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v>5.4</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129</v>
      </c>
      <c r="N15" s="517"/>
      <c r="O15" s="517"/>
      <c r="P15" s="517"/>
      <c r="Q15" s="518"/>
      <c r="R15" s="519">
        <v>11198</v>
      </c>
      <c r="S15" s="520"/>
      <c r="T15" s="520"/>
      <c r="U15" s="520"/>
      <c r="V15" s="521"/>
      <c r="W15" s="522" t="s">
        <v>137</v>
      </c>
      <c r="X15" s="418"/>
      <c r="Y15" s="418"/>
      <c r="Z15" s="418"/>
      <c r="AA15" s="418"/>
      <c r="AB15" s="419"/>
      <c r="AC15" s="385">
        <v>1581</v>
      </c>
      <c r="AD15" s="386"/>
      <c r="AE15" s="386"/>
      <c r="AF15" s="386"/>
      <c r="AG15" s="387"/>
      <c r="AH15" s="385">
        <v>1757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1444656</v>
      </c>
      <c r="BO15" s="462"/>
      <c r="BP15" s="462"/>
      <c r="BQ15" s="462"/>
      <c r="BR15" s="462"/>
      <c r="BS15" s="462"/>
      <c r="BT15" s="462"/>
      <c r="BU15" s="463"/>
      <c r="BV15" s="461">
        <v>1420405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28</v>
      </c>
      <c r="AD16" s="513"/>
      <c r="AE16" s="513"/>
      <c r="AF16" s="513"/>
      <c r="AG16" s="514"/>
      <c r="AH16" s="512">
        <v>28.9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3427334</v>
      </c>
      <c r="BO16" s="433"/>
      <c r="BP16" s="433"/>
      <c r="BQ16" s="433"/>
      <c r="BR16" s="433"/>
      <c r="BS16" s="433"/>
      <c r="BT16" s="433"/>
      <c r="BU16" s="434"/>
      <c r="BV16" s="432">
        <v>3351961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3326</v>
      </c>
      <c r="AD17" s="386"/>
      <c r="AE17" s="386"/>
      <c r="AF17" s="386"/>
      <c r="AG17" s="387"/>
      <c r="AH17" s="385">
        <v>3506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1807331</v>
      </c>
      <c r="BO17" s="433"/>
      <c r="BP17" s="433"/>
      <c r="BQ17" s="433"/>
      <c r="BR17" s="433"/>
      <c r="BS17" s="433"/>
      <c r="BT17" s="433"/>
      <c r="BU17" s="434"/>
      <c r="BV17" s="432">
        <v>1780482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42.97</v>
      </c>
      <c r="M18" s="485"/>
      <c r="N18" s="485"/>
      <c r="O18" s="485"/>
      <c r="P18" s="485"/>
      <c r="Q18" s="485"/>
      <c r="R18" s="486"/>
      <c r="S18" s="486"/>
      <c r="T18" s="486"/>
      <c r="U18" s="486"/>
      <c r="V18" s="487"/>
      <c r="W18" s="503"/>
      <c r="X18" s="504"/>
      <c r="Y18" s="504"/>
      <c r="Z18" s="504"/>
      <c r="AA18" s="504"/>
      <c r="AB18" s="528"/>
      <c r="AC18" s="402">
        <v>59</v>
      </c>
      <c r="AD18" s="403"/>
      <c r="AE18" s="403"/>
      <c r="AF18" s="403"/>
      <c r="AG18" s="488"/>
      <c r="AH18" s="402">
        <v>57.7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3427084</v>
      </c>
      <c r="BO18" s="433"/>
      <c r="BP18" s="433"/>
      <c r="BQ18" s="433"/>
      <c r="BR18" s="433"/>
      <c r="BS18" s="433"/>
      <c r="BT18" s="433"/>
      <c r="BU18" s="434"/>
      <c r="BV18" s="432">
        <v>3319464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267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4815965</v>
      </c>
      <c r="BO19" s="433"/>
      <c r="BP19" s="433"/>
      <c r="BQ19" s="433"/>
      <c r="BR19" s="433"/>
      <c r="BS19" s="433"/>
      <c r="BT19" s="433"/>
      <c r="BU19" s="434"/>
      <c r="BV19" s="432">
        <v>5162321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4194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4354276</v>
      </c>
      <c r="BO22" s="462"/>
      <c r="BP22" s="462"/>
      <c r="BQ22" s="462"/>
      <c r="BR22" s="462"/>
      <c r="BS22" s="462"/>
      <c r="BT22" s="462"/>
      <c r="BU22" s="463"/>
      <c r="BV22" s="461">
        <v>4770718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3784387</v>
      </c>
      <c r="BO23" s="433"/>
      <c r="BP23" s="433"/>
      <c r="BQ23" s="433"/>
      <c r="BR23" s="433"/>
      <c r="BS23" s="433"/>
      <c r="BT23" s="433"/>
      <c r="BU23" s="434"/>
      <c r="BV23" s="432">
        <v>4141883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8460</v>
      </c>
      <c r="R24" s="386"/>
      <c r="S24" s="386"/>
      <c r="T24" s="386"/>
      <c r="U24" s="386"/>
      <c r="V24" s="387"/>
      <c r="W24" s="475"/>
      <c r="X24" s="412"/>
      <c r="Y24" s="413"/>
      <c r="Z24" s="388" t="s">
        <v>162</v>
      </c>
      <c r="AA24" s="389"/>
      <c r="AB24" s="389"/>
      <c r="AC24" s="389"/>
      <c r="AD24" s="389"/>
      <c r="AE24" s="389"/>
      <c r="AF24" s="389"/>
      <c r="AG24" s="390"/>
      <c r="AH24" s="385">
        <v>98</v>
      </c>
      <c r="AI24" s="386"/>
      <c r="AJ24" s="386"/>
      <c r="AK24" s="386"/>
      <c r="AL24" s="387"/>
      <c r="AM24" s="385">
        <v>317520</v>
      </c>
      <c r="AN24" s="386"/>
      <c r="AO24" s="386"/>
      <c r="AP24" s="386"/>
      <c r="AQ24" s="386"/>
      <c r="AR24" s="387"/>
      <c r="AS24" s="385">
        <v>3240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2457716</v>
      </c>
      <c r="BO24" s="433"/>
      <c r="BP24" s="433"/>
      <c r="BQ24" s="433"/>
      <c r="BR24" s="433"/>
      <c r="BS24" s="433"/>
      <c r="BT24" s="433"/>
      <c r="BU24" s="434"/>
      <c r="BV24" s="432">
        <v>2638343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6760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166125</v>
      </c>
      <c r="BO25" s="462"/>
      <c r="BP25" s="462"/>
      <c r="BQ25" s="462"/>
      <c r="BR25" s="462"/>
      <c r="BS25" s="462"/>
      <c r="BT25" s="462"/>
      <c r="BU25" s="463"/>
      <c r="BV25" s="461">
        <v>174616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6350</v>
      </c>
      <c r="R26" s="386"/>
      <c r="S26" s="386"/>
      <c r="T26" s="386"/>
      <c r="U26" s="386"/>
      <c r="V26" s="387"/>
      <c r="W26" s="475"/>
      <c r="X26" s="412"/>
      <c r="Y26" s="413"/>
      <c r="Z26" s="388" t="s">
        <v>168</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3380</v>
      </c>
      <c r="R27" s="386"/>
      <c r="S27" s="386"/>
      <c r="T27" s="386"/>
      <c r="U27" s="386"/>
      <c r="V27" s="387"/>
      <c r="W27" s="475"/>
      <c r="X27" s="412"/>
      <c r="Y27" s="413"/>
      <c r="Z27" s="388" t="s">
        <v>171</v>
      </c>
      <c r="AA27" s="389"/>
      <c r="AB27" s="389"/>
      <c r="AC27" s="389"/>
      <c r="AD27" s="389"/>
      <c r="AE27" s="389"/>
      <c r="AF27" s="389"/>
      <c r="AG27" s="390"/>
      <c r="AH27" s="385">
        <v>12</v>
      </c>
      <c r="AI27" s="386"/>
      <c r="AJ27" s="386"/>
      <c r="AK27" s="386"/>
      <c r="AL27" s="387"/>
      <c r="AM27" s="385">
        <v>40258</v>
      </c>
      <c r="AN27" s="386"/>
      <c r="AO27" s="386"/>
      <c r="AP27" s="386"/>
      <c r="AQ27" s="386"/>
      <c r="AR27" s="387"/>
      <c r="AS27" s="385">
        <v>3355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120212</v>
      </c>
      <c r="BO27" s="467"/>
      <c r="BP27" s="467"/>
      <c r="BQ27" s="467"/>
      <c r="BR27" s="467"/>
      <c r="BS27" s="467"/>
      <c r="BT27" s="467"/>
      <c r="BU27" s="468"/>
      <c r="BV27" s="466">
        <v>120210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2540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1641811</v>
      </c>
      <c r="BO28" s="462"/>
      <c r="BP28" s="462"/>
      <c r="BQ28" s="462"/>
      <c r="BR28" s="462"/>
      <c r="BS28" s="462"/>
      <c r="BT28" s="462"/>
      <c r="BU28" s="463"/>
      <c r="BV28" s="461">
        <v>1420566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10</v>
      </c>
      <c r="M29" s="386"/>
      <c r="N29" s="386"/>
      <c r="O29" s="386"/>
      <c r="P29" s="387"/>
      <c r="Q29" s="385">
        <v>2280</v>
      </c>
      <c r="R29" s="386"/>
      <c r="S29" s="386"/>
      <c r="T29" s="386"/>
      <c r="U29" s="386"/>
      <c r="V29" s="387"/>
      <c r="W29" s="476"/>
      <c r="X29" s="477"/>
      <c r="Y29" s="478"/>
      <c r="Z29" s="388" t="s">
        <v>177</v>
      </c>
      <c r="AA29" s="389"/>
      <c r="AB29" s="389"/>
      <c r="AC29" s="389"/>
      <c r="AD29" s="389"/>
      <c r="AE29" s="389"/>
      <c r="AF29" s="389"/>
      <c r="AG29" s="390"/>
      <c r="AH29" s="385">
        <v>110</v>
      </c>
      <c r="AI29" s="386"/>
      <c r="AJ29" s="386"/>
      <c r="AK29" s="386"/>
      <c r="AL29" s="387"/>
      <c r="AM29" s="385">
        <v>357778</v>
      </c>
      <c r="AN29" s="386"/>
      <c r="AO29" s="386"/>
      <c r="AP29" s="386"/>
      <c r="AQ29" s="386"/>
      <c r="AR29" s="387"/>
      <c r="AS29" s="385">
        <v>3253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133753</v>
      </c>
      <c r="BO29" s="433"/>
      <c r="BP29" s="433"/>
      <c r="BQ29" s="433"/>
      <c r="BR29" s="433"/>
      <c r="BS29" s="433"/>
      <c r="BT29" s="433"/>
      <c r="BU29" s="434"/>
      <c r="BV29" s="432">
        <v>133751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1209415</v>
      </c>
      <c r="BO30" s="467"/>
      <c r="BP30" s="467"/>
      <c r="BQ30" s="467"/>
      <c r="BR30" s="467"/>
      <c r="BS30" s="467"/>
      <c r="BT30" s="467"/>
      <c r="BU30" s="468"/>
      <c r="BV30" s="466">
        <v>968639</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公共下水道事業特別会計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公立藤田病院組合 病院事業会計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(一財)桑折町振興公社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介護保険特別会計（保険事業勘定）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伊達地方消防組合 一般会計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福島地方土地開発公社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伊達地方衛生処理組合 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伊達地方衛生処理組合 し尿処理事業特別会計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伊達地方衛生処理組合 ごみ処理事業特別会計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福島地方水道用水供給企業団 福島地方水道企業団会計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福島県後期高齢者医療広域連合 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福島県後期高齢者医療広域連合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福島県市町村総合事務組合
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福島県市町村総合事務組合
消防補償等特別会計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6V6/FGIsg/+HAf1fqyEYeGd+CC+TA5sJP7wjJUJuaWDzgI4ItkU6oxlh7YTvyoPcyndrmVhD8CAVymHDte687A==" saltValue="pA/vivLGXw4wAvD+se8K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AH18" sqref="AH18:AL1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534</v>
      </c>
      <c r="D34" s="1162"/>
      <c r="E34" s="1163"/>
      <c r="F34" s="32">
        <v>15.9</v>
      </c>
      <c r="G34" s="33">
        <v>16.46</v>
      </c>
      <c r="H34" s="33">
        <v>15.9</v>
      </c>
      <c r="I34" s="33">
        <v>16.760000000000002</v>
      </c>
      <c r="J34" s="34">
        <v>17.89</v>
      </c>
      <c r="K34" s="22"/>
      <c r="L34" s="22"/>
      <c r="M34" s="22"/>
      <c r="N34" s="22"/>
      <c r="O34" s="22"/>
      <c r="P34" s="22"/>
    </row>
    <row r="35" spans="1:16" ht="39" customHeight="1" x14ac:dyDescent="0.15">
      <c r="A35" s="22"/>
      <c r="B35" s="35"/>
      <c r="C35" s="1158" t="s">
        <v>535</v>
      </c>
      <c r="D35" s="1158"/>
      <c r="E35" s="1159"/>
      <c r="F35" s="36">
        <v>1.1100000000000001</v>
      </c>
      <c r="G35" s="37">
        <v>1.25</v>
      </c>
      <c r="H35" s="37">
        <v>1.63</v>
      </c>
      <c r="I35" s="37">
        <v>4.0999999999999996</v>
      </c>
      <c r="J35" s="38">
        <v>4.53</v>
      </c>
      <c r="K35" s="22"/>
      <c r="L35" s="22"/>
      <c r="M35" s="22"/>
      <c r="N35" s="22"/>
      <c r="O35" s="22"/>
      <c r="P35" s="22"/>
    </row>
    <row r="36" spans="1:16" ht="39" customHeight="1" x14ac:dyDescent="0.15">
      <c r="A36" s="22"/>
      <c r="B36" s="35"/>
      <c r="C36" s="1158" t="s">
        <v>536</v>
      </c>
      <c r="D36" s="1158"/>
      <c r="E36" s="1159"/>
      <c r="F36" s="36">
        <v>10.96</v>
      </c>
      <c r="G36" s="37">
        <v>6.12</v>
      </c>
      <c r="H36" s="37">
        <v>15.12</v>
      </c>
      <c r="I36" s="37">
        <v>11.52</v>
      </c>
      <c r="J36" s="38">
        <v>3.97</v>
      </c>
      <c r="K36" s="22"/>
      <c r="L36" s="22"/>
      <c r="M36" s="22"/>
      <c r="N36" s="22"/>
      <c r="O36" s="22"/>
      <c r="P36" s="22"/>
    </row>
    <row r="37" spans="1:16" ht="39" customHeight="1" x14ac:dyDescent="0.15">
      <c r="A37" s="22"/>
      <c r="B37" s="35"/>
      <c r="C37" s="1158" t="s">
        <v>537</v>
      </c>
      <c r="D37" s="1158"/>
      <c r="E37" s="1159"/>
      <c r="F37" s="36">
        <v>1.23</v>
      </c>
      <c r="G37" s="37">
        <v>1.4</v>
      </c>
      <c r="H37" s="37">
        <v>1.07</v>
      </c>
      <c r="I37" s="37">
        <v>1.38</v>
      </c>
      <c r="J37" s="38">
        <v>1.45</v>
      </c>
      <c r="K37" s="22"/>
      <c r="L37" s="22"/>
      <c r="M37" s="22"/>
      <c r="N37" s="22"/>
      <c r="O37" s="22"/>
      <c r="P37" s="22"/>
    </row>
    <row r="38" spans="1:16" ht="39" customHeight="1" x14ac:dyDescent="0.15">
      <c r="A38" s="22"/>
      <c r="B38" s="35"/>
      <c r="C38" s="1158" t="s">
        <v>538</v>
      </c>
      <c r="D38" s="1158"/>
      <c r="E38" s="1159"/>
      <c r="F38" s="36">
        <v>0.12</v>
      </c>
      <c r="G38" s="37">
        <v>0.27</v>
      </c>
      <c r="H38" s="37">
        <v>0.57999999999999996</v>
      </c>
      <c r="I38" s="37">
        <v>0.37</v>
      </c>
      <c r="J38" s="38">
        <v>0.85</v>
      </c>
      <c r="K38" s="22"/>
      <c r="L38" s="22"/>
      <c r="M38" s="22"/>
      <c r="N38" s="22"/>
      <c r="O38" s="22"/>
      <c r="P38" s="22"/>
    </row>
    <row r="39" spans="1:16" ht="39" customHeight="1" x14ac:dyDescent="0.15">
      <c r="A39" s="22"/>
      <c r="B39" s="35"/>
      <c r="C39" s="1158" t="s">
        <v>539</v>
      </c>
      <c r="D39" s="1158"/>
      <c r="E39" s="1159"/>
      <c r="F39" s="36">
        <v>0</v>
      </c>
      <c r="G39" s="37">
        <v>0</v>
      </c>
      <c r="H39" s="37">
        <v>0.05</v>
      </c>
      <c r="I39" s="37">
        <v>0.13</v>
      </c>
      <c r="J39" s="38">
        <v>0.01</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540</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541</v>
      </c>
      <c r="D43" s="1160"/>
      <c r="E43" s="1161"/>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MMcoH9uRyKFVjNWe7uirBpdpYup5maX9VTDvShOqRXHldONgzO3IRnOBJexO01yQ9XVF7jGmkOIhxx5XLBy3Q==" saltValue="AEOlRgPT8h8g3J8cXq5g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8" zoomScaleSheetLayoutView="55" workbookViewId="0">
      <selection activeCell="AH18" sqref="AH18:AL1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424</v>
      </c>
      <c r="L45" s="58">
        <v>451</v>
      </c>
      <c r="M45" s="58">
        <v>468</v>
      </c>
      <c r="N45" s="58">
        <v>473</v>
      </c>
      <c r="O45" s="59">
        <v>486</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15">
      <c r="A48" s="46"/>
      <c r="B48" s="1189"/>
      <c r="C48" s="1190"/>
      <c r="D48" s="60"/>
      <c r="E48" s="1166" t="s">
        <v>13</v>
      </c>
      <c r="F48" s="1166"/>
      <c r="G48" s="1166"/>
      <c r="H48" s="1166"/>
      <c r="I48" s="1166"/>
      <c r="J48" s="1167"/>
      <c r="K48" s="61">
        <v>142</v>
      </c>
      <c r="L48" s="62">
        <v>146</v>
      </c>
      <c r="M48" s="62">
        <v>159</v>
      </c>
      <c r="N48" s="62">
        <v>161</v>
      </c>
      <c r="O48" s="63">
        <v>160</v>
      </c>
      <c r="P48" s="46"/>
      <c r="Q48" s="46"/>
      <c r="R48" s="46"/>
      <c r="S48" s="46"/>
      <c r="T48" s="46"/>
      <c r="U48" s="46"/>
    </row>
    <row r="49" spans="1:21" ht="30.75" customHeight="1" x14ac:dyDescent="0.15">
      <c r="A49" s="46"/>
      <c r="B49" s="1189"/>
      <c r="C49" s="1190"/>
      <c r="D49" s="60"/>
      <c r="E49" s="1166" t="s">
        <v>14</v>
      </c>
      <c r="F49" s="1166"/>
      <c r="G49" s="1166"/>
      <c r="H49" s="1166"/>
      <c r="I49" s="1166"/>
      <c r="J49" s="1167"/>
      <c r="K49" s="61">
        <v>95</v>
      </c>
      <c r="L49" s="62">
        <v>76</v>
      </c>
      <c r="M49" s="62">
        <v>75</v>
      </c>
      <c r="N49" s="62">
        <v>82</v>
      </c>
      <c r="O49" s="63">
        <v>82</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486</v>
      </c>
      <c r="L50" s="62" t="s">
        <v>486</v>
      </c>
      <c r="M50" s="62" t="s">
        <v>486</v>
      </c>
      <c r="N50" s="62" t="s">
        <v>486</v>
      </c>
      <c r="O50" s="63" t="s">
        <v>486</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364</v>
      </c>
      <c r="L52" s="62">
        <v>379</v>
      </c>
      <c r="M52" s="62">
        <v>386</v>
      </c>
      <c r="N52" s="62">
        <v>388</v>
      </c>
      <c r="O52" s="63">
        <v>398</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297</v>
      </c>
      <c r="L53" s="67">
        <v>294</v>
      </c>
      <c r="M53" s="67">
        <v>316</v>
      </c>
      <c r="N53" s="67">
        <v>328</v>
      </c>
      <c r="O53" s="68">
        <v>330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2GokP0mhFZ/w2pvpPiIB/eyYtGXT7ev2yFyvkIWXP+U08PVBM6uuAK9Z7DRAX3uVQeofPnodNFt1ewzNXI+w==" saltValue="Odme1JXBHA5fTl1SwXsK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election activeCell="AH18" sqref="AH18:AL1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7" t="s">
        <v>30</v>
      </c>
      <c r="C41" s="1208"/>
      <c r="D41" s="103"/>
      <c r="E41" s="1209" t="s">
        <v>31</v>
      </c>
      <c r="F41" s="1209"/>
      <c r="G41" s="1209"/>
      <c r="H41" s="1210"/>
      <c r="I41" s="342">
        <v>4457</v>
      </c>
      <c r="J41" s="343">
        <v>5036</v>
      </c>
      <c r="K41" s="343">
        <v>4846</v>
      </c>
      <c r="L41" s="343">
        <v>4771</v>
      </c>
      <c r="M41" s="344">
        <v>4354</v>
      </c>
    </row>
    <row r="42" spans="2:13" ht="27.75" customHeight="1" x14ac:dyDescent="0.15">
      <c r="B42" s="1197"/>
      <c r="C42" s="1198"/>
      <c r="D42" s="104"/>
      <c r="E42" s="1201" t="s">
        <v>32</v>
      </c>
      <c r="F42" s="1201"/>
      <c r="G42" s="1201"/>
      <c r="H42" s="1202"/>
      <c r="I42" s="345">
        <v>201</v>
      </c>
      <c r="J42" s="346">
        <v>168</v>
      </c>
      <c r="K42" s="346">
        <v>136</v>
      </c>
      <c r="L42" s="346">
        <v>106</v>
      </c>
      <c r="M42" s="347">
        <v>76</v>
      </c>
    </row>
    <row r="43" spans="2:13" ht="27.75" customHeight="1" x14ac:dyDescent="0.15">
      <c r="B43" s="1197"/>
      <c r="C43" s="1198"/>
      <c r="D43" s="104"/>
      <c r="E43" s="1201" t="s">
        <v>33</v>
      </c>
      <c r="F43" s="1201"/>
      <c r="G43" s="1201"/>
      <c r="H43" s="1202"/>
      <c r="I43" s="345">
        <v>1274</v>
      </c>
      <c r="J43" s="346">
        <v>1268</v>
      </c>
      <c r="K43" s="346">
        <v>1217</v>
      </c>
      <c r="L43" s="346">
        <v>1172</v>
      </c>
      <c r="M43" s="347">
        <v>1158</v>
      </c>
    </row>
    <row r="44" spans="2:13" ht="27.75" customHeight="1" x14ac:dyDescent="0.15">
      <c r="B44" s="1197"/>
      <c r="C44" s="1198"/>
      <c r="D44" s="104"/>
      <c r="E44" s="1201" t="s">
        <v>34</v>
      </c>
      <c r="F44" s="1201"/>
      <c r="G44" s="1201"/>
      <c r="H44" s="1202"/>
      <c r="I44" s="345">
        <v>784</v>
      </c>
      <c r="J44" s="346">
        <v>667</v>
      </c>
      <c r="K44" s="346">
        <v>619</v>
      </c>
      <c r="L44" s="346">
        <v>580</v>
      </c>
      <c r="M44" s="347">
        <v>520</v>
      </c>
    </row>
    <row r="45" spans="2:13" ht="27.75" customHeight="1" x14ac:dyDescent="0.15">
      <c r="B45" s="1197"/>
      <c r="C45" s="1198"/>
      <c r="D45" s="104"/>
      <c r="E45" s="1201" t="s">
        <v>35</v>
      </c>
      <c r="F45" s="1201"/>
      <c r="G45" s="1201"/>
      <c r="H45" s="1202"/>
      <c r="I45" s="345">
        <v>593</v>
      </c>
      <c r="J45" s="346">
        <v>522</v>
      </c>
      <c r="K45" s="346">
        <v>479</v>
      </c>
      <c r="L45" s="346">
        <v>434</v>
      </c>
      <c r="M45" s="347">
        <v>495</v>
      </c>
    </row>
    <row r="46" spans="2:13" ht="27.75" customHeight="1" x14ac:dyDescent="0.15">
      <c r="B46" s="1197"/>
      <c r="C46" s="1198"/>
      <c r="D46" s="105"/>
      <c r="E46" s="1201" t="s">
        <v>36</v>
      </c>
      <c r="F46" s="1201"/>
      <c r="G46" s="1201"/>
      <c r="H46" s="1202"/>
      <c r="I46" s="345" t="s">
        <v>486</v>
      </c>
      <c r="J46" s="346" t="s">
        <v>486</v>
      </c>
      <c r="K46" s="346" t="s">
        <v>486</v>
      </c>
      <c r="L46" s="346" t="s">
        <v>486</v>
      </c>
      <c r="M46" s="347" t="s">
        <v>486</v>
      </c>
    </row>
    <row r="47" spans="2:13" ht="27.75" customHeight="1" x14ac:dyDescent="0.15">
      <c r="B47" s="1197"/>
      <c r="C47" s="1198"/>
      <c r="D47" s="106"/>
      <c r="E47" s="1211" t="s">
        <v>37</v>
      </c>
      <c r="F47" s="1212"/>
      <c r="G47" s="1212"/>
      <c r="H47" s="1213"/>
      <c r="I47" s="345" t="s">
        <v>486</v>
      </c>
      <c r="J47" s="346" t="s">
        <v>486</v>
      </c>
      <c r="K47" s="346" t="s">
        <v>486</v>
      </c>
      <c r="L47" s="346" t="s">
        <v>486</v>
      </c>
      <c r="M47" s="347" t="s">
        <v>486</v>
      </c>
    </row>
    <row r="48" spans="2:13" ht="27.75" customHeight="1" x14ac:dyDescent="0.15">
      <c r="B48" s="1197"/>
      <c r="C48" s="1198"/>
      <c r="D48" s="104"/>
      <c r="E48" s="1201" t="s">
        <v>38</v>
      </c>
      <c r="F48" s="1201"/>
      <c r="G48" s="1201"/>
      <c r="H48" s="1202"/>
      <c r="I48" s="345" t="s">
        <v>486</v>
      </c>
      <c r="J48" s="346" t="s">
        <v>486</v>
      </c>
      <c r="K48" s="346" t="s">
        <v>486</v>
      </c>
      <c r="L48" s="346" t="s">
        <v>486</v>
      </c>
      <c r="M48" s="347" t="s">
        <v>486</v>
      </c>
    </row>
    <row r="49" spans="2:13" ht="27.75" customHeight="1" x14ac:dyDescent="0.15">
      <c r="B49" s="1199"/>
      <c r="C49" s="1200"/>
      <c r="D49" s="104"/>
      <c r="E49" s="1201" t="s">
        <v>39</v>
      </c>
      <c r="F49" s="1201"/>
      <c r="G49" s="1201"/>
      <c r="H49" s="1202"/>
      <c r="I49" s="345" t="s">
        <v>486</v>
      </c>
      <c r="J49" s="346" t="s">
        <v>486</v>
      </c>
      <c r="K49" s="346" t="s">
        <v>486</v>
      </c>
      <c r="L49" s="346" t="s">
        <v>486</v>
      </c>
      <c r="M49" s="347" t="s">
        <v>486</v>
      </c>
    </row>
    <row r="50" spans="2:13" ht="27.75" customHeight="1" x14ac:dyDescent="0.15">
      <c r="B50" s="1195" t="s">
        <v>40</v>
      </c>
      <c r="C50" s="1196"/>
      <c r="D50" s="107"/>
      <c r="E50" s="1201" t="s">
        <v>41</v>
      </c>
      <c r="F50" s="1201"/>
      <c r="G50" s="1201"/>
      <c r="H50" s="1202"/>
      <c r="I50" s="345">
        <v>2651</v>
      </c>
      <c r="J50" s="346">
        <v>2130</v>
      </c>
      <c r="K50" s="346">
        <v>2374</v>
      </c>
      <c r="L50" s="346">
        <v>2530</v>
      </c>
      <c r="M50" s="347">
        <v>3167</v>
      </c>
    </row>
    <row r="51" spans="2:13" ht="27.75" customHeight="1" x14ac:dyDescent="0.15">
      <c r="B51" s="1197"/>
      <c r="C51" s="1198"/>
      <c r="D51" s="104"/>
      <c r="E51" s="1201" t="s">
        <v>42</v>
      </c>
      <c r="F51" s="1201"/>
      <c r="G51" s="1201"/>
      <c r="H51" s="1202"/>
      <c r="I51" s="345">
        <v>11</v>
      </c>
      <c r="J51" s="346">
        <v>10</v>
      </c>
      <c r="K51" s="346">
        <v>233</v>
      </c>
      <c r="L51" s="346">
        <v>240</v>
      </c>
      <c r="M51" s="347">
        <v>232</v>
      </c>
    </row>
    <row r="52" spans="2:13" ht="27.75" customHeight="1" x14ac:dyDescent="0.15">
      <c r="B52" s="1199"/>
      <c r="C52" s="1200"/>
      <c r="D52" s="104"/>
      <c r="E52" s="1201" t="s">
        <v>43</v>
      </c>
      <c r="F52" s="1201"/>
      <c r="G52" s="1201"/>
      <c r="H52" s="1202"/>
      <c r="I52" s="345">
        <v>4206</v>
      </c>
      <c r="J52" s="346">
        <v>4324</v>
      </c>
      <c r="K52" s="346">
        <v>4198</v>
      </c>
      <c r="L52" s="346">
        <v>4107</v>
      </c>
      <c r="M52" s="347">
        <v>3841</v>
      </c>
    </row>
    <row r="53" spans="2:13" ht="27.75" customHeight="1" thickBot="1" x14ac:dyDescent="0.2">
      <c r="B53" s="1203" t="s">
        <v>19</v>
      </c>
      <c r="C53" s="1204"/>
      <c r="D53" s="108"/>
      <c r="E53" s="1205" t="s">
        <v>44</v>
      </c>
      <c r="F53" s="1205"/>
      <c r="G53" s="1205"/>
      <c r="H53" s="1206"/>
      <c r="I53" s="348">
        <v>441</v>
      </c>
      <c r="J53" s="349">
        <v>1197</v>
      </c>
      <c r="K53" s="349">
        <v>493</v>
      </c>
      <c r="L53" s="349">
        <v>186</v>
      </c>
      <c r="M53" s="350">
        <v>-636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hPMTanHGckXQIj66n0V+2gl/BWqa9X8joiYh1SWQw690RIUvn4h8MH6Mi46BeOOyZPRuKaht6KuSoa6+jt50g==" saltValue="y2J08lIo4ZVws3mBBrsJ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topLeftCell="B42" zoomScale="70" zoomScaleNormal="70" zoomScaleSheetLayoutView="100" workbookViewId="0">
      <selection activeCell="AH18" sqref="AH18:AL1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1124</v>
      </c>
      <c r="G55" s="120">
        <v>1421</v>
      </c>
      <c r="H55" s="121">
        <v>1642</v>
      </c>
    </row>
    <row r="56" spans="2:8" ht="52.5" customHeight="1" x14ac:dyDescent="0.15">
      <c r="B56" s="122"/>
      <c r="C56" s="1224" t="s">
        <v>47</v>
      </c>
      <c r="D56" s="1224"/>
      <c r="E56" s="1225"/>
      <c r="F56" s="123">
        <v>134</v>
      </c>
      <c r="G56" s="123">
        <v>134</v>
      </c>
      <c r="H56" s="124">
        <v>134</v>
      </c>
    </row>
    <row r="57" spans="2:8" ht="53.25" customHeight="1" x14ac:dyDescent="0.15">
      <c r="B57" s="122"/>
      <c r="C57" s="1226" t="s">
        <v>48</v>
      </c>
      <c r="D57" s="1226"/>
      <c r="E57" s="1227"/>
      <c r="F57" s="125">
        <v>787</v>
      </c>
      <c r="G57" s="125">
        <v>969</v>
      </c>
      <c r="H57" s="126">
        <v>1209</v>
      </c>
    </row>
    <row r="58" spans="2:8" ht="45.75" customHeight="1" x14ac:dyDescent="0.15">
      <c r="B58" s="127"/>
      <c r="C58" s="1214" t="s">
        <v>559</v>
      </c>
      <c r="D58" s="1215"/>
      <c r="E58" s="1216"/>
      <c r="F58" s="128">
        <v>140</v>
      </c>
      <c r="G58" s="128">
        <v>172</v>
      </c>
      <c r="H58" s="129">
        <v>233</v>
      </c>
    </row>
    <row r="59" spans="2:8" ht="45.75" customHeight="1" x14ac:dyDescent="0.15">
      <c r="B59" s="127"/>
      <c r="C59" s="1214" t="s">
        <v>560</v>
      </c>
      <c r="D59" s="1215"/>
      <c r="E59" s="1216"/>
      <c r="F59" s="128">
        <v>113</v>
      </c>
      <c r="G59" s="128">
        <v>132</v>
      </c>
      <c r="H59" s="129">
        <v>233</v>
      </c>
    </row>
    <row r="60" spans="2:8" ht="45.75" customHeight="1" x14ac:dyDescent="0.15">
      <c r="B60" s="127"/>
      <c r="C60" s="1214" t="s">
        <v>557</v>
      </c>
      <c r="D60" s="1215"/>
      <c r="E60" s="1216"/>
      <c r="F60" s="128">
        <v>212</v>
      </c>
      <c r="G60" s="128">
        <v>212</v>
      </c>
      <c r="H60" s="129">
        <v>212</v>
      </c>
    </row>
    <row r="61" spans="2:8" ht="45.75" customHeight="1" x14ac:dyDescent="0.15">
      <c r="B61" s="127"/>
      <c r="C61" s="1214" t="s">
        <v>558</v>
      </c>
      <c r="D61" s="1215"/>
      <c r="E61" s="1216"/>
      <c r="F61" s="128">
        <v>179</v>
      </c>
      <c r="G61" s="128">
        <v>179</v>
      </c>
      <c r="H61" s="129">
        <v>186</v>
      </c>
    </row>
    <row r="62" spans="2:8" ht="45.75" customHeight="1" thickBot="1" x14ac:dyDescent="0.2">
      <c r="B62" s="130"/>
      <c r="C62" s="1217" t="s">
        <v>561</v>
      </c>
      <c r="D62" s="1218"/>
      <c r="E62" s="1219"/>
      <c r="F62" s="131">
        <v>56</v>
      </c>
      <c r="G62" s="131">
        <v>76</v>
      </c>
      <c r="H62" s="132">
        <v>156</v>
      </c>
    </row>
    <row r="63" spans="2:8" ht="52.5" customHeight="1" thickBot="1" x14ac:dyDescent="0.2">
      <c r="B63" s="133"/>
      <c r="C63" s="1220" t="s">
        <v>49</v>
      </c>
      <c r="D63" s="1220"/>
      <c r="E63" s="1221"/>
      <c r="F63" s="134">
        <v>2045</v>
      </c>
      <c r="G63" s="134">
        <v>2523</v>
      </c>
      <c r="H63" s="135">
        <v>2985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sheetData>
  <sheetProtection algorithmName="SHA-512" hashValue="1XZsq8x9gtkCsWS+o6WV8tX4Kw81o9eW7904lWnwtATdC21Tms5da9OF5wicaUP1AtQz1YsSnZnODMwAEOEjIw==" saltValue="hxyzGVB4wjlTqdCSU080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A9231-1E3F-4DD8-91BA-74F7E178B333}">
  <sheetPr>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569</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570</v>
      </c>
      <c r="AO51" s="1231"/>
      <c r="AP51" s="1231"/>
      <c r="AQ51" s="1231"/>
      <c r="AR51" s="1231"/>
      <c r="AS51" s="1231"/>
      <c r="AT51" s="1231"/>
      <c r="AU51" s="1231"/>
      <c r="AV51" s="1231"/>
      <c r="AW51" s="1231"/>
      <c r="AX51" s="1231"/>
      <c r="AY51" s="1231"/>
      <c r="AZ51" s="1231"/>
      <c r="BA51" s="1231"/>
      <c r="BB51" s="1231" t="s">
        <v>571</v>
      </c>
      <c r="BC51" s="1231"/>
      <c r="BD51" s="1231"/>
      <c r="BE51" s="1231"/>
      <c r="BF51" s="1231"/>
      <c r="BG51" s="1231"/>
      <c r="BH51" s="1231"/>
      <c r="BI51" s="1231"/>
      <c r="BJ51" s="1231"/>
      <c r="BK51" s="1231"/>
      <c r="BL51" s="1231"/>
      <c r="BM51" s="1231"/>
      <c r="BN51" s="1231"/>
      <c r="BO51" s="1231"/>
      <c r="BP51" s="1228">
        <v>14.4</v>
      </c>
      <c r="BQ51" s="1228"/>
      <c r="BR51" s="1228"/>
      <c r="BS51" s="1228"/>
      <c r="BT51" s="1228"/>
      <c r="BU51" s="1228"/>
      <c r="BV51" s="1228"/>
      <c r="BW51" s="1228"/>
      <c r="BX51" s="1228">
        <v>36.6</v>
      </c>
      <c r="BY51" s="1228"/>
      <c r="BZ51" s="1228"/>
      <c r="CA51" s="1228"/>
      <c r="CB51" s="1228"/>
      <c r="CC51" s="1228"/>
      <c r="CD51" s="1228"/>
      <c r="CE51" s="1228"/>
      <c r="CF51" s="1228">
        <v>14</v>
      </c>
      <c r="CG51" s="1228"/>
      <c r="CH51" s="1228"/>
      <c r="CI51" s="1228"/>
      <c r="CJ51" s="1228"/>
      <c r="CK51" s="1228"/>
      <c r="CL51" s="1228"/>
      <c r="CM51" s="1228"/>
      <c r="CN51" s="1228">
        <v>5.4</v>
      </c>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61.7</v>
      </c>
      <c r="BQ53" s="1228"/>
      <c r="BR53" s="1228"/>
      <c r="BS53" s="1228"/>
      <c r="BT53" s="1228"/>
      <c r="BU53" s="1228"/>
      <c r="BV53" s="1228"/>
      <c r="BW53" s="1228"/>
      <c r="BX53" s="1228">
        <v>59.8</v>
      </c>
      <c r="BY53" s="1228"/>
      <c r="BZ53" s="1228"/>
      <c r="CA53" s="1228"/>
      <c r="CB53" s="1228"/>
      <c r="CC53" s="1228"/>
      <c r="CD53" s="1228"/>
      <c r="CE53" s="1228"/>
      <c r="CF53" s="1228">
        <v>61.6</v>
      </c>
      <c r="CG53" s="1228"/>
      <c r="CH53" s="1228"/>
      <c r="CI53" s="1228"/>
      <c r="CJ53" s="1228"/>
      <c r="CK53" s="1228"/>
      <c r="CL53" s="1228"/>
      <c r="CM53" s="1228"/>
      <c r="CN53" s="1228">
        <v>62.9</v>
      </c>
      <c r="CO53" s="1228"/>
      <c r="CP53" s="1228"/>
      <c r="CQ53" s="1228"/>
      <c r="CR53" s="1228"/>
      <c r="CS53" s="1228"/>
      <c r="CT53" s="1228"/>
      <c r="CU53" s="1228"/>
      <c r="CV53" s="1228">
        <v>64.7</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573</v>
      </c>
      <c r="AO55" s="1233"/>
      <c r="AP55" s="1233"/>
      <c r="AQ55" s="1233"/>
      <c r="AR55" s="1233"/>
      <c r="AS55" s="1233"/>
      <c r="AT55" s="1233"/>
      <c r="AU55" s="1233"/>
      <c r="AV55" s="1233"/>
      <c r="AW55" s="1233"/>
      <c r="AX55" s="1233"/>
      <c r="AY55" s="1233"/>
      <c r="AZ55" s="1233"/>
      <c r="BA55" s="1233"/>
      <c r="BB55" s="1231" t="s">
        <v>571</v>
      </c>
      <c r="BC55" s="1231"/>
      <c r="BD55" s="1231"/>
      <c r="BE55" s="1231"/>
      <c r="BF55" s="1231"/>
      <c r="BG55" s="1231"/>
      <c r="BH55" s="1231"/>
      <c r="BI55" s="1231"/>
      <c r="BJ55" s="1231"/>
      <c r="BK55" s="1231"/>
      <c r="BL55" s="1231"/>
      <c r="BM55" s="1231"/>
      <c r="BN55" s="1231"/>
      <c r="BO55" s="1231"/>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572</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574</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569</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570</v>
      </c>
      <c r="AO73" s="1231"/>
      <c r="AP73" s="1231"/>
      <c r="AQ73" s="1231"/>
      <c r="AR73" s="1231"/>
      <c r="AS73" s="1231"/>
      <c r="AT73" s="1231"/>
      <c r="AU73" s="1231"/>
      <c r="AV73" s="1231"/>
      <c r="AW73" s="1231"/>
      <c r="AX73" s="1231"/>
      <c r="AY73" s="1231"/>
      <c r="AZ73" s="1231"/>
      <c r="BA73" s="1231"/>
      <c r="BB73" s="1231" t="s">
        <v>571</v>
      </c>
      <c r="BC73" s="1231"/>
      <c r="BD73" s="1231"/>
      <c r="BE73" s="1231"/>
      <c r="BF73" s="1231"/>
      <c r="BG73" s="1231"/>
      <c r="BH73" s="1231"/>
      <c r="BI73" s="1231"/>
      <c r="BJ73" s="1231"/>
      <c r="BK73" s="1231"/>
      <c r="BL73" s="1231"/>
      <c r="BM73" s="1231"/>
      <c r="BN73" s="1231"/>
      <c r="BO73" s="1231"/>
      <c r="BP73" s="1228">
        <v>14.4</v>
      </c>
      <c r="BQ73" s="1228"/>
      <c r="BR73" s="1228"/>
      <c r="BS73" s="1228"/>
      <c r="BT73" s="1228"/>
      <c r="BU73" s="1228"/>
      <c r="BV73" s="1228"/>
      <c r="BW73" s="1228"/>
      <c r="BX73" s="1228">
        <v>36.6</v>
      </c>
      <c r="BY73" s="1228"/>
      <c r="BZ73" s="1228"/>
      <c r="CA73" s="1228"/>
      <c r="CB73" s="1228"/>
      <c r="CC73" s="1228"/>
      <c r="CD73" s="1228"/>
      <c r="CE73" s="1228"/>
      <c r="CF73" s="1228">
        <v>14</v>
      </c>
      <c r="CG73" s="1228"/>
      <c r="CH73" s="1228"/>
      <c r="CI73" s="1228"/>
      <c r="CJ73" s="1228"/>
      <c r="CK73" s="1228"/>
      <c r="CL73" s="1228"/>
      <c r="CM73" s="1228"/>
      <c r="CN73" s="1228">
        <v>5.4</v>
      </c>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10.4</v>
      </c>
      <c r="BQ75" s="1228"/>
      <c r="BR75" s="1228"/>
      <c r="BS75" s="1228"/>
      <c r="BT75" s="1228"/>
      <c r="BU75" s="1228"/>
      <c r="BV75" s="1228"/>
      <c r="BW75" s="1228"/>
      <c r="BX75" s="1228">
        <v>9.6</v>
      </c>
      <c r="BY75" s="1228"/>
      <c r="BZ75" s="1228"/>
      <c r="CA75" s="1228"/>
      <c r="CB75" s="1228"/>
      <c r="CC75" s="1228"/>
      <c r="CD75" s="1228"/>
      <c r="CE75" s="1228"/>
      <c r="CF75" s="1228">
        <v>9.1999999999999993</v>
      </c>
      <c r="CG75" s="1228"/>
      <c r="CH75" s="1228"/>
      <c r="CI75" s="1228"/>
      <c r="CJ75" s="1228"/>
      <c r="CK75" s="1228"/>
      <c r="CL75" s="1228"/>
      <c r="CM75" s="1228"/>
      <c r="CN75" s="1228">
        <v>9.1999999999999993</v>
      </c>
      <c r="CO75" s="1228"/>
      <c r="CP75" s="1228"/>
      <c r="CQ75" s="1228"/>
      <c r="CR75" s="1228"/>
      <c r="CS75" s="1228"/>
      <c r="CT75" s="1228"/>
      <c r="CU75" s="1228"/>
      <c r="CV75" s="1228">
        <v>9.4</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573</v>
      </c>
      <c r="AO77" s="1233"/>
      <c r="AP77" s="1233"/>
      <c r="AQ77" s="1233"/>
      <c r="AR77" s="1233"/>
      <c r="AS77" s="1233"/>
      <c r="AT77" s="1233"/>
      <c r="AU77" s="1233"/>
      <c r="AV77" s="1233"/>
      <c r="AW77" s="1233"/>
      <c r="AX77" s="1233"/>
      <c r="AY77" s="1233"/>
      <c r="AZ77" s="1233"/>
      <c r="BA77" s="1233"/>
      <c r="BB77" s="1231" t="s">
        <v>571</v>
      </c>
      <c r="BC77" s="1231"/>
      <c r="BD77" s="1231"/>
      <c r="BE77" s="1231"/>
      <c r="BF77" s="1231"/>
      <c r="BG77" s="1231"/>
      <c r="BH77" s="1231"/>
      <c r="BI77" s="1231"/>
      <c r="BJ77" s="1231"/>
      <c r="BK77" s="1231"/>
      <c r="BL77" s="1231"/>
      <c r="BM77" s="1231"/>
      <c r="BN77" s="1231"/>
      <c r="BO77" s="1231"/>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7S8PePV9X1Lwn8UPthaG3cshAUDHuCJOO1vULftoO26L3O7d/Dz5d6CguHcJ0XpckhLq25tYaCJYaCjHLFsA3w==" saltValue="dVV/36ovIRWHWYEmvZKR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231C-629C-4EBE-A189-51EBE6D2B45B}">
  <sheetPr>
    <pageSetUpPr fitToPage="1"/>
  </sheetPr>
  <dimension ref="A1:DR125"/>
  <sheetViews>
    <sheetView showGridLines="0" topLeftCell="A76" zoomScale="70" zoomScaleNormal="7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2GZGRMa5jOTTUaoMN5DYeIB8JedpL73fu83ge2Y0FAouDe+qPfcfqMSyaDNgQnz6uIktAnWl9MLhQlp801bVtA==" saltValue="seMLI0fesypc/VnLcEAzK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FF632-DCB2-4E69-8028-91ECC7672D0A}">
  <sheetPr>
    <pageSetUpPr fitToPage="1"/>
  </sheetPr>
  <dimension ref="A1:DR125"/>
  <sheetViews>
    <sheetView showGridLines="0" topLeftCell="A70" zoomScale="70" zoomScaleNormal="7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5fdfmZ34Ie0P3gMQKfnnUHVFt+/9ELYTIdPsaXtIQrFr79jaInII4nXnSip0Ng2ShEMUNdt0K0HyyhV0jwuf7g==" saltValue="ShKvucwOE9trzHw4FQuSA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105575</v>
      </c>
      <c r="E3" s="154"/>
      <c r="F3" s="155">
        <v>93492</v>
      </c>
      <c r="G3" s="156"/>
      <c r="H3" s="157"/>
    </row>
    <row r="4" spans="1:8" x14ac:dyDescent="0.15">
      <c r="A4" s="158"/>
      <c r="B4" s="159"/>
      <c r="C4" s="160"/>
      <c r="D4" s="161">
        <v>76322</v>
      </c>
      <c r="E4" s="162"/>
      <c r="F4" s="163">
        <v>53316</v>
      </c>
      <c r="G4" s="164"/>
      <c r="H4" s="165"/>
    </row>
    <row r="5" spans="1:8" x14ac:dyDescent="0.15">
      <c r="A5" s="146" t="s">
        <v>519</v>
      </c>
      <c r="B5" s="151"/>
      <c r="C5" s="152"/>
      <c r="D5" s="153">
        <v>167724</v>
      </c>
      <c r="E5" s="154"/>
      <c r="F5" s="155">
        <v>94796</v>
      </c>
      <c r="G5" s="156"/>
      <c r="H5" s="157"/>
    </row>
    <row r="6" spans="1:8" x14ac:dyDescent="0.15">
      <c r="A6" s="158"/>
      <c r="B6" s="159"/>
      <c r="C6" s="160"/>
      <c r="D6" s="161">
        <v>148567</v>
      </c>
      <c r="E6" s="162"/>
      <c r="F6" s="163">
        <v>55781</v>
      </c>
      <c r="G6" s="164"/>
      <c r="H6" s="165"/>
    </row>
    <row r="7" spans="1:8" x14ac:dyDescent="0.15">
      <c r="A7" s="146" t="s">
        <v>520</v>
      </c>
      <c r="B7" s="151"/>
      <c r="C7" s="152"/>
      <c r="D7" s="153">
        <v>27574</v>
      </c>
      <c r="E7" s="154"/>
      <c r="F7" s="155">
        <v>85942</v>
      </c>
      <c r="G7" s="156"/>
      <c r="H7" s="157"/>
    </row>
    <row r="8" spans="1:8" x14ac:dyDescent="0.15">
      <c r="A8" s="158"/>
      <c r="B8" s="159"/>
      <c r="C8" s="160"/>
      <c r="D8" s="161">
        <v>15440</v>
      </c>
      <c r="E8" s="162"/>
      <c r="F8" s="163">
        <v>48630</v>
      </c>
      <c r="G8" s="164"/>
      <c r="H8" s="165"/>
    </row>
    <row r="9" spans="1:8" x14ac:dyDescent="0.15">
      <c r="A9" s="146" t="s">
        <v>521</v>
      </c>
      <c r="B9" s="151"/>
      <c r="C9" s="152"/>
      <c r="D9" s="153">
        <v>58428</v>
      </c>
      <c r="E9" s="154"/>
      <c r="F9" s="155">
        <v>95007</v>
      </c>
      <c r="G9" s="156"/>
      <c r="H9" s="157"/>
    </row>
    <row r="10" spans="1:8" x14ac:dyDescent="0.15">
      <c r="A10" s="158"/>
      <c r="B10" s="159"/>
      <c r="C10" s="160"/>
      <c r="D10" s="161">
        <v>27896</v>
      </c>
      <c r="E10" s="162"/>
      <c r="F10" s="163">
        <v>48509</v>
      </c>
      <c r="G10" s="164"/>
      <c r="H10" s="165"/>
    </row>
    <row r="11" spans="1:8" x14ac:dyDescent="0.15">
      <c r="A11" s="146" t="s">
        <v>522</v>
      </c>
      <c r="B11" s="151"/>
      <c r="C11" s="152"/>
      <c r="D11" s="153">
        <v>40509</v>
      </c>
      <c r="E11" s="154"/>
      <c r="F11" s="155">
        <v>98176</v>
      </c>
      <c r="G11" s="156"/>
      <c r="H11" s="157"/>
    </row>
    <row r="12" spans="1:8" x14ac:dyDescent="0.15">
      <c r="A12" s="158"/>
      <c r="B12" s="159"/>
      <c r="C12" s="166"/>
      <c r="D12" s="161">
        <v>28953</v>
      </c>
      <c r="E12" s="162"/>
      <c r="F12" s="163">
        <v>58489</v>
      </c>
      <c r="G12" s="164"/>
      <c r="H12" s="165"/>
    </row>
    <row r="13" spans="1:8" x14ac:dyDescent="0.15">
      <c r="A13" s="146"/>
      <c r="B13" s="151"/>
      <c r="C13" s="152"/>
      <c r="D13" s="153">
        <v>79962</v>
      </c>
      <c r="E13" s="154"/>
      <c r="F13" s="155">
        <v>93483</v>
      </c>
      <c r="G13" s="167"/>
      <c r="H13" s="157"/>
    </row>
    <row r="14" spans="1:8" x14ac:dyDescent="0.15">
      <c r="A14" s="158"/>
      <c r="B14" s="159"/>
      <c r="C14" s="160"/>
      <c r="D14" s="161">
        <v>59436</v>
      </c>
      <c r="E14" s="162"/>
      <c r="F14" s="163">
        <v>52945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9.11</v>
      </c>
      <c r="C19" s="168">
        <f>ROUND(VALUE(SUBSTITUTE(実質収支比率等に係る経年分析!G$48,"▲","-")),2)</f>
        <v>6.12</v>
      </c>
      <c r="D19" s="168">
        <f>ROUND(VALUE(SUBSTITUTE(実質収支比率等に係る経年分析!H$48,"▲","-")),2)</f>
        <v>15.13</v>
      </c>
      <c r="E19" s="168">
        <f>ROUND(VALUE(SUBSTITUTE(実質収支比率等に係る経年分析!I$48,"▲","-")),2)</f>
        <v>11.52</v>
      </c>
      <c r="F19" s="168">
        <f>ROUND(VALUE(SUBSTITUTE(実質収支比率等に係る経年分析!J$48,"▲","-")),2)</f>
        <v>3.98</v>
      </c>
    </row>
    <row r="20" spans="1:11" x14ac:dyDescent="0.15">
      <c r="A20" s="168" t="s">
        <v>53</v>
      </c>
      <c r="B20" s="168">
        <f>ROUND(VALUE(SUBSTITUTE(実質収支比率等に係る経年分析!F$47,"▲","-")),2)</f>
        <v>24.84</v>
      </c>
      <c r="C20" s="168">
        <f>ROUND(VALUE(SUBSTITUTE(実質収支比率等に係る経年分析!G$47,"▲","-")),2)</f>
        <v>27.83</v>
      </c>
      <c r="D20" s="168">
        <f>ROUND(VALUE(SUBSTITUTE(実質収支比率等に係る経年分析!H$47,"▲","-")),2)</f>
        <v>29.13</v>
      </c>
      <c r="E20" s="168">
        <f>ROUND(VALUE(SUBSTITUTE(実質収支比率等に係る経年分析!I$47,"▲","-")),2)</f>
        <v>37.72</v>
      </c>
      <c r="F20" s="168">
        <f>ROUND(VALUE(SUBSTITUTE(実質収支比率等に係る経年分析!J$47,"▲","-")),2)</f>
        <v>43.03</v>
      </c>
    </row>
    <row r="21" spans="1:11" x14ac:dyDescent="0.15">
      <c r="A21" s="168" t="s">
        <v>54</v>
      </c>
      <c r="B21" s="168">
        <f>IF(ISNUMBER(VALUE(SUBSTITUTE(実質収支比率等に係る経年分析!F$49,"▲","-"))),ROUND(VALUE(SUBSTITUTE(実質収支比率等に係る経年分析!F$49,"▲","-")),2),NA())</f>
        <v>-3.18</v>
      </c>
      <c r="C21" s="168">
        <f>IF(ISNUMBER(VALUE(SUBSTITUTE(実質収支比率等に係る経年分析!G$49,"▲","-"))),ROUND(VALUE(SUBSTITUTE(実質収支比率等に係る経年分析!G$49,"▲","-")),2),NA())</f>
        <v>-2.41</v>
      </c>
      <c r="D21" s="168">
        <f>IF(ISNUMBER(VALUE(SUBSTITUTE(実質収支比率等に係る経年分析!H$49,"▲","-"))),ROUND(VALUE(SUBSTITUTE(実質収支比率等に係る経年分析!H$49,"▲","-")),2),NA())</f>
        <v>9.42</v>
      </c>
      <c r="E21" s="168">
        <f>IF(ISNUMBER(VALUE(SUBSTITUTE(実質収支比率等に係る経年分析!I$49,"▲","-"))),ROUND(VALUE(SUBSTITUTE(実質収支比率等に係る経年分析!I$49,"▲","-")),2),NA())</f>
        <v>-3.95</v>
      </c>
      <c r="F21" s="168">
        <f>IF(ISNUMBER(VALUE(SUBSTITUTE(実質収支比率等に係る経年分析!J$49,"▲","-"))),ROUND(VALUE(SUBSTITUTE(実質収支比率等に係る経年分析!J$49,"▲","-")),2),NA())</f>
        <v>-7.36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0.85</v>
      </c>
    </row>
    <row r="33" spans="1:16" x14ac:dyDescent="0.15">
      <c r="A33" s="169" t="str">
        <f>IF(連結実質赤字比率に係る赤字・黒字の構成分析!C$37="",NA(),連結実質赤字比率に係る赤字・黒字の構成分析!C$37)</f>
        <v>国民健康保険特別会計（事業勘定）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6.12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3.97</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1.1100000000000001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4.0999999999999996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16.46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16.760000000000002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17.89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364</v>
      </c>
      <c r="E42" s="170"/>
      <c r="F42" s="170"/>
      <c r="G42" s="170">
        <f>'実質公債費比率（分子）の構造'!L$52</f>
        <v>379</v>
      </c>
      <c r="H42" s="170"/>
      <c r="I42" s="170"/>
      <c r="J42" s="170">
        <f>'実質公債費比率（分子）の構造'!M$52</f>
        <v>386</v>
      </c>
      <c r="K42" s="170"/>
      <c r="L42" s="170"/>
      <c r="M42" s="170">
        <f>'実質公債費比率（分子）の構造'!N$52</f>
        <v>388</v>
      </c>
      <c r="N42" s="170"/>
      <c r="O42" s="170"/>
      <c r="P42" s="170">
        <f>'実質公債費比率（分子）の構造'!O$52</f>
        <v>398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95</v>
      </c>
      <c r="C45" s="170"/>
      <c r="D45" s="170"/>
      <c r="E45" s="170">
        <f>'実質公債費比率（分子）の構造'!L$49</f>
        <v>76</v>
      </c>
      <c r="F45" s="170"/>
      <c r="G45" s="170"/>
      <c r="H45" s="170">
        <f>'実質公債費比率（分子）の構造'!M$49</f>
        <v>75</v>
      </c>
      <c r="I45" s="170"/>
      <c r="J45" s="170"/>
      <c r="K45" s="170">
        <f>'実質公債費比率（分子）の構造'!N$49</f>
        <v>82</v>
      </c>
      <c r="L45" s="170"/>
      <c r="M45" s="170"/>
      <c r="N45" s="170">
        <f>'実質公債費比率（分子）の構造'!O$49</f>
        <v>82</v>
      </c>
      <c r="O45" s="170"/>
      <c r="P45" s="170"/>
    </row>
    <row r="46" spans="1:16" x14ac:dyDescent="0.15">
      <c r="A46" s="170" t="s">
        <v>64</v>
      </c>
      <c r="B46" s="170">
        <f>'実質公債費比率（分子）の構造'!K$48</f>
        <v>142</v>
      </c>
      <c r="C46" s="170"/>
      <c r="D46" s="170"/>
      <c r="E46" s="170">
        <f>'実質公債費比率（分子）の構造'!L$48</f>
        <v>146</v>
      </c>
      <c r="F46" s="170"/>
      <c r="G46" s="170"/>
      <c r="H46" s="170">
        <f>'実質公債費比率（分子）の構造'!M$48</f>
        <v>159</v>
      </c>
      <c r="I46" s="170"/>
      <c r="J46" s="170"/>
      <c r="K46" s="170">
        <f>'実質公債費比率（分子）の構造'!N$48</f>
        <v>161</v>
      </c>
      <c r="L46" s="170"/>
      <c r="M46" s="170"/>
      <c r="N46" s="170">
        <f>'実質公債費比率（分子）の構造'!O$48</f>
        <v>160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424</v>
      </c>
      <c r="C49" s="170"/>
      <c r="D49" s="170"/>
      <c r="E49" s="170">
        <f>'実質公債費比率（分子）の構造'!L$45</f>
        <v>451</v>
      </c>
      <c r="F49" s="170"/>
      <c r="G49" s="170"/>
      <c r="H49" s="170">
        <f>'実質公債費比率（分子）の構造'!M$45</f>
        <v>468</v>
      </c>
      <c r="I49" s="170"/>
      <c r="J49" s="170"/>
      <c r="K49" s="170">
        <f>'実質公債費比率（分子）の構造'!N$45</f>
        <v>473</v>
      </c>
      <c r="L49" s="170"/>
      <c r="M49" s="170"/>
      <c r="N49" s="170">
        <f>'実質公債費比率（分子）の構造'!O$45</f>
        <v>486</v>
      </c>
      <c r="O49" s="170"/>
      <c r="P49" s="170"/>
    </row>
    <row r="50" spans="1:16" x14ac:dyDescent="0.15">
      <c r="A50" s="170" t="s">
        <v>67</v>
      </c>
      <c r="B50" s="170" t="e">
        <f>NA()</f>
        <v>#N/A</v>
      </c>
      <c r="C50" s="170">
        <f>IF(ISNUMBER('実質公債費比率（分子）の構造'!K$53),'実質公債費比率（分子）の構造'!K$53,NA())</f>
        <v>297</v>
      </c>
      <c r="D50" s="170" t="e">
        <f>NA()</f>
        <v>#N/A</v>
      </c>
      <c r="E50" s="170" t="e">
        <f>NA()</f>
        <v>#N/A</v>
      </c>
      <c r="F50" s="170">
        <f>IF(ISNUMBER('実質公債費比率（分子）の構造'!L$53),'実質公債費比率（分子）の構造'!L$53,NA())</f>
        <v>294</v>
      </c>
      <c r="G50" s="170" t="e">
        <f>NA()</f>
        <v>#N/A</v>
      </c>
      <c r="H50" s="170" t="e">
        <f>NA()</f>
        <v>#N/A</v>
      </c>
      <c r="I50" s="170">
        <f>IF(ISNUMBER('実質公債費比率（分子）の構造'!M$53),'実質公債費比率（分子）の構造'!M$53,NA())</f>
        <v>316</v>
      </c>
      <c r="J50" s="170" t="e">
        <f>NA()</f>
        <v>#N/A</v>
      </c>
      <c r="K50" s="170" t="e">
        <f>NA()</f>
        <v>#N/A</v>
      </c>
      <c r="L50" s="170">
        <f>IF(ISNUMBER('実質公債費比率（分子）の構造'!N$53),'実質公債費比率（分子）の構造'!N$53,NA())</f>
        <v>328</v>
      </c>
      <c r="M50" s="170" t="e">
        <f>NA()</f>
        <v>#N/A</v>
      </c>
      <c r="N50" s="170" t="e">
        <f>NA()</f>
        <v>#N/A</v>
      </c>
      <c r="O50" s="170">
        <f>IF(ISNUMBER('実質公債費比率（分子）の構造'!O$53),'実質公債費比率（分子）の構造'!O$53,NA())</f>
        <v>330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4206</v>
      </c>
      <c r="E56" s="169"/>
      <c r="F56" s="169"/>
      <c r="G56" s="169">
        <f>'将来負担比率（分子）の構造'!J$52</f>
        <v>4324</v>
      </c>
      <c r="H56" s="169"/>
      <c r="I56" s="169"/>
      <c r="J56" s="169">
        <f>'将来負担比率（分子）の構造'!K$52</f>
        <v>4198</v>
      </c>
      <c r="K56" s="169"/>
      <c r="L56" s="169"/>
      <c r="M56" s="169">
        <f>'将来負担比率（分子）の構造'!L$52</f>
        <v>4107</v>
      </c>
      <c r="N56" s="169"/>
      <c r="O56" s="169"/>
      <c r="P56" s="169">
        <f>'将来負担比率（分子）の構造'!M$52</f>
        <v>3841</v>
      </c>
    </row>
    <row r="57" spans="1:16" x14ac:dyDescent="0.15">
      <c r="A57" s="169" t="s">
        <v>42</v>
      </c>
      <c r="B57" s="169"/>
      <c r="C57" s="169"/>
      <c r="D57" s="169">
        <f>'将来負担比率（分子）の構造'!I$51</f>
        <v>11</v>
      </c>
      <c r="E57" s="169"/>
      <c r="F57" s="169"/>
      <c r="G57" s="169">
        <f>'将来負担比率（分子）の構造'!J$51</f>
        <v>10</v>
      </c>
      <c r="H57" s="169"/>
      <c r="I57" s="169"/>
      <c r="J57" s="169">
        <f>'将来負担比率（分子）の構造'!K$51</f>
        <v>233</v>
      </c>
      <c r="K57" s="169"/>
      <c r="L57" s="169"/>
      <c r="M57" s="169">
        <f>'将来負担比率（分子）の構造'!L$51</f>
        <v>240</v>
      </c>
      <c r="N57" s="169"/>
      <c r="O57" s="169"/>
      <c r="P57" s="169">
        <f>'将来負担比率（分子）の構造'!M$51</f>
        <v>232</v>
      </c>
    </row>
    <row r="58" spans="1:16" x14ac:dyDescent="0.15">
      <c r="A58" s="169" t="s">
        <v>41</v>
      </c>
      <c r="B58" s="169"/>
      <c r="C58" s="169"/>
      <c r="D58" s="169">
        <f>'将来負担比率（分子）の構造'!I$50</f>
        <v>2651</v>
      </c>
      <c r="E58" s="169"/>
      <c r="F58" s="169"/>
      <c r="G58" s="169">
        <f>'将来負担比率（分子）の構造'!J$50</f>
        <v>2130</v>
      </c>
      <c r="H58" s="169"/>
      <c r="I58" s="169"/>
      <c r="J58" s="169">
        <f>'将来負担比率（分子）の構造'!K$50</f>
        <v>2374</v>
      </c>
      <c r="K58" s="169"/>
      <c r="L58" s="169"/>
      <c r="M58" s="169">
        <f>'将来負担比率（分子）の構造'!L$50</f>
        <v>2530</v>
      </c>
      <c r="N58" s="169"/>
      <c r="O58" s="169"/>
      <c r="P58" s="169">
        <f>'将来負担比率（分子）の構造'!M$50</f>
        <v>3167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593</v>
      </c>
      <c r="C62" s="169"/>
      <c r="D62" s="169"/>
      <c r="E62" s="169">
        <f>'将来負担比率（分子）の構造'!J$45</f>
        <v>522</v>
      </c>
      <c r="F62" s="169"/>
      <c r="G62" s="169"/>
      <c r="H62" s="169">
        <f>'将来負担比率（分子）の構造'!K$45</f>
        <v>479</v>
      </c>
      <c r="I62" s="169"/>
      <c r="J62" s="169"/>
      <c r="K62" s="169">
        <f>'将来負担比率（分子）の構造'!L$45</f>
        <v>434</v>
      </c>
      <c r="L62" s="169"/>
      <c r="M62" s="169"/>
      <c r="N62" s="169">
        <f>'将来負担比率（分子）の構造'!M$45</f>
        <v>495</v>
      </c>
      <c r="O62" s="169"/>
      <c r="P62" s="169"/>
    </row>
    <row r="63" spans="1:16" x14ac:dyDescent="0.15">
      <c r="A63" s="169" t="s">
        <v>34</v>
      </c>
      <c r="B63" s="169">
        <f>'将来負担比率（分子）の構造'!I$44</f>
        <v>784</v>
      </c>
      <c r="C63" s="169"/>
      <c r="D63" s="169"/>
      <c r="E63" s="169">
        <f>'将来負担比率（分子）の構造'!J$44</f>
        <v>667</v>
      </c>
      <c r="F63" s="169"/>
      <c r="G63" s="169"/>
      <c r="H63" s="169">
        <f>'将来負担比率（分子）の構造'!K$44</f>
        <v>619</v>
      </c>
      <c r="I63" s="169"/>
      <c r="J63" s="169"/>
      <c r="K63" s="169">
        <f>'将来負担比率（分子）の構造'!L$44</f>
        <v>580</v>
      </c>
      <c r="L63" s="169"/>
      <c r="M63" s="169"/>
      <c r="N63" s="169">
        <f>'将来負担比率（分子）の構造'!M$44</f>
        <v>520</v>
      </c>
      <c r="O63" s="169"/>
      <c r="P63" s="169"/>
    </row>
    <row r="64" spans="1:16" x14ac:dyDescent="0.15">
      <c r="A64" s="169" t="s">
        <v>33</v>
      </c>
      <c r="B64" s="169">
        <f>'将来負担比率（分子）の構造'!I$43</f>
        <v>1274</v>
      </c>
      <c r="C64" s="169"/>
      <c r="D64" s="169"/>
      <c r="E64" s="169">
        <f>'将来負担比率（分子）の構造'!J$43</f>
        <v>1268</v>
      </c>
      <c r="F64" s="169"/>
      <c r="G64" s="169"/>
      <c r="H64" s="169">
        <f>'将来負担比率（分子）の構造'!K$43</f>
        <v>1217</v>
      </c>
      <c r="I64" s="169"/>
      <c r="J64" s="169"/>
      <c r="K64" s="169">
        <f>'将来負担比率（分子）の構造'!L$43</f>
        <v>1172</v>
      </c>
      <c r="L64" s="169"/>
      <c r="M64" s="169"/>
      <c r="N64" s="169">
        <f>'将来負担比率（分子）の構造'!M$43</f>
        <v>1158</v>
      </c>
      <c r="O64" s="169"/>
      <c r="P64" s="169"/>
    </row>
    <row r="65" spans="1:16" x14ac:dyDescent="0.15">
      <c r="A65" s="169" t="s">
        <v>32</v>
      </c>
      <c r="B65" s="169">
        <f>'将来負担比率（分子）の構造'!I$42</f>
        <v>201</v>
      </c>
      <c r="C65" s="169"/>
      <c r="D65" s="169"/>
      <c r="E65" s="169">
        <f>'将来負担比率（分子）の構造'!J$42</f>
        <v>168</v>
      </c>
      <c r="F65" s="169"/>
      <c r="G65" s="169"/>
      <c r="H65" s="169">
        <f>'将来負担比率（分子）の構造'!K$42</f>
        <v>136</v>
      </c>
      <c r="I65" s="169"/>
      <c r="J65" s="169"/>
      <c r="K65" s="169">
        <f>'将来負担比率（分子）の構造'!L$42</f>
        <v>106</v>
      </c>
      <c r="L65" s="169"/>
      <c r="M65" s="169"/>
      <c r="N65" s="169">
        <f>'将来負担比率（分子）の構造'!M$42</f>
        <v>76</v>
      </c>
      <c r="O65" s="169"/>
      <c r="P65" s="169"/>
    </row>
    <row r="66" spans="1:16" x14ac:dyDescent="0.15">
      <c r="A66" s="169" t="s">
        <v>31</v>
      </c>
      <c r="B66" s="169">
        <f>'将来負担比率（分子）の構造'!I$41</f>
        <v>4457</v>
      </c>
      <c r="C66" s="169"/>
      <c r="D66" s="169"/>
      <c r="E66" s="169">
        <f>'将来負担比率（分子）の構造'!J$41</f>
        <v>5036</v>
      </c>
      <c r="F66" s="169"/>
      <c r="G66" s="169"/>
      <c r="H66" s="169">
        <f>'将来負担比率（分子）の構造'!K$41</f>
        <v>4846</v>
      </c>
      <c r="I66" s="169"/>
      <c r="J66" s="169"/>
      <c r="K66" s="169">
        <f>'将来負担比率（分子）の構造'!L$41</f>
        <v>4771</v>
      </c>
      <c r="L66" s="169"/>
      <c r="M66" s="169"/>
      <c r="N66" s="169">
        <f>'将来負担比率（分子）の構造'!M$41</f>
        <v>4354</v>
      </c>
      <c r="O66" s="169"/>
      <c r="P66" s="169"/>
    </row>
    <row r="67" spans="1:16" x14ac:dyDescent="0.15">
      <c r="A67" s="169" t="s">
        <v>71</v>
      </c>
      <c r="B67" s="169" t="e">
        <f>NA()</f>
        <v>#N/A</v>
      </c>
      <c r="C67" s="169">
        <f>IF(ISNUMBER('将来負担比率（分子）の構造'!I$53), IF('将来負担比率（分子）の構造'!I$53 &lt; 0, 0, '将来負担比率（分子）の構造'!I$53), NA())</f>
        <v>441</v>
      </c>
      <c r="D67" s="169" t="e">
        <f>NA()</f>
        <v>#N/A</v>
      </c>
      <c r="E67" s="169" t="e">
        <f>NA()</f>
        <v>#N/A</v>
      </c>
      <c r="F67" s="169">
        <f>IF(ISNUMBER('将来負担比率（分子）の構造'!J$53), IF('将来負担比率（分子）の構造'!J$53 &lt; 0, 0, '将来負担比率（分子）の構造'!J$53), NA())</f>
        <v>1197</v>
      </c>
      <c r="G67" s="169" t="e">
        <f>NA()</f>
        <v>#N/A</v>
      </c>
      <c r="H67" s="169" t="e">
        <f>NA()</f>
        <v>#N/A</v>
      </c>
      <c r="I67" s="169">
        <f>IF(ISNUMBER('将来負担比率（分子）の構造'!K$53), IF('将来負担比率（分子）の構造'!K$53 &lt; 0, 0, '将来負担比率（分子）の構造'!K$53), NA())</f>
        <v>493</v>
      </c>
      <c r="J67" s="169" t="e">
        <f>NA()</f>
        <v>#N/A</v>
      </c>
      <c r="K67" s="169" t="e">
        <f>NA()</f>
        <v>#N/A</v>
      </c>
      <c r="L67" s="169">
        <f>IF(ISNUMBER('将来負担比率（分子）の構造'!L$53), IF('将来負担比率（分子）の構造'!L$53 &lt; 0, 0, '将来負担比率（分子）の構造'!L$53), NA())</f>
        <v>186</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1124</v>
      </c>
      <c r="C72" s="173">
        <f>基金残高に係る経年分析!G55</f>
        <v>1421</v>
      </c>
      <c r="D72" s="173">
        <f>基金残高に係る経年分析!H55</f>
        <v>1642</v>
      </c>
    </row>
    <row r="73" spans="1:16" x14ac:dyDescent="0.15">
      <c r="A73" s="172" t="s">
        <v>74</v>
      </c>
      <c r="B73" s="173">
        <f>基金残高に係る経年分析!F56</f>
        <v>134</v>
      </c>
      <c r="C73" s="173">
        <f>基金残高に係る経年分析!G56</f>
        <v>134</v>
      </c>
      <c r="D73" s="173">
        <f>基金残高に係る経年分析!H56</f>
        <v>134</v>
      </c>
    </row>
    <row r="74" spans="1:16" x14ac:dyDescent="0.15">
      <c r="A74" s="172" t="s">
        <v>75</v>
      </c>
      <c r="B74" s="173">
        <f>基金残高に係る経年分析!F57</f>
        <v>787</v>
      </c>
      <c r="C74" s="173">
        <f>基金残高に係る経年分析!G57</f>
        <v>969</v>
      </c>
      <c r="D74" s="173">
        <f>基金残高に係る経年分析!H57</f>
        <v>1209</v>
      </c>
    </row>
  </sheetData>
  <sheetProtection algorithmName="SHA-512" hashValue="8y0ZOvuStxD69UtP0cd0WC2Wfkl5ZVu8EV1V5moM8SPudYDhVscu/mTI5udTmKrt/zFK5Kd8VnioFs8qNuC4cg==" saltValue="nVklZH4Avv386ET/drOP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18" sqref="AD18:AO1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1400579</v>
      </c>
      <c r="S5" s="690"/>
      <c r="T5" s="690"/>
      <c r="U5" s="690"/>
      <c r="V5" s="690"/>
      <c r="W5" s="690"/>
      <c r="X5" s="690"/>
      <c r="Y5" s="715"/>
      <c r="Z5" s="728">
        <v>21.9</v>
      </c>
      <c r="AA5" s="728"/>
      <c r="AB5" s="728"/>
      <c r="AC5" s="728"/>
      <c r="AD5" s="729">
        <v>1400579</v>
      </c>
      <c r="AE5" s="729"/>
      <c r="AF5" s="729"/>
      <c r="AG5" s="729"/>
      <c r="AH5" s="729"/>
      <c r="AI5" s="729"/>
      <c r="AJ5" s="729"/>
      <c r="AK5" s="729"/>
      <c r="AL5" s="716">
        <v>36.6</v>
      </c>
      <c r="AM5" s="698"/>
      <c r="AN5" s="698"/>
      <c r="AO5" s="717"/>
      <c r="AP5" s="692" t="s">
        <v>216</v>
      </c>
      <c r="AQ5" s="693"/>
      <c r="AR5" s="693"/>
      <c r="AS5" s="693"/>
      <c r="AT5" s="693"/>
      <c r="AU5" s="693"/>
      <c r="AV5" s="693"/>
      <c r="AW5" s="693"/>
      <c r="AX5" s="693"/>
      <c r="AY5" s="693"/>
      <c r="AZ5" s="693"/>
      <c r="BA5" s="693"/>
      <c r="BB5" s="693"/>
      <c r="BC5" s="693"/>
      <c r="BD5" s="693"/>
      <c r="BE5" s="693"/>
      <c r="BF5" s="694"/>
      <c r="BG5" s="634">
        <v>1400579</v>
      </c>
      <c r="BH5" s="635"/>
      <c r="BI5" s="635"/>
      <c r="BJ5" s="635"/>
      <c r="BK5" s="635"/>
      <c r="BL5" s="635"/>
      <c r="BM5" s="635"/>
      <c r="BN5" s="636"/>
      <c r="BO5" s="672">
        <v>100</v>
      </c>
      <c r="BP5" s="672"/>
      <c r="BQ5" s="672"/>
      <c r="BR5" s="672"/>
      <c r="BS5" s="673" t="s">
        <v>121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65402</v>
      </c>
      <c r="S6" s="635"/>
      <c r="T6" s="635"/>
      <c r="U6" s="635"/>
      <c r="V6" s="635"/>
      <c r="W6" s="635"/>
      <c r="X6" s="635"/>
      <c r="Y6" s="636"/>
      <c r="Z6" s="672">
        <v>1</v>
      </c>
      <c r="AA6" s="672"/>
      <c r="AB6" s="672"/>
      <c r="AC6" s="672"/>
      <c r="AD6" s="673">
        <v>65402</v>
      </c>
      <c r="AE6" s="673"/>
      <c r="AF6" s="673"/>
      <c r="AG6" s="673"/>
      <c r="AH6" s="673"/>
      <c r="AI6" s="673"/>
      <c r="AJ6" s="673"/>
      <c r="AK6" s="673"/>
      <c r="AL6" s="637">
        <v>1.7</v>
      </c>
      <c r="AM6" s="638"/>
      <c r="AN6" s="638"/>
      <c r="AO6" s="674"/>
      <c r="AP6" s="631" t="s">
        <v>221</v>
      </c>
      <c r="AQ6" s="632"/>
      <c r="AR6" s="632"/>
      <c r="AS6" s="632"/>
      <c r="AT6" s="632"/>
      <c r="AU6" s="632"/>
      <c r="AV6" s="632"/>
      <c r="AW6" s="632"/>
      <c r="AX6" s="632"/>
      <c r="AY6" s="632"/>
      <c r="AZ6" s="632"/>
      <c r="BA6" s="632"/>
      <c r="BB6" s="632"/>
      <c r="BC6" s="632"/>
      <c r="BD6" s="632"/>
      <c r="BE6" s="632"/>
      <c r="BF6" s="633"/>
      <c r="BG6" s="634">
        <v>1400579</v>
      </c>
      <c r="BH6" s="635"/>
      <c r="BI6" s="635"/>
      <c r="BJ6" s="635"/>
      <c r="BK6" s="635"/>
      <c r="BL6" s="635"/>
      <c r="BM6" s="635"/>
      <c r="BN6" s="636"/>
      <c r="BO6" s="672">
        <v>100</v>
      </c>
      <c r="BP6" s="672"/>
      <c r="BQ6" s="672"/>
      <c r="BR6" s="672"/>
      <c r="BS6" s="673" t="s">
        <v>121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76435</v>
      </c>
      <c r="CS6" s="635"/>
      <c r="CT6" s="635"/>
      <c r="CU6" s="635"/>
      <c r="CV6" s="635"/>
      <c r="CW6" s="635"/>
      <c r="CX6" s="635"/>
      <c r="CY6" s="636"/>
      <c r="CZ6" s="716">
        <v>1.2</v>
      </c>
      <c r="DA6" s="698"/>
      <c r="DB6" s="698"/>
      <c r="DC6" s="718"/>
      <c r="DD6" s="640" t="s">
        <v>121</v>
      </c>
      <c r="DE6" s="635"/>
      <c r="DF6" s="635"/>
      <c r="DG6" s="635"/>
      <c r="DH6" s="635"/>
      <c r="DI6" s="635"/>
      <c r="DJ6" s="635"/>
      <c r="DK6" s="635"/>
      <c r="DL6" s="635"/>
      <c r="DM6" s="635"/>
      <c r="DN6" s="635"/>
      <c r="DO6" s="635"/>
      <c r="DP6" s="636"/>
      <c r="DQ6" s="640">
        <v>76435</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365</v>
      </c>
      <c r="S7" s="635"/>
      <c r="T7" s="635"/>
      <c r="U7" s="635"/>
      <c r="V7" s="635"/>
      <c r="W7" s="635"/>
      <c r="X7" s="635"/>
      <c r="Y7" s="636"/>
      <c r="Z7" s="672">
        <v>0</v>
      </c>
      <c r="AA7" s="672"/>
      <c r="AB7" s="672"/>
      <c r="AC7" s="672"/>
      <c r="AD7" s="673">
        <v>365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522060</v>
      </c>
      <c r="BH7" s="635"/>
      <c r="BI7" s="635"/>
      <c r="BJ7" s="635"/>
      <c r="BK7" s="635"/>
      <c r="BL7" s="635"/>
      <c r="BM7" s="635"/>
      <c r="BN7" s="636"/>
      <c r="BO7" s="672">
        <v>37.299999999999997</v>
      </c>
      <c r="BP7" s="672"/>
      <c r="BQ7" s="672"/>
      <c r="BR7" s="672"/>
      <c r="BS7" s="673" t="s">
        <v>121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1208365</v>
      </c>
      <c r="CS7" s="635"/>
      <c r="CT7" s="635"/>
      <c r="CU7" s="635"/>
      <c r="CV7" s="635"/>
      <c r="CW7" s="635"/>
      <c r="CX7" s="635"/>
      <c r="CY7" s="636"/>
      <c r="CZ7" s="672">
        <v>19.600000000000001</v>
      </c>
      <c r="DA7" s="672"/>
      <c r="DB7" s="672"/>
      <c r="DC7" s="672"/>
      <c r="DD7" s="640">
        <v>24859</v>
      </c>
      <c r="DE7" s="635"/>
      <c r="DF7" s="635"/>
      <c r="DG7" s="635"/>
      <c r="DH7" s="635"/>
      <c r="DI7" s="635"/>
      <c r="DJ7" s="635"/>
      <c r="DK7" s="635"/>
      <c r="DL7" s="635"/>
      <c r="DM7" s="635"/>
      <c r="DN7" s="635"/>
      <c r="DO7" s="635"/>
      <c r="DP7" s="636"/>
      <c r="DQ7" s="640">
        <v>807432</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4871</v>
      </c>
      <c r="S8" s="635"/>
      <c r="T8" s="635"/>
      <c r="U8" s="635"/>
      <c r="V8" s="635"/>
      <c r="W8" s="635"/>
      <c r="X8" s="635"/>
      <c r="Y8" s="636"/>
      <c r="Z8" s="672">
        <v>0.1</v>
      </c>
      <c r="AA8" s="672"/>
      <c r="AB8" s="672"/>
      <c r="AC8" s="672"/>
      <c r="AD8" s="673">
        <v>4871</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20582</v>
      </c>
      <c r="BH8" s="635"/>
      <c r="BI8" s="635"/>
      <c r="BJ8" s="635"/>
      <c r="BK8" s="635"/>
      <c r="BL8" s="635"/>
      <c r="BM8" s="635"/>
      <c r="BN8" s="636"/>
      <c r="BO8" s="672">
        <v>1.5</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1557185</v>
      </c>
      <c r="CS8" s="635"/>
      <c r="CT8" s="635"/>
      <c r="CU8" s="635"/>
      <c r="CV8" s="635"/>
      <c r="CW8" s="635"/>
      <c r="CX8" s="635"/>
      <c r="CY8" s="636"/>
      <c r="CZ8" s="672">
        <v>25.2</v>
      </c>
      <c r="DA8" s="672"/>
      <c r="DB8" s="672"/>
      <c r="DC8" s="672"/>
      <c r="DD8" s="640">
        <v>1601</v>
      </c>
      <c r="DE8" s="635"/>
      <c r="DF8" s="635"/>
      <c r="DG8" s="635"/>
      <c r="DH8" s="635"/>
      <c r="DI8" s="635"/>
      <c r="DJ8" s="635"/>
      <c r="DK8" s="635"/>
      <c r="DL8" s="635"/>
      <c r="DM8" s="635"/>
      <c r="DN8" s="635"/>
      <c r="DO8" s="635"/>
      <c r="DP8" s="636"/>
      <c r="DQ8" s="640">
        <v>1048982</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5274</v>
      </c>
      <c r="S9" s="635"/>
      <c r="T9" s="635"/>
      <c r="U9" s="635"/>
      <c r="V9" s="635"/>
      <c r="W9" s="635"/>
      <c r="X9" s="635"/>
      <c r="Y9" s="636"/>
      <c r="Z9" s="672">
        <v>0.1</v>
      </c>
      <c r="AA9" s="672"/>
      <c r="AB9" s="672"/>
      <c r="AC9" s="672"/>
      <c r="AD9" s="673">
        <v>5274</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440467</v>
      </c>
      <c r="BH9" s="635"/>
      <c r="BI9" s="635"/>
      <c r="BJ9" s="635"/>
      <c r="BK9" s="635"/>
      <c r="BL9" s="635"/>
      <c r="BM9" s="635"/>
      <c r="BN9" s="636"/>
      <c r="BO9" s="672">
        <v>31.4</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523781</v>
      </c>
      <c r="CS9" s="635"/>
      <c r="CT9" s="635"/>
      <c r="CU9" s="635"/>
      <c r="CV9" s="635"/>
      <c r="CW9" s="635"/>
      <c r="CX9" s="635"/>
      <c r="CY9" s="636"/>
      <c r="CZ9" s="672">
        <v>8.5</v>
      </c>
      <c r="DA9" s="672"/>
      <c r="DB9" s="672"/>
      <c r="DC9" s="672"/>
      <c r="DD9" s="640">
        <v>16220</v>
      </c>
      <c r="DE9" s="635"/>
      <c r="DF9" s="635"/>
      <c r="DG9" s="635"/>
      <c r="DH9" s="635"/>
      <c r="DI9" s="635"/>
      <c r="DJ9" s="635"/>
      <c r="DK9" s="635"/>
      <c r="DL9" s="635"/>
      <c r="DM9" s="635"/>
      <c r="DN9" s="635"/>
      <c r="DO9" s="635"/>
      <c r="DP9" s="636"/>
      <c r="DQ9" s="640">
        <v>402141</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27251</v>
      </c>
      <c r="BH10" s="635"/>
      <c r="BI10" s="635"/>
      <c r="BJ10" s="635"/>
      <c r="BK10" s="635"/>
      <c r="BL10" s="635"/>
      <c r="BM10" s="635"/>
      <c r="BN10" s="636"/>
      <c r="BO10" s="672">
        <v>1.9</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302066</v>
      </c>
      <c r="S11" s="635"/>
      <c r="T11" s="635"/>
      <c r="U11" s="635"/>
      <c r="V11" s="635"/>
      <c r="W11" s="635"/>
      <c r="X11" s="635"/>
      <c r="Y11" s="636"/>
      <c r="Z11" s="637">
        <v>4.7</v>
      </c>
      <c r="AA11" s="638"/>
      <c r="AB11" s="638"/>
      <c r="AC11" s="639"/>
      <c r="AD11" s="640">
        <v>302066</v>
      </c>
      <c r="AE11" s="635"/>
      <c r="AF11" s="635"/>
      <c r="AG11" s="635"/>
      <c r="AH11" s="635"/>
      <c r="AI11" s="635"/>
      <c r="AJ11" s="635"/>
      <c r="AK11" s="636"/>
      <c r="AL11" s="637">
        <v>7.9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33760</v>
      </c>
      <c r="BH11" s="635"/>
      <c r="BI11" s="635"/>
      <c r="BJ11" s="635"/>
      <c r="BK11" s="635"/>
      <c r="BL11" s="635"/>
      <c r="BM11" s="635"/>
      <c r="BN11" s="636"/>
      <c r="BO11" s="672">
        <v>2.4</v>
      </c>
      <c r="BP11" s="672"/>
      <c r="BQ11" s="672"/>
      <c r="BR11" s="672"/>
      <c r="BS11" s="673" t="s">
        <v>121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276401</v>
      </c>
      <c r="CS11" s="635"/>
      <c r="CT11" s="635"/>
      <c r="CU11" s="635"/>
      <c r="CV11" s="635"/>
      <c r="CW11" s="635"/>
      <c r="CX11" s="635"/>
      <c r="CY11" s="636"/>
      <c r="CZ11" s="672">
        <v>4.5</v>
      </c>
      <c r="DA11" s="672"/>
      <c r="DB11" s="672"/>
      <c r="DC11" s="672"/>
      <c r="DD11" s="640">
        <v>28590</v>
      </c>
      <c r="DE11" s="635"/>
      <c r="DF11" s="635"/>
      <c r="DG11" s="635"/>
      <c r="DH11" s="635"/>
      <c r="DI11" s="635"/>
      <c r="DJ11" s="635"/>
      <c r="DK11" s="635"/>
      <c r="DL11" s="635"/>
      <c r="DM11" s="635"/>
      <c r="DN11" s="635"/>
      <c r="DO11" s="635"/>
      <c r="DP11" s="636"/>
      <c r="DQ11" s="640">
        <v>181371</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754933</v>
      </c>
      <c r="BH12" s="635"/>
      <c r="BI12" s="635"/>
      <c r="BJ12" s="635"/>
      <c r="BK12" s="635"/>
      <c r="BL12" s="635"/>
      <c r="BM12" s="635"/>
      <c r="BN12" s="636"/>
      <c r="BO12" s="672">
        <v>53.9</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107613</v>
      </c>
      <c r="CS12" s="635"/>
      <c r="CT12" s="635"/>
      <c r="CU12" s="635"/>
      <c r="CV12" s="635"/>
      <c r="CW12" s="635"/>
      <c r="CX12" s="635"/>
      <c r="CY12" s="636"/>
      <c r="CZ12" s="672">
        <v>1.7</v>
      </c>
      <c r="DA12" s="672"/>
      <c r="DB12" s="672"/>
      <c r="DC12" s="672"/>
      <c r="DD12" s="640">
        <v>26836</v>
      </c>
      <c r="DE12" s="635"/>
      <c r="DF12" s="635"/>
      <c r="DG12" s="635"/>
      <c r="DH12" s="635"/>
      <c r="DI12" s="635"/>
      <c r="DJ12" s="635"/>
      <c r="DK12" s="635"/>
      <c r="DL12" s="635"/>
      <c r="DM12" s="635"/>
      <c r="DN12" s="635"/>
      <c r="DO12" s="635"/>
      <c r="DP12" s="636"/>
      <c r="DQ12" s="640">
        <v>73451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754441</v>
      </c>
      <c r="BH13" s="635"/>
      <c r="BI13" s="635"/>
      <c r="BJ13" s="635"/>
      <c r="BK13" s="635"/>
      <c r="BL13" s="635"/>
      <c r="BM13" s="635"/>
      <c r="BN13" s="636"/>
      <c r="BO13" s="672">
        <v>53.9</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612845</v>
      </c>
      <c r="CS13" s="635"/>
      <c r="CT13" s="635"/>
      <c r="CU13" s="635"/>
      <c r="CV13" s="635"/>
      <c r="CW13" s="635"/>
      <c r="CX13" s="635"/>
      <c r="CY13" s="636"/>
      <c r="CZ13" s="672">
        <v>9.9</v>
      </c>
      <c r="DA13" s="672"/>
      <c r="DB13" s="672"/>
      <c r="DC13" s="672"/>
      <c r="DD13" s="640">
        <v>233143</v>
      </c>
      <c r="DE13" s="635"/>
      <c r="DF13" s="635"/>
      <c r="DG13" s="635"/>
      <c r="DH13" s="635"/>
      <c r="DI13" s="635"/>
      <c r="DJ13" s="635"/>
      <c r="DK13" s="635"/>
      <c r="DL13" s="635"/>
      <c r="DM13" s="635"/>
      <c r="DN13" s="635"/>
      <c r="DO13" s="635"/>
      <c r="DP13" s="636"/>
      <c r="DQ13" s="640">
        <v>453482</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747</v>
      </c>
      <c r="S14" s="635"/>
      <c r="T14" s="635"/>
      <c r="U14" s="635"/>
      <c r="V14" s="635"/>
      <c r="W14" s="635"/>
      <c r="X14" s="635"/>
      <c r="Y14" s="636"/>
      <c r="Z14" s="672">
        <v>0</v>
      </c>
      <c r="AA14" s="672"/>
      <c r="AB14" s="672"/>
      <c r="AC14" s="672"/>
      <c r="AD14" s="673">
        <v>747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49840</v>
      </c>
      <c r="BH14" s="635"/>
      <c r="BI14" s="635"/>
      <c r="BJ14" s="635"/>
      <c r="BK14" s="635"/>
      <c r="BL14" s="635"/>
      <c r="BM14" s="635"/>
      <c r="BN14" s="636"/>
      <c r="BO14" s="672">
        <v>3.6</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302168</v>
      </c>
      <c r="CS14" s="635"/>
      <c r="CT14" s="635"/>
      <c r="CU14" s="635"/>
      <c r="CV14" s="635"/>
      <c r="CW14" s="635"/>
      <c r="CX14" s="635"/>
      <c r="CY14" s="636"/>
      <c r="CZ14" s="672">
        <v>4.9000000000000004</v>
      </c>
      <c r="DA14" s="672"/>
      <c r="DB14" s="672"/>
      <c r="DC14" s="672"/>
      <c r="DD14" s="640" t="s">
        <v>121</v>
      </c>
      <c r="DE14" s="635"/>
      <c r="DF14" s="635"/>
      <c r="DG14" s="635"/>
      <c r="DH14" s="635"/>
      <c r="DI14" s="635"/>
      <c r="DJ14" s="635"/>
      <c r="DK14" s="635"/>
      <c r="DL14" s="635"/>
      <c r="DM14" s="635"/>
      <c r="DN14" s="635"/>
      <c r="DO14" s="635"/>
      <c r="DP14" s="636"/>
      <c r="DQ14" s="640">
        <v>296273</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73746</v>
      </c>
      <c r="BH15" s="635"/>
      <c r="BI15" s="635"/>
      <c r="BJ15" s="635"/>
      <c r="BK15" s="635"/>
      <c r="BL15" s="635"/>
      <c r="BM15" s="635"/>
      <c r="BN15" s="636"/>
      <c r="BO15" s="672">
        <v>5.3</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894122</v>
      </c>
      <c r="CS15" s="635"/>
      <c r="CT15" s="635"/>
      <c r="CU15" s="635"/>
      <c r="CV15" s="635"/>
      <c r="CW15" s="635"/>
      <c r="CX15" s="635"/>
      <c r="CY15" s="636"/>
      <c r="CZ15" s="672">
        <v>14.5</v>
      </c>
      <c r="DA15" s="672"/>
      <c r="DB15" s="672"/>
      <c r="DC15" s="672"/>
      <c r="DD15" s="640">
        <v>116370</v>
      </c>
      <c r="DE15" s="635"/>
      <c r="DF15" s="635"/>
      <c r="DG15" s="635"/>
      <c r="DH15" s="635"/>
      <c r="DI15" s="635"/>
      <c r="DJ15" s="635"/>
      <c r="DK15" s="635"/>
      <c r="DL15" s="635"/>
      <c r="DM15" s="635"/>
      <c r="DN15" s="635"/>
      <c r="DO15" s="635"/>
      <c r="DP15" s="636"/>
      <c r="DQ15" s="640">
        <v>770065</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5494</v>
      </c>
      <c r="S16" s="635"/>
      <c r="T16" s="635"/>
      <c r="U16" s="635"/>
      <c r="V16" s="635"/>
      <c r="W16" s="635"/>
      <c r="X16" s="635"/>
      <c r="Y16" s="636"/>
      <c r="Z16" s="672">
        <v>0.1</v>
      </c>
      <c r="AA16" s="672"/>
      <c r="AB16" s="672"/>
      <c r="AC16" s="672"/>
      <c r="AD16" s="673">
        <v>5494</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131090</v>
      </c>
      <c r="CS16" s="635"/>
      <c r="CT16" s="635"/>
      <c r="CU16" s="635"/>
      <c r="CV16" s="635"/>
      <c r="CW16" s="635"/>
      <c r="CX16" s="635"/>
      <c r="CY16" s="636"/>
      <c r="CZ16" s="672">
        <v>2.1</v>
      </c>
      <c r="DA16" s="672"/>
      <c r="DB16" s="672"/>
      <c r="DC16" s="672"/>
      <c r="DD16" s="640" t="s">
        <v>121</v>
      </c>
      <c r="DE16" s="635"/>
      <c r="DF16" s="635"/>
      <c r="DG16" s="635"/>
      <c r="DH16" s="635"/>
      <c r="DI16" s="635"/>
      <c r="DJ16" s="635"/>
      <c r="DK16" s="635"/>
      <c r="DL16" s="635"/>
      <c r="DM16" s="635"/>
      <c r="DN16" s="635"/>
      <c r="DO16" s="635"/>
      <c r="DP16" s="636"/>
      <c r="DQ16" s="640">
        <v>36816</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31972</v>
      </c>
      <c r="S17" s="635"/>
      <c r="T17" s="635"/>
      <c r="U17" s="635"/>
      <c r="V17" s="635"/>
      <c r="W17" s="635"/>
      <c r="X17" s="635"/>
      <c r="Y17" s="636"/>
      <c r="Z17" s="672">
        <v>0.5</v>
      </c>
      <c r="AA17" s="672"/>
      <c r="AB17" s="672"/>
      <c r="AC17" s="672"/>
      <c r="AD17" s="673">
        <v>31972</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486378</v>
      </c>
      <c r="CS17" s="635"/>
      <c r="CT17" s="635"/>
      <c r="CU17" s="635"/>
      <c r="CV17" s="635"/>
      <c r="CW17" s="635"/>
      <c r="CX17" s="635"/>
      <c r="CY17" s="636"/>
      <c r="CZ17" s="672">
        <v>7.9</v>
      </c>
      <c r="DA17" s="672"/>
      <c r="DB17" s="672"/>
      <c r="DC17" s="672"/>
      <c r="DD17" s="640" t="s">
        <v>121</v>
      </c>
      <c r="DE17" s="635"/>
      <c r="DF17" s="635"/>
      <c r="DG17" s="635"/>
      <c r="DH17" s="635"/>
      <c r="DI17" s="635"/>
      <c r="DJ17" s="635"/>
      <c r="DK17" s="635"/>
      <c r="DL17" s="635"/>
      <c r="DM17" s="635"/>
      <c r="DN17" s="635"/>
      <c r="DO17" s="635"/>
      <c r="DP17" s="636"/>
      <c r="DQ17" s="640">
        <v>464029</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10845</v>
      </c>
      <c r="S18" s="635"/>
      <c r="T18" s="635"/>
      <c r="U18" s="635"/>
      <c r="V18" s="635"/>
      <c r="W18" s="635"/>
      <c r="X18" s="635"/>
      <c r="Y18" s="636"/>
      <c r="Z18" s="672">
        <v>0.2</v>
      </c>
      <c r="AA18" s="672"/>
      <c r="AB18" s="672"/>
      <c r="AC18" s="672"/>
      <c r="AD18" s="673">
        <v>10845</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10702</v>
      </c>
      <c r="S19" s="635"/>
      <c r="T19" s="635"/>
      <c r="U19" s="635"/>
      <c r="V19" s="635"/>
      <c r="W19" s="635"/>
      <c r="X19" s="635"/>
      <c r="Y19" s="636"/>
      <c r="Z19" s="672">
        <v>0.2</v>
      </c>
      <c r="AA19" s="672"/>
      <c r="AB19" s="672"/>
      <c r="AC19" s="672"/>
      <c r="AD19" s="673">
        <v>10702</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143</v>
      </c>
      <c r="S20" s="635"/>
      <c r="T20" s="635"/>
      <c r="U20" s="635"/>
      <c r="V20" s="635"/>
      <c r="W20" s="635"/>
      <c r="X20" s="635"/>
      <c r="Y20" s="636"/>
      <c r="Z20" s="672">
        <v>0</v>
      </c>
      <c r="AA20" s="672"/>
      <c r="AB20" s="672"/>
      <c r="AC20" s="672"/>
      <c r="AD20" s="673">
        <v>143</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6176383</v>
      </c>
      <c r="CS20" s="635"/>
      <c r="CT20" s="635"/>
      <c r="CU20" s="635"/>
      <c r="CV20" s="635"/>
      <c r="CW20" s="635"/>
      <c r="CX20" s="635"/>
      <c r="CY20" s="636"/>
      <c r="CZ20" s="672">
        <v>100</v>
      </c>
      <c r="DA20" s="672"/>
      <c r="DB20" s="672"/>
      <c r="DC20" s="672"/>
      <c r="DD20" s="640">
        <v>447619</v>
      </c>
      <c r="DE20" s="635"/>
      <c r="DF20" s="635"/>
      <c r="DG20" s="635"/>
      <c r="DH20" s="635"/>
      <c r="DI20" s="635"/>
      <c r="DJ20" s="635"/>
      <c r="DK20" s="635"/>
      <c r="DL20" s="635"/>
      <c r="DM20" s="635"/>
      <c r="DN20" s="635"/>
      <c r="DO20" s="635"/>
      <c r="DP20" s="636"/>
      <c r="DQ20" s="640">
        <v>4610477</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2455606</v>
      </c>
      <c r="S21" s="635"/>
      <c r="T21" s="635"/>
      <c r="U21" s="635"/>
      <c r="V21" s="635"/>
      <c r="W21" s="635"/>
      <c r="X21" s="635"/>
      <c r="Y21" s="636"/>
      <c r="Z21" s="672">
        <v>38.5</v>
      </c>
      <c r="AA21" s="672"/>
      <c r="AB21" s="672"/>
      <c r="AC21" s="672"/>
      <c r="AD21" s="673">
        <v>1982678</v>
      </c>
      <c r="AE21" s="673"/>
      <c r="AF21" s="673"/>
      <c r="AG21" s="673"/>
      <c r="AH21" s="673"/>
      <c r="AI21" s="673"/>
      <c r="AJ21" s="673"/>
      <c r="AK21" s="673"/>
      <c r="AL21" s="637">
        <v>51.8</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1982678</v>
      </c>
      <c r="S22" s="635"/>
      <c r="T22" s="635"/>
      <c r="U22" s="635"/>
      <c r="V22" s="635"/>
      <c r="W22" s="635"/>
      <c r="X22" s="635"/>
      <c r="Y22" s="636"/>
      <c r="Z22" s="672">
        <v>31.1</v>
      </c>
      <c r="AA22" s="672"/>
      <c r="AB22" s="672"/>
      <c r="AC22" s="672"/>
      <c r="AD22" s="673">
        <v>1982678</v>
      </c>
      <c r="AE22" s="673"/>
      <c r="AF22" s="673"/>
      <c r="AG22" s="673"/>
      <c r="AH22" s="673"/>
      <c r="AI22" s="673"/>
      <c r="AJ22" s="673"/>
      <c r="AK22" s="673"/>
      <c r="AL22" s="637">
        <v>51.8</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263692</v>
      </c>
      <c r="S23" s="635"/>
      <c r="T23" s="635"/>
      <c r="U23" s="635"/>
      <c r="V23" s="635"/>
      <c r="W23" s="635"/>
      <c r="X23" s="635"/>
      <c r="Y23" s="636"/>
      <c r="Z23" s="672">
        <v>4.0999999999999996</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v>209236</v>
      </c>
      <c r="S24" s="635"/>
      <c r="T24" s="635"/>
      <c r="U24" s="635"/>
      <c r="V24" s="635"/>
      <c r="W24" s="635"/>
      <c r="X24" s="635"/>
      <c r="Y24" s="636"/>
      <c r="Z24" s="672">
        <v>3.3</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2525479</v>
      </c>
      <c r="CS24" s="690"/>
      <c r="CT24" s="690"/>
      <c r="CU24" s="690"/>
      <c r="CV24" s="690"/>
      <c r="CW24" s="690"/>
      <c r="CX24" s="690"/>
      <c r="CY24" s="715"/>
      <c r="CZ24" s="716">
        <v>40.9</v>
      </c>
      <c r="DA24" s="698"/>
      <c r="DB24" s="698"/>
      <c r="DC24" s="718"/>
      <c r="DD24" s="714">
        <v>1924111</v>
      </c>
      <c r="DE24" s="690"/>
      <c r="DF24" s="690"/>
      <c r="DG24" s="690"/>
      <c r="DH24" s="690"/>
      <c r="DI24" s="690"/>
      <c r="DJ24" s="690"/>
      <c r="DK24" s="715"/>
      <c r="DL24" s="714">
        <v>1752695</v>
      </c>
      <c r="DM24" s="690"/>
      <c r="DN24" s="690"/>
      <c r="DO24" s="690"/>
      <c r="DP24" s="690"/>
      <c r="DQ24" s="690"/>
      <c r="DR24" s="690"/>
      <c r="DS24" s="690"/>
      <c r="DT24" s="690"/>
      <c r="DU24" s="690"/>
      <c r="DV24" s="715"/>
      <c r="DW24" s="716">
        <v>45.7</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4283221</v>
      </c>
      <c r="S25" s="635"/>
      <c r="T25" s="635"/>
      <c r="U25" s="635"/>
      <c r="V25" s="635"/>
      <c r="W25" s="635"/>
      <c r="X25" s="635"/>
      <c r="Y25" s="636"/>
      <c r="Z25" s="672">
        <v>67.099999999999994</v>
      </c>
      <c r="AA25" s="672"/>
      <c r="AB25" s="672"/>
      <c r="AC25" s="672"/>
      <c r="AD25" s="673">
        <v>3810293</v>
      </c>
      <c r="AE25" s="673"/>
      <c r="AF25" s="673"/>
      <c r="AG25" s="673"/>
      <c r="AH25" s="673"/>
      <c r="AI25" s="673"/>
      <c r="AJ25" s="673"/>
      <c r="AK25" s="673"/>
      <c r="AL25" s="637">
        <v>99.6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1350112</v>
      </c>
      <c r="CS25" s="647"/>
      <c r="CT25" s="647"/>
      <c r="CU25" s="647"/>
      <c r="CV25" s="647"/>
      <c r="CW25" s="647"/>
      <c r="CX25" s="647"/>
      <c r="CY25" s="648"/>
      <c r="CZ25" s="637">
        <v>21.9</v>
      </c>
      <c r="DA25" s="649"/>
      <c r="DB25" s="649"/>
      <c r="DC25" s="650"/>
      <c r="DD25" s="640">
        <v>1146366</v>
      </c>
      <c r="DE25" s="647"/>
      <c r="DF25" s="647"/>
      <c r="DG25" s="647"/>
      <c r="DH25" s="647"/>
      <c r="DI25" s="647"/>
      <c r="DJ25" s="647"/>
      <c r="DK25" s="648"/>
      <c r="DL25" s="640">
        <v>1100284</v>
      </c>
      <c r="DM25" s="647"/>
      <c r="DN25" s="647"/>
      <c r="DO25" s="647"/>
      <c r="DP25" s="647"/>
      <c r="DQ25" s="647"/>
      <c r="DR25" s="647"/>
      <c r="DS25" s="647"/>
      <c r="DT25" s="647"/>
      <c r="DU25" s="647"/>
      <c r="DV25" s="648"/>
      <c r="DW25" s="637">
        <v>28.7</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1015</v>
      </c>
      <c r="S26" s="635"/>
      <c r="T26" s="635"/>
      <c r="U26" s="635"/>
      <c r="V26" s="635"/>
      <c r="W26" s="635"/>
      <c r="X26" s="635"/>
      <c r="Y26" s="636"/>
      <c r="Z26" s="672">
        <v>0</v>
      </c>
      <c r="AA26" s="672"/>
      <c r="AB26" s="672"/>
      <c r="AC26" s="672"/>
      <c r="AD26" s="673">
        <v>1015</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767585</v>
      </c>
      <c r="CS26" s="635"/>
      <c r="CT26" s="635"/>
      <c r="CU26" s="635"/>
      <c r="CV26" s="635"/>
      <c r="CW26" s="635"/>
      <c r="CX26" s="635"/>
      <c r="CY26" s="636"/>
      <c r="CZ26" s="637">
        <v>12.4</v>
      </c>
      <c r="DA26" s="649"/>
      <c r="DB26" s="649"/>
      <c r="DC26" s="650"/>
      <c r="DD26" s="640">
        <v>643813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9468</v>
      </c>
      <c r="S27" s="635"/>
      <c r="T27" s="635"/>
      <c r="U27" s="635"/>
      <c r="V27" s="635"/>
      <c r="W27" s="635"/>
      <c r="X27" s="635"/>
      <c r="Y27" s="636"/>
      <c r="Z27" s="672">
        <v>0.1</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1400579</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688989</v>
      </c>
      <c r="CS27" s="647"/>
      <c r="CT27" s="647"/>
      <c r="CU27" s="647"/>
      <c r="CV27" s="647"/>
      <c r="CW27" s="647"/>
      <c r="CX27" s="647"/>
      <c r="CY27" s="648"/>
      <c r="CZ27" s="637">
        <v>11.2</v>
      </c>
      <c r="DA27" s="649"/>
      <c r="DB27" s="649"/>
      <c r="DC27" s="650"/>
      <c r="DD27" s="640">
        <v>313716</v>
      </c>
      <c r="DE27" s="647"/>
      <c r="DF27" s="647"/>
      <c r="DG27" s="647"/>
      <c r="DH27" s="647"/>
      <c r="DI27" s="647"/>
      <c r="DJ27" s="647"/>
      <c r="DK27" s="648"/>
      <c r="DL27" s="640">
        <v>188382</v>
      </c>
      <c r="DM27" s="647"/>
      <c r="DN27" s="647"/>
      <c r="DO27" s="647"/>
      <c r="DP27" s="647"/>
      <c r="DQ27" s="647"/>
      <c r="DR27" s="647"/>
      <c r="DS27" s="647"/>
      <c r="DT27" s="647"/>
      <c r="DU27" s="647"/>
      <c r="DV27" s="648"/>
      <c r="DW27" s="637">
        <v>4.9000000000000004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86480</v>
      </c>
      <c r="S28" s="635"/>
      <c r="T28" s="635"/>
      <c r="U28" s="635"/>
      <c r="V28" s="635"/>
      <c r="W28" s="635"/>
      <c r="X28" s="635"/>
      <c r="Y28" s="636"/>
      <c r="Z28" s="672">
        <v>1.4</v>
      </c>
      <c r="AA28" s="672"/>
      <c r="AB28" s="672"/>
      <c r="AC28" s="672"/>
      <c r="AD28" s="673">
        <v>2488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486378</v>
      </c>
      <c r="CS28" s="635"/>
      <c r="CT28" s="635"/>
      <c r="CU28" s="635"/>
      <c r="CV28" s="635"/>
      <c r="CW28" s="635"/>
      <c r="CX28" s="635"/>
      <c r="CY28" s="636"/>
      <c r="CZ28" s="637">
        <v>7.9</v>
      </c>
      <c r="DA28" s="649"/>
      <c r="DB28" s="649"/>
      <c r="DC28" s="650"/>
      <c r="DD28" s="640">
        <v>464029</v>
      </c>
      <c r="DE28" s="635"/>
      <c r="DF28" s="635"/>
      <c r="DG28" s="635"/>
      <c r="DH28" s="635"/>
      <c r="DI28" s="635"/>
      <c r="DJ28" s="635"/>
      <c r="DK28" s="636"/>
      <c r="DL28" s="640">
        <v>464029</v>
      </c>
      <c r="DM28" s="635"/>
      <c r="DN28" s="635"/>
      <c r="DO28" s="635"/>
      <c r="DP28" s="635"/>
      <c r="DQ28" s="635"/>
      <c r="DR28" s="635"/>
      <c r="DS28" s="635"/>
      <c r="DT28" s="635"/>
      <c r="DU28" s="635"/>
      <c r="DV28" s="636"/>
      <c r="DW28" s="637">
        <v>12.1</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8149</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486378</v>
      </c>
      <c r="CS29" s="647"/>
      <c r="CT29" s="647"/>
      <c r="CU29" s="647"/>
      <c r="CV29" s="647"/>
      <c r="CW29" s="647"/>
      <c r="CX29" s="647"/>
      <c r="CY29" s="648"/>
      <c r="CZ29" s="637">
        <v>7.9</v>
      </c>
      <c r="DA29" s="649"/>
      <c r="DB29" s="649"/>
      <c r="DC29" s="650"/>
      <c r="DD29" s="640">
        <v>464029</v>
      </c>
      <c r="DE29" s="647"/>
      <c r="DF29" s="647"/>
      <c r="DG29" s="647"/>
      <c r="DH29" s="647"/>
      <c r="DI29" s="647"/>
      <c r="DJ29" s="647"/>
      <c r="DK29" s="648"/>
      <c r="DL29" s="640">
        <v>464029</v>
      </c>
      <c r="DM29" s="647"/>
      <c r="DN29" s="647"/>
      <c r="DO29" s="647"/>
      <c r="DP29" s="647"/>
      <c r="DQ29" s="647"/>
      <c r="DR29" s="647"/>
      <c r="DS29" s="647"/>
      <c r="DT29" s="647"/>
      <c r="DU29" s="647"/>
      <c r="DV29" s="648"/>
      <c r="DW29" s="637">
        <v>12.1</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771333</v>
      </c>
      <c r="S30" s="635"/>
      <c r="T30" s="635"/>
      <c r="U30" s="635"/>
      <c r="V30" s="635"/>
      <c r="W30" s="635"/>
      <c r="X30" s="635"/>
      <c r="Y30" s="636"/>
      <c r="Z30" s="672">
        <v>12.1</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472142</v>
      </c>
      <c r="CS30" s="635"/>
      <c r="CT30" s="635"/>
      <c r="CU30" s="635"/>
      <c r="CV30" s="635"/>
      <c r="CW30" s="635"/>
      <c r="CX30" s="635"/>
      <c r="CY30" s="636"/>
      <c r="CZ30" s="637">
        <v>7.6</v>
      </c>
      <c r="DA30" s="649"/>
      <c r="DB30" s="649"/>
      <c r="DC30" s="650"/>
      <c r="DD30" s="640">
        <v>451239</v>
      </c>
      <c r="DE30" s="635"/>
      <c r="DF30" s="635"/>
      <c r="DG30" s="635"/>
      <c r="DH30" s="635"/>
      <c r="DI30" s="635"/>
      <c r="DJ30" s="635"/>
      <c r="DK30" s="636"/>
      <c r="DL30" s="640">
        <v>451239</v>
      </c>
      <c r="DM30" s="635"/>
      <c r="DN30" s="635"/>
      <c r="DO30" s="635"/>
      <c r="DP30" s="635"/>
      <c r="DQ30" s="635"/>
      <c r="DR30" s="635"/>
      <c r="DS30" s="635"/>
      <c r="DT30" s="635"/>
      <c r="DU30" s="635"/>
      <c r="DV30" s="636"/>
      <c r="DW30" s="637">
        <v>11.8</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98.1</v>
      </c>
      <c r="BN31" s="697"/>
      <c r="BO31" s="697"/>
      <c r="BP31" s="697"/>
      <c r="BQ31" s="699"/>
      <c r="BR31" s="696">
        <v>99.6</v>
      </c>
      <c r="BS31" s="697"/>
      <c r="BT31" s="697"/>
      <c r="BU31" s="697"/>
      <c r="BV31" s="697"/>
      <c r="BW31" s="697"/>
      <c r="BX31" s="698">
        <v>98.1</v>
      </c>
      <c r="BY31" s="697"/>
      <c r="BZ31" s="697"/>
      <c r="CA31" s="697"/>
      <c r="CB31" s="699"/>
      <c r="CD31" s="655"/>
      <c r="CE31" s="656"/>
      <c r="CF31" s="631" t="s">
        <v>300</v>
      </c>
      <c r="CG31" s="632"/>
      <c r="CH31" s="632"/>
      <c r="CI31" s="632"/>
      <c r="CJ31" s="632"/>
      <c r="CK31" s="632"/>
      <c r="CL31" s="632"/>
      <c r="CM31" s="632"/>
      <c r="CN31" s="632"/>
      <c r="CO31" s="632"/>
      <c r="CP31" s="632"/>
      <c r="CQ31" s="633"/>
      <c r="CR31" s="634">
        <v>14236</v>
      </c>
      <c r="CS31" s="647"/>
      <c r="CT31" s="647"/>
      <c r="CU31" s="647"/>
      <c r="CV31" s="647"/>
      <c r="CW31" s="647"/>
      <c r="CX31" s="647"/>
      <c r="CY31" s="648"/>
      <c r="CZ31" s="637">
        <v>0.2</v>
      </c>
      <c r="DA31" s="649"/>
      <c r="DB31" s="649"/>
      <c r="DC31" s="650"/>
      <c r="DD31" s="640">
        <v>12790</v>
      </c>
      <c r="DE31" s="647"/>
      <c r="DF31" s="647"/>
      <c r="DG31" s="647"/>
      <c r="DH31" s="647"/>
      <c r="DI31" s="647"/>
      <c r="DJ31" s="647"/>
      <c r="DK31" s="648"/>
      <c r="DL31" s="640">
        <v>12790</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343500</v>
      </c>
      <c r="S32" s="635"/>
      <c r="T32" s="635"/>
      <c r="U32" s="635"/>
      <c r="V32" s="635"/>
      <c r="W32" s="635"/>
      <c r="X32" s="635"/>
      <c r="Y32" s="636"/>
      <c r="Z32" s="672">
        <v>5.4</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98.4</v>
      </c>
      <c r="BN32" s="647"/>
      <c r="BO32" s="647"/>
      <c r="BP32" s="647"/>
      <c r="BQ32" s="670"/>
      <c r="BR32" s="700">
        <v>99.6</v>
      </c>
      <c r="BS32" s="647"/>
      <c r="BT32" s="647"/>
      <c r="BU32" s="647"/>
      <c r="BV32" s="647"/>
      <c r="BW32" s="647"/>
      <c r="BX32" s="638">
        <v>98.3</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17095</v>
      </c>
      <c r="S33" s="635"/>
      <c r="T33" s="635"/>
      <c r="U33" s="635"/>
      <c r="V33" s="635"/>
      <c r="W33" s="635"/>
      <c r="X33" s="635"/>
      <c r="Y33" s="636"/>
      <c r="Z33" s="672">
        <v>0.3</v>
      </c>
      <c r="AA33" s="672"/>
      <c r="AB33" s="672"/>
      <c r="AC33" s="672"/>
      <c r="AD33" s="673">
        <v>9735</v>
      </c>
      <c r="AE33" s="673"/>
      <c r="AF33" s="673"/>
      <c r="AG33" s="673"/>
      <c r="AH33" s="673"/>
      <c r="AI33" s="673"/>
      <c r="AJ33" s="673"/>
      <c r="AK33" s="673"/>
      <c r="AL33" s="637">
        <v>0.3</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97.7</v>
      </c>
      <c r="BN33" s="619"/>
      <c r="BO33" s="619"/>
      <c r="BP33" s="619"/>
      <c r="BQ33" s="682"/>
      <c r="BR33" s="695">
        <v>99.5</v>
      </c>
      <c r="BS33" s="619"/>
      <c r="BT33" s="619"/>
      <c r="BU33" s="619"/>
      <c r="BV33" s="619"/>
      <c r="BW33" s="619"/>
      <c r="BX33" s="665">
        <v>97.7</v>
      </c>
      <c r="BY33" s="619"/>
      <c r="BZ33" s="619"/>
      <c r="CA33" s="619"/>
      <c r="CB33" s="682"/>
      <c r="CD33" s="631" t="s">
        <v>307</v>
      </c>
      <c r="CE33" s="632"/>
      <c r="CF33" s="632"/>
      <c r="CG33" s="632"/>
      <c r="CH33" s="632"/>
      <c r="CI33" s="632"/>
      <c r="CJ33" s="632"/>
      <c r="CK33" s="632"/>
      <c r="CL33" s="632"/>
      <c r="CM33" s="632"/>
      <c r="CN33" s="632"/>
      <c r="CO33" s="632"/>
      <c r="CP33" s="632"/>
      <c r="CQ33" s="633"/>
      <c r="CR33" s="634">
        <v>3072195</v>
      </c>
      <c r="CS33" s="647"/>
      <c r="CT33" s="647"/>
      <c r="CU33" s="647"/>
      <c r="CV33" s="647"/>
      <c r="CW33" s="647"/>
      <c r="CX33" s="647"/>
      <c r="CY33" s="648"/>
      <c r="CZ33" s="637">
        <v>49.7</v>
      </c>
      <c r="DA33" s="649"/>
      <c r="DB33" s="649"/>
      <c r="DC33" s="650"/>
      <c r="DD33" s="640">
        <v>2324483</v>
      </c>
      <c r="DE33" s="647"/>
      <c r="DF33" s="647"/>
      <c r="DG33" s="647"/>
      <c r="DH33" s="647"/>
      <c r="DI33" s="647"/>
      <c r="DJ33" s="647"/>
      <c r="DK33" s="648"/>
      <c r="DL33" s="640">
        <v>1674389</v>
      </c>
      <c r="DM33" s="647"/>
      <c r="DN33" s="647"/>
      <c r="DO33" s="647"/>
      <c r="DP33" s="647"/>
      <c r="DQ33" s="647"/>
      <c r="DR33" s="647"/>
      <c r="DS33" s="647"/>
      <c r="DT33" s="647"/>
      <c r="DU33" s="647"/>
      <c r="DV33" s="648"/>
      <c r="DW33" s="637">
        <v>43.7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218155</v>
      </c>
      <c r="S34" s="635"/>
      <c r="T34" s="635"/>
      <c r="U34" s="635"/>
      <c r="V34" s="635"/>
      <c r="W34" s="635"/>
      <c r="X34" s="635"/>
      <c r="Y34" s="636"/>
      <c r="Z34" s="672">
        <v>3.4</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1092606</v>
      </c>
      <c r="CS34" s="635"/>
      <c r="CT34" s="635"/>
      <c r="CU34" s="635"/>
      <c r="CV34" s="635"/>
      <c r="CW34" s="635"/>
      <c r="CX34" s="635"/>
      <c r="CY34" s="636"/>
      <c r="CZ34" s="637">
        <v>17.7</v>
      </c>
      <c r="DA34" s="649"/>
      <c r="DB34" s="649"/>
      <c r="DC34" s="650"/>
      <c r="DD34" s="640">
        <v>865113</v>
      </c>
      <c r="DE34" s="635"/>
      <c r="DF34" s="635"/>
      <c r="DG34" s="635"/>
      <c r="DH34" s="635"/>
      <c r="DI34" s="635"/>
      <c r="DJ34" s="635"/>
      <c r="DK34" s="636"/>
      <c r="DL34" s="640">
        <v>718417</v>
      </c>
      <c r="DM34" s="635"/>
      <c r="DN34" s="635"/>
      <c r="DO34" s="635"/>
      <c r="DP34" s="635"/>
      <c r="DQ34" s="635"/>
      <c r="DR34" s="635"/>
      <c r="DS34" s="635"/>
      <c r="DT34" s="635"/>
      <c r="DU34" s="635"/>
      <c r="DV34" s="636"/>
      <c r="DW34" s="637">
        <v>18.7</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170011</v>
      </c>
      <c r="S35" s="635"/>
      <c r="T35" s="635"/>
      <c r="U35" s="635"/>
      <c r="V35" s="635"/>
      <c r="W35" s="635"/>
      <c r="X35" s="635"/>
      <c r="Y35" s="636"/>
      <c r="Z35" s="672">
        <v>2.7</v>
      </c>
      <c r="AA35" s="672"/>
      <c r="AB35" s="672"/>
      <c r="AC35" s="672"/>
      <c r="AD35" s="673" t="s">
        <v>121</v>
      </c>
      <c r="AE35" s="673"/>
      <c r="AF35" s="673"/>
      <c r="AG35" s="673"/>
      <c r="AH35" s="673"/>
      <c r="AI35" s="673"/>
      <c r="AJ35" s="673"/>
      <c r="AK35" s="673"/>
      <c r="AL35" s="637" t="s">
        <v>121</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42959</v>
      </c>
      <c r="CS35" s="647"/>
      <c r="CT35" s="647"/>
      <c r="CU35" s="647"/>
      <c r="CV35" s="647"/>
      <c r="CW35" s="647"/>
      <c r="CX35" s="647"/>
      <c r="CY35" s="648"/>
      <c r="CZ35" s="637">
        <v>0.7</v>
      </c>
      <c r="DA35" s="649"/>
      <c r="DB35" s="649"/>
      <c r="DC35" s="650"/>
      <c r="DD35" s="640">
        <v>40787</v>
      </c>
      <c r="DE35" s="647"/>
      <c r="DF35" s="647"/>
      <c r="DG35" s="647"/>
      <c r="DH35" s="647"/>
      <c r="DI35" s="647"/>
      <c r="DJ35" s="647"/>
      <c r="DK35" s="648"/>
      <c r="DL35" s="640">
        <v>40787</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220906</v>
      </c>
      <c r="S36" s="635"/>
      <c r="T36" s="635"/>
      <c r="U36" s="635"/>
      <c r="V36" s="635"/>
      <c r="W36" s="635"/>
      <c r="X36" s="635"/>
      <c r="Y36" s="636"/>
      <c r="Z36" s="672">
        <v>3.5</v>
      </c>
      <c r="AA36" s="672"/>
      <c r="AB36" s="672"/>
      <c r="AC36" s="672"/>
      <c r="AD36" s="673" t="s">
        <v>121</v>
      </c>
      <c r="AE36" s="673"/>
      <c r="AF36" s="673"/>
      <c r="AG36" s="673"/>
      <c r="AH36" s="673"/>
      <c r="AI36" s="673"/>
      <c r="AJ36" s="673"/>
      <c r="AK36" s="673"/>
      <c r="AL36" s="637" t="s">
        <v>121</v>
      </c>
      <c r="AM36" s="638"/>
      <c r="AN36" s="638"/>
      <c r="AO36" s="674"/>
      <c r="AP36" s="218"/>
      <c r="AQ36" s="683" t="s">
        <v>315</v>
      </c>
      <c r="AR36" s="684"/>
      <c r="AS36" s="684"/>
      <c r="AT36" s="684"/>
      <c r="AU36" s="684"/>
      <c r="AV36" s="684"/>
      <c r="AW36" s="684"/>
      <c r="AX36" s="684"/>
      <c r="AY36" s="685"/>
      <c r="AZ36" s="689">
        <v>839966</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55385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704068</v>
      </c>
      <c r="CS36" s="635"/>
      <c r="CT36" s="635"/>
      <c r="CU36" s="635"/>
      <c r="CV36" s="635"/>
      <c r="CW36" s="635"/>
      <c r="CX36" s="635"/>
      <c r="CY36" s="636"/>
      <c r="CZ36" s="637">
        <v>11.4</v>
      </c>
      <c r="DA36" s="649"/>
      <c r="DB36" s="649"/>
      <c r="DC36" s="650"/>
      <c r="DD36" s="640">
        <v>621103</v>
      </c>
      <c r="DE36" s="635"/>
      <c r="DF36" s="635"/>
      <c r="DG36" s="635"/>
      <c r="DH36" s="635"/>
      <c r="DI36" s="635"/>
      <c r="DJ36" s="635"/>
      <c r="DK36" s="636"/>
      <c r="DL36" s="640">
        <v>440078</v>
      </c>
      <c r="DM36" s="635"/>
      <c r="DN36" s="635"/>
      <c r="DO36" s="635"/>
      <c r="DP36" s="635"/>
      <c r="DQ36" s="635"/>
      <c r="DR36" s="635"/>
      <c r="DS36" s="635"/>
      <c r="DT36" s="635"/>
      <c r="DU36" s="635"/>
      <c r="DV36" s="636"/>
      <c r="DW36" s="637">
        <v>11.5</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196838</v>
      </c>
      <c r="S37" s="635"/>
      <c r="T37" s="635"/>
      <c r="U37" s="635"/>
      <c r="V37" s="635"/>
      <c r="W37" s="635"/>
      <c r="X37" s="635"/>
      <c r="Y37" s="636"/>
      <c r="Z37" s="672">
        <v>3.1</v>
      </c>
      <c r="AA37" s="672"/>
      <c r="AB37" s="672"/>
      <c r="AC37" s="672"/>
      <c r="AD37" s="673">
        <v>686</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187904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55385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341465</v>
      </c>
      <c r="CS37" s="647"/>
      <c r="CT37" s="647"/>
      <c r="CU37" s="647"/>
      <c r="CV37" s="647"/>
      <c r="CW37" s="647"/>
      <c r="CX37" s="647"/>
      <c r="CY37" s="648"/>
      <c r="CZ37" s="637">
        <v>5.5</v>
      </c>
      <c r="DA37" s="649"/>
      <c r="DB37" s="649"/>
      <c r="DC37" s="650"/>
      <c r="DD37" s="640">
        <v>341462</v>
      </c>
      <c r="DE37" s="647"/>
      <c r="DF37" s="647"/>
      <c r="DG37" s="647"/>
      <c r="DH37" s="647"/>
      <c r="DI37" s="647"/>
      <c r="DJ37" s="647"/>
      <c r="DK37" s="648"/>
      <c r="DL37" s="640">
        <v>331192</v>
      </c>
      <c r="DM37" s="647"/>
      <c r="DN37" s="647"/>
      <c r="DO37" s="647"/>
      <c r="DP37" s="647"/>
      <c r="DQ37" s="647"/>
      <c r="DR37" s="647"/>
      <c r="DS37" s="647"/>
      <c r="DT37" s="647"/>
      <c r="DU37" s="647"/>
      <c r="DV37" s="648"/>
      <c r="DW37" s="637">
        <v>8.6</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55700</v>
      </c>
      <c r="S38" s="635"/>
      <c r="T38" s="635"/>
      <c r="U38" s="635"/>
      <c r="V38" s="635"/>
      <c r="W38" s="635"/>
      <c r="X38" s="635"/>
      <c r="Y38" s="636"/>
      <c r="Z38" s="672">
        <v>0.9</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58737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1559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777496</v>
      </c>
      <c r="CS38" s="635"/>
      <c r="CT38" s="635"/>
      <c r="CU38" s="635"/>
      <c r="CV38" s="635"/>
      <c r="CW38" s="635"/>
      <c r="CX38" s="635"/>
      <c r="CY38" s="636"/>
      <c r="CZ38" s="637">
        <v>12.6</v>
      </c>
      <c r="DA38" s="649"/>
      <c r="DB38" s="649"/>
      <c r="DC38" s="650"/>
      <c r="DD38" s="640">
        <v>683980</v>
      </c>
      <c r="DE38" s="635"/>
      <c r="DF38" s="635"/>
      <c r="DG38" s="635"/>
      <c r="DH38" s="635"/>
      <c r="DI38" s="635"/>
      <c r="DJ38" s="635"/>
      <c r="DK38" s="636"/>
      <c r="DL38" s="640">
        <v>475107</v>
      </c>
      <c r="DM38" s="635"/>
      <c r="DN38" s="635"/>
      <c r="DO38" s="635"/>
      <c r="DP38" s="635"/>
      <c r="DQ38" s="635"/>
      <c r="DR38" s="635"/>
      <c r="DS38" s="635"/>
      <c r="DT38" s="635"/>
      <c r="DU38" s="635"/>
      <c r="DV38" s="636"/>
      <c r="DW38" s="637">
        <v>12.4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v>3733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2349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411566</v>
      </c>
      <c r="CS39" s="647"/>
      <c r="CT39" s="647"/>
      <c r="CU39" s="647"/>
      <c r="CV39" s="647"/>
      <c r="CW39" s="647"/>
      <c r="CX39" s="647"/>
      <c r="CY39" s="648"/>
      <c r="CZ39" s="637">
        <v>6.7</v>
      </c>
      <c r="DA39" s="649"/>
      <c r="DB39" s="649"/>
      <c r="DC39" s="650"/>
      <c r="DD39" s="640">
        <v>100000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9200</v>
      </c>
      <c r="S40" s="635"/>
      <c r="T40" s="635"/>
      <c r="U40" s="635"/>
      <c r="V40" s="635"/>
      <c r="W40" s="635"/>
      <c r="X40" s="635"/>
      <c r="Y40" s="636"/>
      <c r="Z40" s="672">
        <v>0.1</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43500</v>
      </c>
      <c r="CS40" s="635"/>
      <c r="CT40" s="635"/>
      <c r="CU40" s="635"/>
      <c r="CV40" s="635"/>
      <c r="CW40" s="635"/>
      <c r="CX40" s="635"/>
      <c r="CY40" s="636"/>
      <c r="CZ40" s="637">
        <v>0.7</v>
      </c>
      <c r="DA40" s="649"/>
      <c r="DB40" s="649"/>
      <c r="DC40" s="650"/>
      <c r="DD40" s="640">
        <v>13500</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6381871</v>
      </c>
      <c r="S41" s="659"/>
      <c r="T41" s="659"/>
      <c r="U41" s="659"/>
      <c r="V41" s="659"/>
      <c r="W41" s="659"/>
      <c r="X41" s="659"/>
      <c r="Y41" s="662"/>
      <c r="Z41" s="663">
        <v>100</v>
      </c>
      <c r="AA41" s="663"/>
      <c r="AB41" s="663"/>
      <c r="AC41" s="663"/>
      <c r="AD41" s="664">
        <v>3824217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115679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473913</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366</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578709</v>
      </c>
      <c r="CS42" s="647"/>
      <c r="CT42" s="647"/>
      <c r="CU42" s="647"/>
      <c r="CV42" s="647"/>
      <c r="CW42" s="647"/>
      <c r="CX42" s="647"/>
      <c r="CY42" s="648"/>
      <c r="CZ42" s="637">
        <v>9.4</v>
      </c>
      <c r="DA42" s="649"/>
      <c r="DB42" s="649"/>
      <c r="DC42" s="650"/>
      <c r="DD42" s="640">
        <v>361883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37507</v>
      </c>
      <c r="CS43" s="647"/>
      <c r="CT43" s="647"/>
      <c r="CU43" s="647"/>
      <c r="CV43" s="647"/>
      <c r="CW43" s="647"/>
      <c r="CX43" s="647"/>
      <c r="CY43" s="648"/>
      <c r="CZ43" s="637">
        <v>0.6</v>
      </c>
      <c r="DA43" s="649"/>
      <c r="DB43" s="649"/>
      <c r="DC43" s="650"/>
      <c r="DD43" s="640">
        <v>37507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447619</v>
      </c>
      <c r="CS44" s="635"/>
      <c r="CT44" s="635"/>
      <c r="CU44" s="635"/>
      <c r="CV44" s="635"/>
      <c r="CW44" s="635"/>
      <c r="CX44" s="635"/>
      <c r="CY44" s="636"/>
      <c r="CZ44" s="637">
        <v>7.2</v>
      </c>
      <c r="DA44" s="638"/>
      <c r="DB44" s="638"/>
      <c r="DC44" s="639"/>
      <c r="DD44" s="640">
        <v>325067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124871</v>
      </c>
      <c r="CS45" s="647"/>
      <c r="CT45" s="647"/>
      <c r="CU45" s="647"/>
      <c r="CV45" s="647"/>
      <c r="CW45" s="647"/>
      <c r="CX45" s="647"/>
      <c r="CY45" s="648"/>
      <c r="CZ45" s="637">
        <v>2</v>
      </c>
      <c r="DA45" s="649"/>
      <c r="DB45" s="649"/>
      <c r="DC45" s="650"/>
      <c r="DD45" s="640">
        <v>27251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319934</v>
      </c>
      <c r="CS46" s="635"/>
      <c r="CT46" s="635"/>
      <c r="CU46" s="635"/>
      <c r="CV46" s="635"/>
      <c r="CW46" s="635"/>
      <c r="CX46" s="635"/>
      <c r="CY46" s="636"/>
      <c r="CZ46" s="637">
        <v>5.2</v>
      </c>
      <c r="DA46" s="638"/>
      <c r="DB46" s="638"/>
      <c r="DC46" s="639"/>
      <c r="DD46" s="640">
        <v>297402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131090</v>
      </c>
      <c r="CS47" s="647"/>
      <c r="CT47" s="647"/>
      <c r="CU47" s="647"/>
      <c r="CV47" s="647"/>
      <c r="CW47" s="647"/>
      <c r="CX47" s="647"/>
      <c r="CY47" s="648"/>
      <c r="CZ47" s="637">
        <v>2.1</v>
      </c>
      <c r="DA47" s="649"/>
      <c r="DB47" s="649"/>
      <c r="DC47" s="650"/>
      <c r="DD47" s="640">
        <v>36816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6176383</v>
      </c>
      <c r="CS49" s="619"/>
      <c r="CT49" s="619"/>
      <c r="CU49" s="619"/>
      <c r="CV49" s="619"/>
      <c r="CW49" s="619"/>
      <c r="CX49" s="619"/>
      <c r="CY49" s="620"/>
      <c r="CZ49" s="621">
        <v>100</v>
      </c>
      <c r="DA49" s="622"/>
      <c r="DB49" s="622"/>
      <c r="DC49" s="623"/>
      <c r="DD49" s="624">
        <v>4610477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uFZbwfaCZaQCwIw4rnAj4VH3oPv7X7FnRYioX9GGFYNmXIp9eGElJGv1/146KGtc2gqUQTsNDVn/7FkJ77Vsg==" saltValue="4d2jSeB4U6JfJ+i/ULg9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2" zoomScale="115" zoomScaleNormal="115" zoomScaleSheetLayoutView="70" workbookViewId="0">
      <selection activeCell="Q68" sqref="Q68:AT6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6382</v>
      </c>
      <c r="R7" s="1116"/>
      <c r="S7" s="1116"/>
      <c r="T7" s="1116"/>
      <c r="U7" s="1116"/>
      <c r="V7" s="1116">
        <v>6176</v>
      </c>
      <c r="W7" s="1116"/>
      <c r="X7" s="1116"/>
      <c r="Y7" s="1116"/>
      <c r="Z7" s="1116"/>
      <c r="AA7" s="1116">
        <v>206</v>
      </c>
      <c r="AB7" s="1116"/>
      <c r="AC7" s="1116"/>
      <c r="AD7" s="1116"/>
      <c r="AE7" s="1117"/>
      <c r="AF7" s="1118">
        <v>152</v>
      </c>
      <c r="AG7" s="1119"/>
      <c r="AH7" s="1119"/>
      <c r="AI7" s="1119"/>
      <c r="AJ7" s="1120"/>
      <c r="AK7" s="1121">
        <v>0</v>
      </c>
      <c r="AL7" s="1122"/>
      <c r="AM7" s="1122"/>
      <c r="AN7" s="1122"/>
      <c r="AO7" s="1122"/>
      <c r="AP7" s="1122">
        <v>4354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547</v>
      </c>
      <c r="BT7" s="1113"/>
      <c r="BU7" s="1113"/>
      <c r="BV7" s="1113"/>
      <c r="BW7" s="1113"/>
      <c r="BX7" s="1113"/>
      <c r="BY7" s="1113"/>
      <c r="BZ7" s="1113"/>
      <c r="CA7" s="1113"/>
      <c r="CB7" s="1113"/>
      <c r="CC7" s="1113"/>
      <c r="CD7" s="1113"/>
      <c r="CE7" s="1113"/>
      <c r="CF7" s="1113"/>
      <c r="CG7" s="1125"/>
      <c r="CH7" s="1109">
        <v>-1</v>
      </c>
      <c r="CI7" s="1110"/>
      <c r="CJ7" s="1110"/>
      <c r="CK7" s="1110"/>
      <c r="CL7" s="1111"/>
      <c r="CM7" s="1109">
        <v>16</v>
      </c>
      <c r="CN7" s="1110"/>
      <c r="CO7" s="1110"/>
      <c r="CP7" s="1110"/>
      <c r="CQ7" s="1111"/>
      <c r="CR7" s="1109">
        <v>0</v>
      </c>
      <c r="CS7" s="1110"/>
      <c r="CT7" s="1110"/>
      <c r="CU7" s="1110"/>
      <c r="CV7" s="1111"/>
      <c r="CW7" s="1109">
        <v>7.5</v>
      </c>
      <c r="CX7" s="1110"/>
      <c r="CY7" s="1110"/>
      <c r="CZ7" s="1110"/>
      <c r="DA7" s="1111"/>
      <c r="DB7" s="1109">
        <v>0</v>
      </c>
      <c r="DC7" s="1110"/>
      <c r="DD7" s="1110"/>
      <c r="DE7" s="1110"/>
      <c r="DF7" s="1111"/>
      <c r="DG7" s="1109">
        <v>0</v>
      </c>
      <c r="DH7" s="1110"/>
      <c r="DI7" s="1110"/>
      <c r="DJ7" s="1110"/>
      <c r="DK7" s="1111"/>
      <c r="DL7" s="1109">
        <v>0</v>
      </c>
      <c r="DM7" s="1110"/>
      <c r="DN7" s="1110"/>
      <c r="DO7" s="1110"/>
      <c r="DP7" s="1111"/>
      <c r="DQ7" s="1109">
        <v>0</v>
      </c>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548</v>
      </c>
      <c r="BT8" s="1006"/>
      <c r="BU8" s="1006"/>
      <c r="BV8" s="1006"/>
      <c r="BW8" s="1006"/>
      <c r="BX8" s="1006"/>
      <c r="BY8" s="1006"/>
      <c r="BZ8" s="1006"/>
      <c r="CA8" s="1006"/>
      <c r="CB8" s="1006"/>
      <c r="CC8" s="1006"/>
      <c r="CD8" s="1006"/>
      <c r="CE8" s="1006"/>
      <c r="CF8" s="1006"/>
      <c r="CG8" s="1027"/>
      <c r="CH8" s="1002">
        <v>0</v>
      </c>
      <c r="CI8" s="1003"/>
      <c r="CJ8" s="1003"/>
      <c r="CK8" s="1003"/>
      <c r="CL8" s="1004"/>
      <c r="CM8" s="1002">
        <v>8</v>
      </c>
      <c r="CN8" s="1003"/>
      <c r="CO8" s="1003"/>
      <c r="CP8" s="1003"/>
      <c r="CQ8" s="1004"/>
      <c r="CR8" s="1002">
        <v>0</v>
      </c>
      <c r="CS8" s="1003"/>
      <c r="CT8" s="1003"/>
      <c r="CU8" s="1003"/>
      <c r="CV8" s="1004"/>
      <c r="CW8" s="1002">
        <v>0</v>
      </c>
      <c r="CX8" s="1003"/>
      <c r="CY8" s="1003"/>
      <c r="CZ8" s="1003"/>
      <c r="DA8" s="1004"/>
      <c r="DB8" s="1002">
        <v>0</v>
      </c>
      <c r="DC8" s="1003"/>
      <c r="DD8" s="1003"/>
      <c r="DE8" s="1003"/>
      <c r="DF8" s="1004"/>
      <c r="DG8" s="1002">
        <v>0</v>
      </c>
      <c r="DH8" s="1003"/>
      <c r="DI8" s="1003"/>
      <c r="DJ8" s="1003"/>
      <c r="DK8" s="1004"/>
      <c r="DL8" s="1002">
        <v>74</v>
      </c>
      <c r="DM8" s="1003"/>
      <c r="DN8" s="1003"/>
      <c r="DO8" s="1003"/>
      <c r="DP8" s="1004"/>
      <c r="DQ8" s="1002">
        <v>74</v>
      </c>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f>SUM(Q7:U22)</f>
        <v>6382</v>
      </c>
      <c r="R23" s="1074"/>
      <c r="S23" s="1074"/>
      <c r="T23" s="1074"/>
      <c r="U23" s="1074"/>
      <c r="V23" s="1074">
        <f t="shared" ref="V23" si="0">SUM(V7:Z22)</f>
        <v>6176</v>
      </c>
      <c r="W23" s="1074"/>
      <c r="X23" s="1074"/>
      <c r="Y23" s="1074"/>
      <c r="Z23" s="1074"/>
      <c r="AA23" s="1074">
        <f t="shared" ref="AA23" si="1">SUM(AA7:AE22)</f>
        <v>206</v>
      </c>
      <c r="AB23" s="1074"/>
      <c r="AC23" s="1074"/>
      <c r="AD23" s="1074"/>
      <c r="AE23" s="1081"/>
      <c r="AF23" s="1082">
        <f t="shared" ref="AF23" si="2">SUM(AF7:AJ22)</f>
        <v>152</v>
      </c>
      <c r="AG23" s="1074"/>
      <c r="AH23" s="1074"/>
      <c r="AI23" s="1074"/>
      <c r="AJ23" s="1083"/>
      <c r="AK23" s="1084"/>
      <c r="AL23" s="1085"/>
      <c r="AM23" s="1085"/>
      <c r="AN23" s="1085"/>
      <c r="AO23" s="1085"/>
      <c r="AP23" s="1074">
        <f>SUM(AP7:AT22)</f>
        <v>4354</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1286</v>
      </c>
      <c r="R28" s="1064"/>
      <c r="S28" s="1064"/>
      <c r="T28" s="1064"/>
      <c r="U28" s="1064"/>
      <c r="V28" s="1064">
        <v>1231</v>
      </c>
      <c r="W28" s="1064"/>
      <c r="X28" s="1064"/>
      <c r="Y28" s="1064"/>
      <c r="Z28" s="1064"/>
      <c r="AA28" s="1064">
        <v>55</v>
      </c>
      <c r="AB28" s="1064"/>
      <c r="AC28" s="1064"/>
      <c r="AD28" s="1064"/>
      <c r="AE28" s="1065"/>
      <c r="AF28" s="1066">
        <v>55</v>
      </c>
      <c r="AG28" s="1064"/>
      <c r="AH28" s="1064"/>
      <c r="AI28" s="1064"/>
      <c r="AJ28" s="1067"/>
      <c r="AK28" s="1055">
        <v>116</v>
      </c>
      <c r="AL28" s="1056"/>
      <c r="AM28" s="1056"/>
      <c r="AN28" s="1056"/>
      <c r="AO28" s="1056"/>
      <c r="AP28" s="1056">
        <v>0</v>
      </c>
      <c r="AQ28" s="1056"/>
      <c r="AR28" s="1056"/>
      <c r="AS28" s="1056"/>
      <c r="AT28" s="1056"/>
      <c r="AU28" s="1056">
        <v>0</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1804</v>
      </c>
      <c r="R29" s="1052"/>
      <c r="S29" s="1052"/>
      <c r="T29" s="1052"/>
      <c r="U29" s="1052"/>
      <c r="V29" s="1052">
        <v>1631</v>
      </c>
      <c r="W29" s="1052"/>
      <c r="X29" s="1052"/>
      <c r="Y29" s="1052"/>
      <c r="Z29" s="1052"/>
      <c r="AA29" s="1052">
        <v>173</v>
      </c>
      <c r="AB29" s="1052"/>
      <c r="AC29" s="1052"/>
      <c r="AD29" s="1052"/>
      <c r="AE29" s="1053"/>
      <c r="AF29" s="1048">
        <v>173</v>
      </c>
      <c r="AG29" s="1049"/>
      <c r="AH29" s="1049"/>
      <c r="AI29" s="1049"/>
      <c r="AJ29" s="1050"/>
      <c r="AK29" s="993">
        <v>283</v>
      </c>
      <c r="AL29" s="984"/>
      <c r="AM29" s="984"/>
      <c r="AN29" s="984"/>
      <c r="AO29" s="984"/>
      <c r="AP29" s="984">
        <v>0</v>
      </c>
      <c r="AQ29" s="984"/>
      <c r="AR29" s="984"/>
      <c r="AS29" s="984"/>
      <c r="AT29" s="984"/>
      <c r="AU29" s="984">
        <v>0</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199</v>
      </c>
      <c r="R30" s="1052"/>
      <c r="S30" s="1052"/>
      <c r="T30" s="1052"/>
      <c r="U30" s="1052"/>
      <c r="V30" s="1052">
        <v>198</v>
      </c>
      <c r="W30" s="1052"/>
      <c r="X30" s="1052"/>
      <c r="Y30" s="1052"/>
      <c r="Z30" s="1052"/>
      <c r="AA30" s="1052">
        <v>1</v>
      </c>
      <c r="AB30" s="1052"/>
      <c r="AC30" s="1052"/>
      <c r="AD30" s="1052"/>
      <c r="AE30" s="1053"/>
      <c r="AF30" s="1048">
        <v>1</v>
      </c>
      <c r="AG30" s="1049"/>
      <c r="AH30" s="1049"/>
      <c r="AI30" s="1049"/>
      <c r="AJ30" s="1050"/>
      <c r="AK30" s="993">
        <v>191</v>
      </c>
      <c r="AL30" s="984"/>
      <c r="AM30" s="984"/>
      <c r="AN30" s="984"/>
      <c r="AO30" s="984"/>
      <c r="AP30" s="984">
        <v>0</v>
      </c>
      <c r="AQ30" s="984"/>
      <c r="AR30" s="984"/>
      <c r="AS30" s="984"/>
      <c r="AT30" s="984"/>
      <c r="AU30" s="984">
        <v>0</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711</v>
      </c>
      <c r="R31" s="1052"/>
      <c r="S31" s="1052"/>
      <c r="T31" s="1052"/>
      <c r="U31" s="1052"/>
      <c r="V31" s="1052">
        <v>28</v>
      </c>
      <c r="W31" s="1052"/>
      <c r="X31" s="1052"/>
      <c r="Y31" s="1052"/>
      <c r="Z31" s="1052"/>
      <c r="AA31" s="1052">
        <v>683</v>
      </c>
      <c r="AB31" s="1052"/>
      <c r="AC31" s="1052"/>
      <c r="AD31" s="1052"/>
      <c r="AE31" s="1053"/>
      <c r="AF31" s="1048">
        <v>683</v>
      </c>
      <c r="AG31" s="1049"/>
      <c r="AH31" s="1049"/>
      <c r="AI31" s="1049"/>
      <c r="AJ31" s="1050"/>
      <c r="AK31" s="993">
        <v>4</v>
      </c>
      <c r="AL31" s="984"/>
      <c r="AM31" s="984"/>
      <c r="AN31" s="984"/>
      <c r="AO31" s="984"/>
      <c r="AP31" s="984">
        <v>734</v>
      </c>
      <c r="AQ31" s="984"/>
      <c r="AR31" s="984"/>
      <c r="AS31" s="984"/>
      <c r="AT31" s="984"/>
      <c r="AU31" s="984">
        <v>0</v>
      </c>
      <c r="AV31" s="984"/>
      <c r="AW31" s="984"/>
      <c r="AX31" s="984"/>
      <c r="AY31" s="984"/>
      <c r="AZ31" s="1054"/>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393</v>
      </c>
      <c r="C32" s="1044"/>
      <c r="D32" s="1044"/>
      <c r="E32" s="1044"/>
      <c r="F32" s="1044"/>
      <c r="G32" s="1044"/>
      <c r="H32" s="1044"/>
      <c r="I32" s="1044"/>
      <c r="J32" s="1044"/>
      <c r="K32" s="1044"/>
      <c r="L32" s="1044"/>
      <c r="M32" s="1044"/>
      <c r="N32" s="1044"/>
      <c r="O32" s="1044"/>
      <c r="P32" s="1045"/>
      <c r="Q32" s="1051">
        <v>299</v>
      </c>
      <c r="R32" s="1052"/>
      <c r="S32" s="1052"/>
      <c r="T32" s="1052"/>
      <c r="U32" s="1052"/>
      <c r="V32" s="1052">
        <v>266</v>
      </c>
      <c r="W32" s="1052"/>
      <c r="X32" s="1052"/>
      <c r="Y32" s="1052"/>
      <c r="Z32" s="1052"/>
      <c r="AA32" s="1052">
        <v>33</v>
      </c>
      <c r="AB32" s="1052"/>
      <c r="AC32" s="1052"/>
      <c r="AD32" s="1052"/>
      <c r="AE32" s="1053"/>
      <c r="AF32" s="1048">
        <v>33</v>
      </c>
      <c r="AG32" s="1049"/>
      <c r="AH32" s="1049"/>
      <c r="AI32" s="1049"/>
      <c r="AJ32" s="1050"/>
      <c r="AK32" s="993">
        <v>188</v>
      </c>
      <c r="AL32" s="984"/>
      <c r="AM32" s="984"/>
      <c r="AN32" s="984"/>
      <c r="AO32" s="984"/>
      <c r="AP32" s="984">
        <v>1268</v>
      </c>
      <c r="AQ32" s="984"/>
      <c r="AR32" s="984"/>
      <c r="AS32" s="984"/>
      <c r="AT32" s="984"/>
      <c r="AU32" s="984">
        <v>0</v>
      </c>
      <c r="AV32" s="984"/>
      <c r="AW32" s="984"/>
      <c r="AX32" s="984"/>
      <c r="AY32" s="984"/>
      <c r="AZ32" s="1054"/>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944</v>
      </c>
      <c r="AG63" s="972"/>
      <c r="AH63" s="972"/>
      <c r="AI63" s="972"/>
      <c r="AJ63" s="1035"/>
      <c r="AK63" s="1036"/>
      <c r="AL63" s="976"/>
      <c r="AM63" s="976"/>
      <c r="AN63" s="976"/>
      <c r="AO63" s="976"/>
      <c r="AP63" s="972">
        <f>SUM(AP28:AT62)</f>
        <v>2002</v>
      </c>
      <c r="AQ63" s="972"/>
      <c r="AR63" s="972"/>
      <c r="AS63" s="972"/>
      <c r="AT63" s="972"/>
      <c r="AU63" s="972">
        <f>SUM(AU28:AY62)</f>
        <v>0</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549</v>
      </c>
      <c r="C68" s="999"/>
      <c r="D68" s="999"/>
      <c r="E68" s="999"/>
      <c r="F68" s="999"/>
      <c r="G68" s="999"/>
      <c r="H68" s="999"/>
      <c r="I68" s="999"/>
      <c r="J68" s="999"/>
      <c r="K68" s="999"/>
      <c r="L68" s="999"/>
      <c r="M68" s="999"/>
      <c r="N68" s="999"/>
      <c r="O68" s="999"/>
      <c r="P68" s="1000"/>
      <c r="Q68" s="1001">
        <v>6353</v>
      </c>
      <c r="R68" s="995"/>
      <c r="S68" s="995"/>
      <c r="T68" s="995"/>
      <c r="U68" s="995"/>
      <c r="V68" s="995">
        <v>6529</v>
      </c>
      <c r="W68" s="995"/>
      <c r="X68" s="995"/>
      <c r="Y68" s="995"/>
      <c r="Z68" s="995"/>
      <c r="AA68" s="995">
        <v>-176</v>
      </c>
      <c r="AB68" s="995"/>
      <c r="AC68" s="995"/>
      <c r="AD68" s="995"/>
      <c r="AE68" s="995"/>
      <c r="AF68" s="995">
        <v>1732</v>
      </c>
      <c r="AG68" s="995"/>
      <c r="AH68" s="995"/>
      <c r="AI68" s="995"/>
      <c r="AJ68" s="995"/>
      <c r="AK68" s="995"/>
      <c r="AL68" s="995"/>
      <c r="AM68" s="995"/>
      <c r="AN68" s="995"/>
      <c r="AO68" s="995"/>
      <c r="AP68" s="995">
        <v>4000</v>
      </c>
      <c r="AQ68" s="995"/>
      <c r="AR68" s="995"/>
      <c r="AS68" s="995"/>
      <c r="AT68" s="995"/>
      <c r="AU68" s="995">
        <v>316</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550</v>
      </c>
      <c r="C69" s="988"/>
      <c r="D69" s="988"/>
      <c r="E69" s="988"/>
      <c r="F69" s="988"/>
      <c r="G69" s="988"/>
      <c r="H69" s="988"/>
      <c r="I69" s="988"/>
      <c r="J69" s="988"/>
      <c r="K69" s="988"/>
      <c r="L69" s="988"/>
      <c r="M69" s="988"/>
      <c r="N69" s="988"/>
      <c r="O69" s="988"/>
      <c r="P69" s="989"/>
      <c r="Q69" s="990">
        <v>2046</v>
      </c>
      <c r="R69" s="984"/>
      <c r="S69" s="984"/>
      <c r="T69" s="984"/>
      <c r="U69" s="984"/>
      <c r="V69" s="984">
        <v>1915</v>
      </c>
      <c r="W69" s="984"/>
      <c r="X69" s="984"/>
      <c r="Y69" s="984"/>
      <c r="Z69" s="984"/>
      <c r="AA69" s="984">
        <v>130</v>
      </c>
      <c r="AB69" s="984"/>
      <c r="AC69" s="984"/>
      <c r="AD69" s="984"/>
      <c r="AE69" s="984"/>
      <c r="AF69" s="984">
        <v>38</v>
      </c>
      <c r="AG69" s="984"/>
      <c r="AH69" s="984"/>
      <c r="AI69" s="984"/>
      <c r="AJ69" s="984"/>
      <c r="AK69" s="984">
        <v>142</v>
      </c>
      <c r="AL69" s="984"/>
      <c r="AM69" s="984"/>
      <c r="AN69" s="984"/>
      <c r="AO69" s="984"/>
      <c r="AP69" s="984">
        <v>1313</v>
      </c>
      <c r="AQ69" s="984"/>
      <c r="AR69" s="984"/>
      <c r="AS69" s="984"/>
      <c r="AT69" s="984"/>
      <c r="AU69" s="984">
        <v>193</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551</v>
      </c>
      <c r="C70" s="988"/>
      <c r="D70" s="988"/>
      <c r="E70" s="988"/>
      <c r="F70" s="988"/>
      <c r="G70" s="988"/>
      <c r="H70" s="988"/>
      <c r="I70" s="988"/>
      <c r="J70" s="988"/>
      <c r="K70" s="988"/>
      <c r="L70" s="988"/>
      <c r="M70" s="988"/>
      <c r="N70" s="988"/>
      <c r="O70" s="988"/>
      <c r="P70" s="989"/>
      <c r="Q70" s="990">
        <v>61</v>
      </c>
      <c r="R70" s="984"/>
      <c r="S70" s="984"/>
      <c r="T70" s="984"/>
      <c r="U70" s="984"/>
      <c r="V70" s="984">
        <v>60</v>
      </c>
      <c r="W70" s="984"/>
      <c r="X70" s="984"/>
      <c r="Y70" s="984"/>
      <c r="Z70" s="984"/>
      <c r="AA70" s="984">
        <v>1</v>
      </c>
      <c r="AB70" s="984"/>
      <c r="AC70" s="984"/>
      <c r="AD70" s="984"/>
      <c r="AE70" s="984"/>
      <c r="AF70" s="984">
        <v>1</v>
      </c>
      <c r="AG70" s="984"/>
      <c r="AH70" s="984"/>
      <c r="AI70" s="984"/>
      <c r="AJ70" s="984"/>
      <c r="AK70" s="984">
        <v>1</v>
      </c>
      <c r="AL70" s="984"/>
      <c r="AM70" s="984"/>
      <c r="AN70" s="984"/>
      <c r="AO70" s="984"/>
      <c r="AP70" s="984">
        <v>0</v>
      </c>
      <c r="AQ70" s="984"/>
      <c r="AR70" s="984"/>
      <c r="AS70" s="984"/>
      <c r="AT70" s="984"/>
      <c r="AU70" s="984">
        <v>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552</v>
      </c>
      <c r="C71" s="988"/>
      <c r="D71" s="988"/>
      <c r="E71" s="988"/>
      <c r="F71" s="988"/>
      <c r="G71" s="988"/>
      <c r="H71" s="988"/>
      <c r="I71" s="988"/>
      <c r="J71" s="988"/>
      <c r="K71" s="988"/>
      <c r="L71" s="988"/>
      <c r="M71" s="988"/>
      <c r="N71" s="988"/>
      <c r="O71" s="988"/>
      <c r="P71" s="989"/>
      <c r="Q71" s="990">
        <v>290</v>
      </c>
      <c r="R71" s="984"/>
      <c r="S71" s="984"/>
      <c r="T71" s="984"/>
      <c r="U71" s="984"/>
      <c r="V71" s="984">
        <v>287</v>
      </c>
      <c r="W71" s="984"/>
      <c r="X71" s="984"/>
      <c r="Y71" s="984"/>
      <c r="Z71" s="984"/>
      <c r="AA71" s="984">
        <v>3</v>
      </c>
      <c r="AB71" s="984"/>
      <c r="AC71" s="984"/>
      <c r="AD71" s="984"/>
      <c r="AE71" s="984"/>
      <c r="AF71" s="984">
        <v>3</v>
      </c>
      <c r="AG71" s="984"/>
      <c r="AH71" s="984"/>
      <c r="AI71" s="984"/>
      <c r="AJ71" s="984"/>
      <c r="AK71" s="984">
        <v>19</v>
      </c>
      <c r="AL71" s="984"/>
      <c r="AM71" s="984"/>
      <c r="AN71" s="984"/>
      <c r="AO71" s="984"/>
      <c r="AP71" s="984">
        <v>0</v>
      </c>
      <c r="AQ71" s="984"/>
      <c r="AR71" s="984"/>
      <c r="AS71" s="984"/>
      <c r="AT71" s="984"/>
      <c r="AU71" s="984">
        <v>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553</v>
      </c>
      <c r="C72" s="988"/>
      <c r="D72" s="988"/>
      <c r="E72" s="988"/>
      <c r="F72" s="988"/>
      <c r="G72" s="988"/>
      <c r="H72" s="988"/>
      <c r="I72" s="988"/>
      <c r="J72" s="988"/>
      <c r="K72" s="988"/>
      <c r="L72" s="988"/>
      <c r="M72" s="988"/>
      <c r="N72" s="988"/>
      <c r="O72" s="988"/>
      <c r="P72" s="989"/>
      <c r="Q72" s="990">
        <v>742</v>
      </c>
      <c r="R72" s="984"/>
      <c r="S72" s="984"/>
      <c r="T72" s="984"/>
      <c r="U72" s="984"/>
      <c r="V72" s="984">
        <v>734</v>
      </c>
      <c r="W72" s="984"/>
      <c r="X72" s="984"/>
      <c r="Y72" s="984"/>
      <c r="Z72" s="984"/>
      <c r="AA72" s="984">
        <v>8</v>
      </c>
      <c r="AB72" s="984"/>
      <c r="AC72" s="984"/>
      <c r="AD72" s="984"/>
      <c r="AE72" s="984"/>
      <c r="AF72" s="984">
        <v>7</v>
      </c>
      <c r="AG72" s="984"/>
      <c r="AH72" s="984"/>
      <c r="AI72" s="984"/>
      <c r="AJ72" s="984"/>
      <c r="AK72" s="984">
        <v>100</v>
      </c>
      <c r="AL72" s="984"/>
      <c r="AM72" s="984"/>
      <c r="AN72" s="984"/>
      <c r="AO72" s="984"/>
      <c r="AP72" s="984">
        <v>93</v>
      </c>
      <c r="AQ72" s="984"/>
      <c r="AR72" s="984"/>
      <c r="AS72" s="984"/>
      <c r="AT72" s="984"/>
      <c r="AU72" s="984">
        <v>11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554</v>
      </c>
      <c r="C73" s="988"/>
      <c r="D73" s="988"/>
      <c r="E73" s="988"/>
      <c r="F73" s="988"/>
      <c r="G73" s="988"/>
      <c r="H73" s="988"/>
      <c r="I73" s="988"/>
      <c r="J73" s="988"/>
      <c r="K73" s="988"/>
      <c r="L73" s="988"/>
      <c r="M73" s="988"/>
      <c r="N73" s="988"/>
      <c r="O73" s="988"/>
      <c r="P73" s="989"/>
      <c r="Q73" s="990">
        <v>4018</v>
      </c>
      <c r="R73" s="984"/>
      <c r="S73" s="984"/>
      <c r="T73" s="984"/>
      <c r="U73" s="984"/>
      <c r="V73" s="984">
        <v>3637</v>
      </c>
      <c r="W73" s="984"/>
      <c r="X73" s="984"/>
      <c r="Y73" s="984"/>
      <c r="Z73" s="984"/>
      <c r="AA73" s="984">
        <v>381</v>
      </c>
      <c r="AB73" s="984"/>
      <c r="AC73" s="984"/>
      <c r="AD73" s="984"/>
      <c r="AE73" s="984"/>
      <c r="AF73" s="984">
        <v>5898</v>
      </c>
      <c r="AG73" s="984"/>
      <c r="AH73" s="984"/>
      <c r="AI73" s="984"/>
      <c r="AJ73" s="984"/>
      <c r="AK73" s="984">
        <v>0</v>
      </c>
      <c r="AL73" s="984"/>
      <c r="AM73" s="984"/>
      <c r="AN73" s="984"/>
      <c r="AO73" s="984"/>
      <c r="AP73" s="984">
        <v>8463</v>
      </c>
      <c r="AQ73" s="984"/>
      <c r="AR73" s="984"/>
      <c r="AS73" s="984"/>
      <c r="AT73" s="984"/>
      <c r="AU73" s="984">
        <v>0</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555</v>
      </c>
      <c r="C74" s="988"/>
      <c r="D74" s="988"/>
      <c r="E74" s="988"/>
      <c r="F74" s="988"/>
      <c r="G74" s="988"/>
      <c r="H74" s="988"/>
      <c r="I74" s="988"/>
      <c r="J74" s="988"/>
      <c r="K74" s="988"/>
      <c r="L74" s="988"/>
      <c r="M74" s="988"/>
      <c r="N74" s="988"/>
      <c r="O74" s="988"/>
      <c r="P74" s="989"/>
      <c r="Q74" s="990">
        <v>1280</v>
      </c>
      <c r="R74" s="984"/>
      <c r="S74" s="984"/>
      <c r="T74" s="984"/>
      <c r="U74" s="984"/>
      <c r="V74" s="984">
        <v>1222</v>
      </c>
      <c r="W74" s="984"/>
      <c r="X74" s="984"/>
      <c r="Y74" s="984"/>
      <c r="Z74" s="984"/>
      <c r="AA74" s="984">
        <v>58</v>
      </c>
      <c r="AB74" s="984"/>
      <c r="AC74" s="984"/>
      <c r="AD74" s="984"/>
      <c r="AE74" s="984"/>
      <c r="AF74" s="984">
        <v>58</v>
      </c>
      <c r="AG74" s="984"/>
      <c r="AH74" s="984"/>
      <c r="AI74" s="984"/>
      <c r="AJ74" s="984"/>
      <c r="AK74" s="984">
        <v>0</v>
      </c>
      <c r="AL74" s="984"/>
      <c r="AM74" s="984"/>
      <c r="AN74" s="984"/>
      <c r="AO74" s="984"/>
      <c r="AP74" s="984">
        <v>0</v>
      </c>
      <c r="AQ74" s="984"/>
      <c r="AR74" s="984"/>
      <c r="AS74" s="984"/>
      <c r="AT74" s="984"/>
      <c r="AU74" s="984">
        <v>0</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556</v>
      </c>
      <c r="C75" s="988"/>
      <c r="D75" s="988"/>
      <c r="E75" s="988"/>
      <c r="F75" s="988"/>
      <c r="G75" s="988"/>
      <c r="H75" s="988"/>
      <c r="I75" s="988"/>
      <c r="J75" s="988"/>
      <c r="K75" s="988"/>
      <c r="L75" s="988"/>
      <c r="M75" s="988"/>
      <c r="N75" s="988"/>
      <c r="O75" s="988"/>
      <c r="P75" s="989"/>
      <c r="Q75" s="991">
        <v>261159</v>
      </c>
      <c r="R75" s="992"/>
      <c r="S75" s="992"/>
      <c r="T75" s="992"/>
      <c r="U75" s="993"/>
      <c r="V75" s="994">
        <v>254522</v>
      </c>
      <c r="W75" s="992"/>
      <c r="X75" s="992"/>
      <c r="Y75" s="992"/>
      <c r="Z75" s="993"/>
      <c r="AA75" s="994">
        <v>6637</v>
      </c>
      <c r="AB75" s="992"/>
      <c r="AC75" s="992"/>
      <c r="AD75" s="992"/>
      <c r="AE75" s="993"/>
      <c r="AF75" s="994">
        <v>6336</v>
      </c>
      <c r="AG75" s="992"/>
      <c r="AH75" s="992"/>
      <c r="AI75" s="992"/>
      <c r="AJ75" s="993"/>
      <c r="AK75" s="994">
        <v>983</v>
      </c>
      <c r="AL75" s="992"/>
      <c r="AM75" s="992"/>
      <c r="AN75" s="992"/>
      <c r="AO75" s="993"/>
      <c r="AP75" s="994">
        <v>0</v>
      </c>
      <c r="AQ75" s="992"/>
      <c r="AR75" s="992"/>
      <c r="AS75" s="992"/>
      <c r="AT75" s="993"/>
      <c r="AU75" s="994">
        <v>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562</v>
      </c>
      <c r="C76" s="988"/>
      <c r="D76" s="988"/>
      <c r="E76" s="988"/>
      <c r="F76" s="988"/>
      <c r="G76" s="988"/>
      <c r="H76" s="988"/>
      <c r="I76" s="988"/>
      <c r="J76" s="988"/>
      <c r="K76" s="988"/>
      <c r="L76" s="988"/>
      <c r="M76" s="988"/>
      <c r="N76" s="988"/>
      <c r="O76" s="988"/>
      <c r="P76" s="989"/>
      <c r="Q76" s="991">
        <v>7299</v>
      </c>
      <c r="R76" s="992"/>
      <c r="S76" s="992"/>
      <c r="T76" s="992"/>
      <c r="U76" s="993"/>
      <c r="V76" s="994">
        <v>4954</v>
      </c>
      <c r="W76" s="992"/>
      <c r="X76" s="992"/>
      <c r="Y76" s="992"/>
      <c r="Z76" s="993"/>
      <c r="AA76" s="994">
        <v>2345</v>
      </c>
      <c r="AB76" s="992"/>
      <c r="AC76" s="992"/>
      <c r="AD76" s="992"/>
      <c r="AE76" s="993"/>
      <c r="AF76" s="994">
        <v>0</v>
      </c>
      <c r="AG76" s="992"/>
      <c r="AH76" s="992"/>
      <c r="AI76" s="992"/>
      <c r="AJ76" s="993"/>
      <c r="AK76" s="994">
        <v>14</v>
      </c>
      <c r="AL76" s="992"/>
      <c r="AM76" s="992"/>
      <c r="AN76" s="992"/>
      <c r="AO76" s="993"/>
      <c r="AP76" s="994">
        <v>0</v>
      </c>
      <c r="AQ76" s="992"/>
      <c r="AR76" s="992"/>
      <c r="AS76" s="992"/>
      <c r="AT76" s="993"/>
      <c r="AU76" s="994">
        <v>0</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563</v>
      </c>
      <c r="C77" s="988"/>
      <c r="D77" s="988"/>
      <c r="E77" s="988"/>
      <c r="F77" s="988"/>
      <c r="G77" s="988"/>
      <c r="H77" s="988"/>
      <c r="I77" s="988"/>
      <c r="J77" s="988"/>
      <c r="K77" s="988"/>
      <c r="L77" s="988"/>
      <c r="M77" s="988"/>
      <c r="N77" s="988"/>
      <c r="O77" s="988"/>
      <c r="P77" s="989"/>
      <c r="Q77" s="991">
        <v>1438</v>
      </c>
      <c r="R77" s="992"/>
      <c r="S77" s="992"/>
      <c r="T77" s="992"/>
      <c r="U77" s="993"/>
      <c r="V77" s="994">
        <v>1437</v>
      </c>
      <c r="W77" s="992"/>
      <c r="X77" s="992"/>
      <c r="Y77" s="992"/>
      <c r="Z77" s="993"/>
      <c r="AA77" s="994">
        <v>1</v>
      </c>
      <c r="AB77" s="992"/>
      <c r="AC77" s="992"/>
      <c r="AD77" s="992"/>
      <c r="AE77" s="993"/>
      <c r="AF77" s="994">
        <v>0</v>
      </c>
      <c r="AG77" s="992"/>
      <c r="AH77" s="992"/>
      <c r="AI77" s="992"/>
      <c r="AJ77" s="993"/>
      <c r="AK77" s="994">
        <v>0</v>
      </c>
      <c r="AL77" s="992"/>
      <c r="AM77" s="992"/>
      <c r="AN77" s="992"/>
      <c r="AO77" s="993"/>
      <c r="AP77" s="994">
        <v>0</v>
      </c>
      <c r="AQ77" s="992"/>
      <c r="AR77" s="992"/>
      <c r="AS77" s="992"/>
      <c r="AT77" s="993"/>
      <c r="AU77" s="994">
        <v>0</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564</v>
      </c>
      <c r="C78" s="988"/>
      <c r="D78" s="988"/>
      <c r="E78" s="988"/>
      <c r="F78" s="988"/>
      <c r="G78" s="988"/>
      <c r="H78" s="988"/>
      <c r="I78" s="988"/>
      <c r="J78" s="988"/>
      <c r="K78" s="988"/>
      <c r="L78" s="988"/>
      <c r="M78" s="988"/>
      <c r="N78" s="988"/>
      <c r="O78" s="988"/>
      <c r="P78" s="989"/>
      <c r="Q78" s="990">
        <v>1</v>
      </c>
      <c r="R78" s="984"/>
      <c r="S78" s="984"/>
      <c r="T78" s="984"/>
      <c r="U78" s="984"/>
      <c r="V78" s="984">
        <v>0</v>
      </c>
      <c r="W78" s="984"/>
      <c r="X78" s="984"/>
      <c r="Y78" s="984"/>
      <c r="Z78" s="984"/>
      <c r="AA78" s="984">
        <v>1</v>
      </c>
      <c r="AB78" s="984"/>
      <c r="AC78" s="984"/>
      <c r="AD78" s="984"/>
      <c r="AE78" s="984"/>
      <c r="AF78" s="984">
        <v>0</v>
      </c>
      <c r="AG78" s="984"/>
      <c r="AH78" s="984"/>
      <c r="AI78" s="984"/>
      <c r="AJ78" s="984"/>
      <c r="AK78" s="984">
        <v>0</v>
      </c>
      <c r="AL78" s="984"/>
      <c r="AM78" s="984"/>
      <c r="AN78" s="984"/>
      <c r="AO78" s="984"/>
      <c r="AP78" s="984">
        <v>0</v>
      </c>
      <c r="AQ78" s="984"/>
      <c r="AR78" s="984"/>
      <c r="AS78" s="984"/>
      <c r="AT78" s="984"/>
      <c r="AU78" s="984">
        <v>0</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t="s">
        <v>565</v>
      </c>
      <c r="C79" s="988"/>
      <c r="D79" s="988"/>
      <c r="E79" s="988"/>
      <c r="F79" s="988"/>
      <c r="G79" s="988"/>
      <c r="H79" s="988"/>
      <c r="I79" s="988"/>
      <c r="J79" s="988"/>
      <c r="K79" s="988"/>
      <c r="L79" s="988"/>
      <c r="M79" s="988"/>
      <c r="N79" s="988"/>
      <c r="O79" s="988"/>
      <c r="P79" s="989"/>
      <c r="Q79" s="990">
        <v>49</v>
      </c>
      <c r="R79" s="984"/>
      <c r="S79" s="984"/>
      <c r="T79" s="984"/>
      <c r="U79" s="984"/>
      <c r="V79" s="984">
        <v>27</v>
      </c>
      <c r="W79" s="984"/>
      <c r="X79" s="984"/>
      <c r="Y79" s="984"/>
      <c r="Z79" s="984"/>
      <c r="AA79" s="984">
        <v>22</v>
      </c>
      <c r="AB79" s="984"/>
      <c r="AC79" s="984"/>
      <c r="AD79" s="984"/>
      <c r="AE79" s="984"/>
      <c r="AF79" s="984">
        <v>0</v>
      </c>
      <c r="AG79" s="984"/>
      <c r="AH79" s="984"/>
      <c r="AI79" s="984"/>
      <c r="AJ79" s="984"/>
      <c r="AK79" s="984">
        <v>0</v>
      </c>
      <c r="AL79" s="984"/>
      <c r="AM79" s="984"/>
      <c r="AN79" s="984"/>
      <c r="AO79" s="984"/>
      <c r="AP79" s="984">
        <v>0</v>
      </c>
      <c r="AQ79" s="984"/>
      <c r="AR79" s="984"/>
      <c r="AS79" s="984"/>
      <c r="AT79" s="984"/>
      <c r="AU79" s="984">
        <v>0</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t="s">
        <v>566</v>
      </c>
      <c r="C80" s="988"/>
      <c r="D80" s="988"/>
      <c r="E80" s="988"/>
      <c r="F80" s="988"/>
      <c r="G80" s="988"/>
      <c r="H80" s="988"/>
      <c r="I80" s="988"/>
      <c r="J80" s="988"/>
      <c r="K80" s="988"/>
      <c r="L80" s="988"/>
      <c r="M80" s="988"/>
      <c r="N80" s="988"/>
      <c r="O80" s="988"/>
      <c r="P80" s="989"/>
      <c r="Q80" s="990">
        <v>67</v>
      </c>
      <c r="R80" s="984"/>
      <c r="S80" s="984"/>
      <c r="T80" s="984"/>
      <c r="U80" s="984"/>
      <c r="V80" s="984">
        <v>66</v>
      </c>
      <c r="W80" s="984"/>
      <c r="X80" s="984"/>
      <c r="Y80" s="984"/>
      <c r="Z80" s="984"/>
      <c r="AA80" s="984">
        <v>1</v>
      </c>
      <c r="AB80" s="984"/>
      <c r="AC80" s="984"/>
      <c r="AD80" s="984"/>
      <c r="AE80" s="984"/>
      <c r="AF80" s="984">
        <v>0</v>
      </c>
      <c r="AG80" s="984"/>
      <c r="AH80" s="984"/>
      <c r="AI80" s="984"/>
      <c r="AJ80" s="984"/>
      <c r="AK80" s="984">
        <v>0</v>
      </c>
      <c r="AL80" s="984"/>
      <c r="AM80" s="984"/>
      <c r="AN80" s="984"/>
      <c r="AO80" s="984"/>
      <c r="AP80" s="984">
        <v>0</v>
      </c>
      <c r="AQ80" s="984"/>
      <c r="AR80" s="984"/>
      <c r="AS80" s="984"/>
      <c r="AT80" s="984"/>
      <c r="AU80" s="984">
        <v>0</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14073</v>
      </c>
      <c r="AG88" s="972"/>
      <c r="AH88" s="972"/>
      <c r="AI88" s="972"/>
      <c r="AJ88" s="972"/>
      <c r="AK88" s="976"/>
      <c r="AL88" s="976"/>
      <c r="AM88" s="976"/>
      <c r="AN88" s="976"/>
      <c r="AO88" s="976"/>
      <c r="AP88" s="972">
        <f t="shared" ref="AP88" si="3">SUM(AP68:AT87)</f>
        <v>13869</v>
      </c>
      <c r="AQ88" s="972"/>
      <c r="AR88" s="972"/>
      <c r="AS88" s="972"/>
      <c r="AT88" s="972"/>
      <c r="AU88" s="972">
        <f t="shared" ref="AU88" si="4">SUM(AU68:AY87)</f>
        <v>520</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f>
        <v>0</v>
      </c>
      <c r="CS102" s="966"/>
      <c r="CT102" s="966"/>
      <c r="CU102" s="966"/>
      <c r="CV102" s="967"/>
      <c r="CW102" s="965">
        <f t="shared" ref="CW102" si="5">SUM(CW7:DA8)</f>
        <v>7.5</v>
      </c>
      <c r="CX102" s="966"/>
      <c r="CY102" s="966"/>
      <c r="CZ102" s="966"/>
      <c r="DA102" s="967"/>
      <c r="DB102" s="965">
        <f t="shared" ref="DB102" si="6">SUM(DB7:DF8)</f>
        <v>0</v>
      </c>
      <c r="DC102" s="966"/>
      <c r="DD102" s="966"/>
      <c r="DE102" s="966"/>
      <c r="DF102" s="967"/>
      <c r="DG102" s="965">
        <f t="shared" ref="DG102" si="7">SUM(DG7:DK8)</f>
        <v>0</v>
      </c>
      <c r="DH102" s="966"/>
      <c r="DI102" s="966"/>
      <c r="DJ102" s="966"/>
      <c r="DK102" s="967"/>
      <c r="DL102" s="965">
        <f t="shared" ref="DL102" si="8">SUM(DL7:DP8)</f>
        <v>74</v>
      </c>
      <c r="DM102" s="966"/>
      <c r="DN102" s="966"/>
      <c r="DO102" s="966"/>
      <c r="DP102" s="967"/>
      <c r="DQ102" s="965">
        <f t="shared" ref="DQ102" si="9">SUM(DQ7:DU8)</f>
        <v>74</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467508</v>
      </c>
      <c r="AB110" s="902"/>
      <c r="AC110" s="902"/>
      <c r="AD110" s="902"/>
      <c r="AE110" s="903"/>
      <c r="AF110" s="904">
        <v>472629</v>
      </c>
      <c r="AG110" s="902"/>
      <c r="AH110" s="902"/>
      <c r="AI110" s="902"/>
      <c r="AJ110" s="903"/>
      <c r="AK110" s="904">
        <v>486378</v>
      </c>
      <c r="AL110" s="902"/>
      <c r="AM110" s="902"/>
      <c r="AN110" s="902"/>
      <c r="AO110" s="903"/>
      <c r="AP110" s="905">
        <v>14.1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4846375</v>
      </c>
      <c r="BR110" s="855"/>
      <c r="BS110" s="855"/>
      <c r="BT110" s="855"/>
      <c r="BU110" s="855"/>
      <c r="BV110" s="855">
        <v>4770718</v>
      </c>
      <c r="BW110" s="855"/>
      <c r="BX110" s="855"/>
      <c r="BY110" s="855"/>
      <c r="BZ110" s="855"/>
      <c r="CA110" s="855">
        <v>4354276</v>
      </c>
      <c r="CB110" s="855"/>
      <c r="CC110" s="855"/>
      <c r="CD110" s="855"/>
      <c r="CE110" s="855"/>
      <c r="CF110" s="879">
        <v>126.6</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136157</v>
      </c>
      <c r="BR111" s="830"/>
      <c r="BS111" s="830"/>
      <c r="BT111" s="830"/>
      <c r="BU111" s="830"/>
      <c r="BV111" s="830">
        <v>106476</v>
      </c>
      <c r="BW111" s="830"/>
      <c r="BX111" s="830"/>
      <c r="BY111" s="830"/>
      <c r="BZ111" s="830"/>
      <c r="CA111" s="830">
        <v>76169</v>
      </c>
      <c r="CB111" s="830"/>
      <c r="CC111" s="830"/>
      <c r="CD111" s="830"/>
      <c r="CE111" s="830"/>
      <c r="CF111" s="888">
        <v>2.2000000000000002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1217320</v>
      </c>
      <c r="BR112" s="830"/>
      <c r="BS112" s="830"/>
      <c r="BT112" s="830"/>
      <c r="BU112" s="830"/>
      <c r="BV112" s="830">
        <v>1172189</v>
      </c>
      <c r="BW112" s="830"/>
      <c r="BX112" s="830"/>
      <c r="BY112" s="830"/>
      <c r="BZ112" s="830"/>
      <c r="CA112" s="830">
        <v>1157689</v>
      </c>
      <c r="CB112" s="830"/>
      <c r="CC112" s="830"/>
      <c r="CD112" s="830"/>
      <c r="CE112" s="830"/>
      <c r="CF112" s="888">
        <v>33.700000000000003</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159154</v>
      </c>
      <c r="AB113" s="932"/>
      <c r="AC113" s="932"/>
      <c r="AD113" s="932"/>
      <c r="AE113" s="933"/>
      <c r="AF113" s="934">
        <v>160920</v>
      </c>
      <c r="AG113" s="932"/>
      <c r="AH113" s="932"/>
      <c r="AI113" s="932"/>
      <c r="AJ113" s="933"/>
      <c r="AK113" s="934">
        <v>160065</v>
      </c>
      <c r="AL113" s="932"/>
      <c r="AM113" s="932"/>
      <c r="AN113" s="932"/>
      <c r="AO113" s="933"/>
      <c r="AP113" s="935">
        <v>4.7</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618535</v>
      </c>
      <c r="BR113" s="830"/>
      <c r="BS113" s="830"/>
      <c r="BT113" s="830"/>
      <c r="BU113" s="830"/>
      <c r="BV113" s="830">
        <v>580029</v>
      </c>
      <c r="BW113" s="830"/>
      <c r="BX113" s="830"/>
      <c r="BY113" s="830"/>
      <c r="BZ113" s="830"/>
      <c r="CA113" s="830">
        <v>520144</v>
      </c>
      <c r="CB113" s="830"/>
      <c r="CC113" s="830"/>
      <c r="CD113" s="830"/>
      <c r="CE113" s="830"/>
      <c r="CF113" s="888">
        <v>15.1</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75262</v>
      </c>
      <c r="AB114" s="793"/>
      <c r="AC114" s="793"/>
      <c r="AD114" s="793"/>
      <c r="AE114" s="794"/>
      <c r="AF114" s="795">
        <v>81756</v>
      </c>
      <c r="AG114" s="793"/>
      <c r="AH114" s="793"/>
      <c r="AI114" s="793"/>
      <c r="AJ114" s="794"/>
      <c r="AK114" s="795">
        <v>82281</v>
      </c>
      <c r="AL114" s="793"/>
      <c r="AM114" s="793"/>
      <c r="AN114" s="793"/>
      <c r="AO114" s="794"/>
      <c r="AP114" s="837">
        <v>2.4</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479275</v>
      </c>
      <c r="BR114" s="830"/>
      <c r="BS114" s="830"/>
      <c r="BT114" s="830"/>
      <c r="BU114" s="830"/>
      <c r="BV114" s="830">
        <v>433500</v>
      </c>
      <c r="BW114" s="830"/>
      <c r="BX114" s="830"/>
      <c r="BY114" s="830"/>
      <c r="BZ114" s="830"/>
      <c r="CA114" s="830">
        <v>495410</v>
      </c>
      <c r="CB114" s="830"/>
      <c r="CC114" s="830"/>
      <c r="CD114" s="830"/>
      <c r="CE114" s="830"/>
      <c r="CF114" s="888">
        <v>14.4</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701924</v>
      </c>
      <c r="AB117" s="916"/>
      <c r="AC117" s="916"/>
      <c r="AD117" s="916"/>
      <c r="AE117" s="917"/>
      <c r="AF117" s="918">
        <v>715305</v>
      </c>
      <c r="AG117" s="916"/>
      <c r="AH117" s="916"/>
      <c r="AI117" s="916"/>
      <c r="AJ117" s="917"/>
      <c r="AK117" s="918">
        <v>728724</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7297662</v>
      </c>
      <c r="BR119" s="858"/>
      <c r="BS119" s="858"/>
      <c r="BT119" s="858"/>
      <c r="BU119" s="858"/>
      <c r="BV119" s="858">
        <v>7062912</v>
      </c>
      <c r="BW119" s="858"/>
      <c r="BX119" s="858"/>
      <c r="BY119" s="858"/>
      <c r="BZ119" s="858"/>
      <c r="CA119" s="858">
        <v>6603688</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136157</v>
      </c>
      <c r="DH119" s="777"/>
      <c r="DI119" s="777"/>
      <c r="DJ119" s="777"/>
      <c r="DK119" s="778"/>
      <c r="DL119" s="779">
        <v>106476</v>
      </c>
      <c r="DM119" s="777"/>
      <c r="DN119" s="777"/>
      <c r="DO119" s="777"/>
      <c r="DP119" s="778"/>
      <c r="DQ119" s="779">
        <v>76169</v>
      </c>
      <c r="DR119" s="777"/>
      <c r="DS119" s="777"/>
      <c r="DT119" s="777"/>
      <c r="DU119" s="778"/>
      <c r="DV119" s="861">
        <v>2.2000000000000002</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2373807</v>
      </c>
      <c r="BR120" s="855"/>
      <c r="BS120" s="855"/>
      <c r="BT120" s="855"/>
      <c r="BU120" s="855"/>
      <c r="BV120" s="855">
        <v>2530447</v>
      </c>
      <c r="BW120" s="855"/>
      <c r="BX120" s="855"/>
      <c r="BY120" s="855"/>
      <c r="BZ120" s="855"/>
      <c r="CA120" s="855">
        <v>3166743</v>
      </c>
      <c r="CB120" s="855"/>
      <c r="CC120" s="855"/>
      <c r="CD120" s="855"/>
      <c r="CE120" s="855"/>
      <c r="CF120" s="879">
        <v>92.1</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1208643</v>
      </c>
      <c r="DH120" s="855"/>
      <c r="DI120" s="855"/>
      <c r="DJ120" s="855"/>
      <c r="DK120" s="855"/>
      <c r="DL120" s="855">
        <v>1162573</v>
      </c>
      <c r="DM120" s="855"/>
      <c r="DN120" s="855"/>
      <c r="DO120" s="855"/>
      <c r="DP120" s="855"/>
      <c r="DQ120" s="855">
        <v>1148883</v>
      </c>
      <c r="DR120" s="855"/>
      <c r="DS120" s="855"/>
      <c r="DT120" s="855"/>
      <c r="DU120" s="855"/>
      <c r="DV120" s="856">
        <v>33.4</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233249</v>
      </c>
      <c r="BR121" s="830"/>
      <c r="BS121" s="830"/>
      <c r="BT121" s="830"/>
      <c r="BU121" s="830"/>
      <c r="BV121" s="830">
        <v>239711</v>
      </c>
      <c r="BW121" s="830"/>
      <c r="BX121" s="830"/>
      <c r="BY121" s="830"/>
      <c r="BZ121" s="830"/>
      <c r="CA121" s="830">
        <v>232085</v>
      </c>
      <c r="CB121" s="830"/>
      <c r="CC121" s="830"/>
      <c r="CD121" s="830"/>
      <c r="CE121" s="830"/>
      <c r="CF121" s="888">
        <v>6.7</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8677</v>
      </c>
      <c r="DH121" s="830"/>
      <c r="DI121" s="830"/>
      <c r="DJ121" s="830"/>
      <c r="DK121" s="830"/>
      <c r="DL121" s="830">
        <v>9616</v>
      </c>
      <c r="DM121" s="830"/>
      <c r="DN121" s="830"/>
      <c r="DO121" s="830"/>
      <c r="DP121" s="830"/>
      <c r="DQ121" s="830">
        <v>8806</v>
      </c>
      <c r="DR121" s="830"/>
      <c r="DS121" s="830"/>
      <c r="DT121" s="830"/>
      <c r="DU121" s="830"/>
      <c r="DV121" s="807">
        <v>0.3</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4197760</v>
      </c>
      <c r="BR122" s="858"/>
      <c r="BS122" s="858"/>
      <c r="BT122" s="858"/>
      <c r="BU122" s="858"/>
      <c r="BV122" s="858">
        <v>4106789</v>
      </c>
      <c r="BW122" s="858"/>
      <c r="BX122" s="858"/>
      <c r="BY122" s="858"/>
      <c r="BZ122" s="858"/>
      <c r="CA122" s="858">
        <v>3840905</v>
      </c>
      <c r="CB122" s="858"/>
      <c r="CC122" s="858"/>
      <c r="CD122" s="858"/>
      <c r="CE122" s="858"/>
      <c r="CF122" s="859">
        <v>111.7</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6804816</v>
      </c>
      <c r="BR123" s="846"/>
      <c r="BS123" s="846"/>
      <c r="BT123" s="846"/>
      <c r="BU123" s="846"/>
      <c r="BV123" s="846">
        <v>6876947</v>
      </c>
      <c r="BW123" s="846"/>
      <c r="BX123" s="846"/>
      <c r="BY123" s="846"/>
      <c r="BZ123" s="846"/>
      <c r="CA123" s="846">
        <v>7239733</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14</v>
      </c>
      <c r="BR124" s="844"/>
      <c r="BS124" s="844"/>
      <c r="BT124" s="844"/>
      <c r="BU124" s="844"/>
      <c r="BV124" s="844">
        <v>5.4</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22220</v>
      </c>
      <c r="AB128" s="814"/>
      <c r="AC128" s="814"/>
      <c r="AD128" s="814"/>
      <c r="AE128" s="815"/>
      <c r="AF128" s="816">
        <v>22242</v>
      </c>
      <c r="AG128" s="814"/>
      <c r="AH128" s="814"/>
      <c r="AI128" s="814"/>
      <c r="AJ128" s="815"/>
      <c r="AK128" s="816">
        <v>22349</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3860212</v>
      </c>
      <c r="AB129" s="793"/>
      <c r="AC129" s="793"/>
      <c r="AD129" s="793"/>
      <c r="AE129" s="794"/>
      <c r="AF129" s="795">
        <v>3766122</v>
      </c>
      <c r="AG129" s="793"/>
      <c r="AH129" s="793"/>
      <c r="AI129" s="793"/>
      <c r="AJ129" s="794"/>
      <c r="AK129" s="795">
        <v>3815845</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363629</v>
      </c>
      <c r="AB130" s="793"/>
      <c r="AC130" s="793"/>
      <c r="AD130" s="793"/>
      <c r="AE130" s="794"/>
      <c r="AF130" s="795">
        <v>365713</v>
      </c>
      <c r="AG130" s="793"/>
      <c r="AH130" s="793"/>
      <c r="AI130" s="793"/>
      <c r="AJ130" s="794"/>
      <c r="AK130" s="795">
        <v>376128</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9.4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3496583</v>
      </c>
      <c r="AB131" s="777"/>
      <c r="AC131" s="777"/>
      <c r="AD131" s="777"/>
      <c r="AE131" s="778"/>
      <c r="AF131" s="779">
        <v>3400409</v>
      </c>
      <c r="AG131" s="777"/>
      <c r="AH131" s="777"/>
      <c r="AI131" s="777"/>
      <c r="AJ131" s="778"/>
      <c r="AK131" s="779">
        <v>3439717</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9.0395394590000002</v>
      </c>
      <c r="AB132" s="758"/>
      <c r="AC132" s="758"/>
      <c r="AD132" s="758"/>
      <c r="AE132" s="759"/>
      <c r="AF132" s="760">
        <v>9.6267831309999998</v>
      </c>
      <c r="AG132" s="758"/>
      <c r="AH132" s="758"/>
      <c r="AI132" s="758"/>
      <c r="AJ132" s="759"/>
      <c r="AK132" s="760">
        <v>9.6009933380000003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9.1999999999999993</v>
      </c>
      <c r="AB133" s="737"/>
      <c r="AC133" s="737"/>
      <c r="AD133" s="737"/>
      <c r="AE133" s="738"/>
      <c r="AF133" s="736">
        <v>9.1999999999999993</v>
      </c>
      <c r="AG133" s="737"/>
      <c r="AH133" s="737"/>
      <c r="AI133" s="737"/>
      <c r="AJ133" s="738"/>
      <c r="AK133" s="736">
        <v>9.4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kxOAeqvhjbOkW7oFprhpLfEdcPRrmIFvK4SBtVll6Lz7t5r9Jh0tLOf6QzOaHNP7NZ5H7QFLWeiTUnGvGJyng==" saltValue="ej/ndlx3Bt2EZeKcDGLD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Normal="85" zoomScaleSheetLayoutView="100" workbookViewId="0">
      <selection activeCell="AH18" sqref="AH18:AL1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I2O+D6siy4VdcbYHNhzvEZUIMPImpoKMMlC9ki3uOGM4+ZjJheOne78BdptJXjvHcPo7JUXyJ+utYWJAImCBg==" saltValue="oyG7a2tEsNH/UVkTq9Wm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L52" zoomScaleNormal="100" zoomScaleSheetLayoutView="55" workbookViewId="0">
      <selection activeCell="AH18" sqref="AH18:AL18"/>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kjQAcZS62kTwmkZ6Gh6DZyWT8vUMUb3cziupfxRNlWQR24w9g8+j2JJsSraDpT3+zImn2OUiq42DQUOOEJxkA==" saltValue="k7Egv4fSVryJsrEj21Vw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H18" sqref="AH18:AL18"/>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1" t="s">
        <v>478</v>
      </c>
      <c r="AP7" s="265"/>
      <c r="AQ7" s="266" t="s">
        <v>479</v>
      </c>
      <c r="AR7" s="267"/>
    </row>
    <row r="8" spans="1:46" x14ac:dyDescent="0.15">
      <c r="A8" s="259"/>
      <c r="AK8" s="268"/>
      <c r="AL8" s="269"/>
      <c r="AM8" s="269"/>
      <c r="AN8" s="270"/>
      <c r="AO8" s="1132"/>
      <c r="AP8" s="271" t="s">
        <v>480</v>
      </c>
      <c r="AQ8" s="272" t="s">
        <v>481</v>
      </c>
      <c r="AR8" s="273" t="s">
        <v>482</v>
      </c>
    </row>
    <row r="9" spans="1:46" x14ac:dyDescent="0.15">
      <c r="A9" s="259"/>
      <c r="AK9" s="1143" t="s">
        <v>483</v>
      </c>
      <c r="AL9" s="1144"/>
      <c r="AM9" s="1144"/>
      <c r="AN9" s="1145"/>
      <c r="AO9" s="274">
        <v>1350112</v>
      </c>
      <c r="AP9" s="274">
        <v>122182</v>
      </c>
      <c r="AQ9" s="275">
        <v>109056</v>
      </c>
      <c r="AR9" s="276">
        <v>12</v>
      </c>
    </row>
    <row r="10" spans="1:46" ht="13.5" customHeight="1" x14ac:dyDescent="0.15">
      <c r="A10" s="259"/>
      <c r="AK10" s="1143" t="s">
        <v>484</v>
      </c>
      <c r="AL10" s="1144"/>
      <c r="AM10" s="1144"/>
      <c r="AN10" s="1145"/>
      <c r="AO10" s="277">
        <v>183878</v>
      </c>
      <c r="AP10" s="277">
        <v>16641</v>
      </c>
      <c r="AQ10" s="278">
        <v>18467</v>
      </c>
      <c r="AR10" s="279">
        <v>-9.9</v>
      </c>
    </row>
    <row r="11" spans="1:46" ht="13.5" customHeight="1" x14ac:dyDescent="0.15">
      <c r="A11" s="259"/>
      <c r="AK11" s="1143" t="s">
        <v>485</v>
      </c>
      <c r="AL11" s="1144"/>
      <c r="AM11" s="1144"/>
      <c r="AN11" s="1145"/>
      <c r="AO11" s="277" t="s">
        <v>486</v>
      </c>
      <c r="AP11" s="277" t="s">
        <v>486</v>
      </c>
      <c r="AQ11" s="278">
        <v>875</v>
      </c>
      <c r="AR11" s="279" t="s">
        <v>486</v>
      </c>
    </row>
    <row r="12" spans="1:46" ht="13.5" customHeight="1" x14ac:dyDescent="0.15">
      <c r="A12" s="259"/>
      <c r="AK12" s="1143" t="s">
        <v>487</v>
      </c>
      <c r="AL12" s="1144"/>
      <c r="AM12" s="1144"/>
      <c r="AN12" s="1145"/>
      <c r="AO12" s="277" t="s">
        <v>486</v>
      </c>
      <c r="AP12" s="277" t="s">
        <v>486</v>
      </c>
      <c r="AQ12" s="278" t="s">
        <v>486</v>
      </c>
      <c r="AR12" s="279" t="s">
        <v>486</v>
      </c>
    </row>
    <row r="13" spans="1:46" ht="13.5" customHeight="1" x14ac:dyDescent="0.15">
      <c r="A13" s="259"/>
      <c r="AK13" s="1143" t="s">
        <v>488</v>
      </c>
      <c r="AL13" s="1144"/>
      <c r="AM13" s="1144"/>
      <c r="AN13" s="1145"/>
      <c r="AO13" s="277">
        <v>56203</v>
      </c>
      <c r="AP13" s="277">
        <v>5086</v>
      </c>
      <c r="AQ13" s="278">
        <v>4658</v>
      </c>
      <c r="AR13" s="279">
        <v>9.1999999999999993</v>
      </c>
    </row>
    <row r="14" spans="1:46" ht="13.5" customHeight="1" x14ac:dyDescent="0.15">
      <c r="A14" s="259"/>
      <c r="AK14" s="1143" t="s">
        <v>489</v>
      </c>
      <c r="AL14" s="1144"/>
      <c r="AM14" s="1144"/>
      <c r="AN14" s="1145"/>
      <c r="AO14" s="277">
        <v>37507</v>
      </c>
      <c r="AP14" s="277">
        <v>3394</v>
      </c>
      <c r="AQ14" s="278">
        <v>1950</v>
      </c>
      <c r="AR14" s="279">
        <v>74.099999999999994</v>
      </c>
    </row>
    <row r="15" spans="1:46" ht="13.5" customHeight="1" x14ac:dyDescent="0.15">
      <c r="A15" s="259"/>
      <c r="AK15" s="1146" t="s">
        <v>490</v>
      </c>
      <c r="AL15" s="1147"/>
      <c r="AM15" s="1147"/>
      <c r="AN15" s="1148"/>
      <c r="AO15" s="277">
        <v>-81914</v>
      </c>
      <c r="AP15" s="277">
        <v>-7413</v>
      </c>
      <c r="AQ15" s="278">
        <v>-7086</v>
      </c>
      <c r="AR15" s="279">
        <v>4.5999999999999996</v>
      </c>
    </row>
    <row r="16" spans="1:46" x14ac:dyDescent="0.15">
      <c r="A16" s="259"/>
      <c r="AK16" s="1146" t="s">
        <v>177</v>
      </c>
      <c r="AL16" s="1147"/>
      <c r="AM16" s="1147"/>
      <c r="AN16" s="1148"/>
      <c r="AO16" s="277">
        <v>1545786</v>
      </c>
      <c r="AP16" s="277">
        <v>139890</v>
      </c>
      <c r="AQ16" s="278">
        <v>127919</v>
      </c>
      <c r="AR16" s="279">
        <v>9.4</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49" t="s">
        <v>495</v>
      </c>
      <c r="AL21" s="1150"/>
      <c r="AM21" s="1150"/>
      <c r="AN21" s="1151"/>
      <c r="AO21" s="289">
        <v>9.9499999999999993</v>
      </c>
      <c r="AP21" s="290">
        <v>10.82</v>
      </c>
      <c r="AQ21" s="291">
        <v>-0.87</v>
      </c>
      <c r="AS21" s="292"/>
      <c r="AT21" s="288"/>
    </row>
    <row r="22" spans="1:46" s="260" customFormat="1" x14ac:dyDescent="0.15">
      <c r="A22" s="288"/>
      <c r="AK22" s="1149" t="s">
        <v>496</v>
      </c>
      <c r="AL22" s="1150"/>
      <c r="AM22" s="1150"/>
      <c r="AN22" s="1151"/>
      <c r="AO22" s="293">
        <v>99.5</v>
      </c>
      <c r="AP22" s="294">
        <v>96.9</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1" t="s">
        <v>478</v>
      </c>
      <c r="AP30" s="265"/>
      <c r="AQ30" s="266" t="s">
        <v>479</v>
      </c>
      <c r="AR30" s="267"/>
    </row>
    <row r="31" spans="1:46" x14ac:dyDescent="0.15">
      <c r="A31" s="259"/>
      <c r="AK31" s="268"/>
      <c r="AL31" s="269"/>
      <c r="AM31" s="269"/>
      <c r="AN31" s="270"/>
      <c r="AO31" s="1132"/>
      <c r="AP31" s="271" t="s">
        <v>480</v>
      </c>
      <c r="AQ31" s="272" t="s">
        <v>481</v>
      </c>
      <c r="AR31" s="273" t="s">
        <v>482</v>
      </c>
    </row>
    <row r="32" spans="1:46" ht="27" customHeight="1" x14ac:dyDescent="0.15">
      <c r="A32" s="259"/>
      <c r="AK32" s="1133" t="s">
        <v>500</v>
      </c>
      <c r="AL32" s="1134"/>
      <c r="AM32" s="1134"/>
      <c r="AN32" s="1135"/>
      <c r="AO32" s="303">
        <v>486378</v>
      </c>
      <c r="AP32" s="303">
        <v>44016</v>
      </c>
      <c r="AQ32" s="304">
        <v>61308</v>
      </c>
      <c r="AR32" s="305">
        <v>-28.2</v>
      </c>
    </row>
    <row r="33" spans="1:46" ht="13.5" customHeight="1" x14ac:dyDescent="0.15">
      <c r="A33" s="259"/>
      <c r="AK33" s="1133" t="s">
        <v>501</v>
      </c>
      <c r="AL33" s="1134"/>
      <c r="AM33" s="1134"/>
      <c r="AN33" s="1135"/>
      <c r="AO33" s="303" t="s">
        <v>486</v>
      </c>
      <c r="AP33" s="303" t="s">
        <v>486</v>
      </c>
      <c r="AQ33" s="304" t="s">
        <v>486</v>
      </c>
      <c r="AR33" s="305" t="s">
        <v>486</v>
      </c>
    </row>
    <row r="34" spans="1:46" ht="27" customHeight="1" x14ac:dyDescent="0.15">
      <c r="A34" s="259"/>
      <c r="AK34" s="1133" t="s">
        <v>502</v>
      </c>
      <c r="AL34" s="1134"/>
      <c r="AM34" s="1134"/>
      <c r="AN34" s="1135"/>
      <c r="AO34" s="303" t="s">
        <v>486</v>
      </c>
      <c r="AP34" s="303" t="s">
        <v>486</v>
      </c>
      <c r="AQ34" s="304" t="s">
        <v>486</v>
      </c>
      <c r="AR34" s="305" t="s">
        <v>486</v>
      </c>
    </row>
    <row r="35" spans="1:46" ht="27" customHeight="1" x14ac:dyDescent="0.15">
      <c r="A35" s="259"/>
      <c r="AK35" s="1133" t="s">
        <v>503</v>
      </c>
      <c r="AL35" s="1134"/>
      <c r="AM35" s="1134"/>
      <c r="AN35" s="1135"/>
      <c r="AO35" s="303">
        <v>160065</v>
      </c>
      <c r="AP35" s="303">
        <v>14486</v>
      </c>
      <c r="AQ35" s="304">
        <v>22520</v>
      </c>
      <c r="AR35" s="305">
        <v>-35.700000000000003</v>
      </c>
    </row>
    <row r="36" spans="1:46" ht="27" customHeight="1" x14ac:dyDescent="0.15">
      <c r="A36" s="259"/>
      <c r="AK36" s="1133" t="s">
        <v>504</v>
      </c>
      <c r="AL36" s="1134"/>
      <c r="AM36" s="1134"/>
      <c r="AN36" s="1135"/>
      <c r="AO36" s="303">
        <v>82281</v>
      </c>
      <c r="AP36" s="303">
        <v>7446</v>
      </c>
      <c r="AQ36" s="304">
        <v>5045</v>
      </c>
      <c r="AR36" s="305">
        <v>47.6</v>
      </c>
    </row>
    <row r="37" spans="1:46" ht="13.5" customHeight="1" x14ac:dyDescent="0.15">
      <c r="A37" s="259"/>
      <c r="AK37" s="1133" t="s">
        <v>505</v>
      </c>
      <c r="AL37" s="1134"/>
      <c r="AM37" s="1134"/>
      <c r="AN37" s="1135"/>
      <c r="AO37" s="303" t="s">
        <v>486</v>
      </c>
      <c r="AP37" s="303" t="s">
        <v>486</v>
      </c>
      <c r="AQ37" s="304">
        <v>526</v>
      </c>
      <c r="AR37" s="305" t="s">
        <v>486</v>
      </c>
    </row>
    <row r="38" spans="1:46" ht="27" customHeight="1" x14ac:dyDescent="0.15">
      <c r="A38" s="259"/>
      <c r="AK38" s="1136" t="s">
        <v>506</v>
      </c>
      <c r="AL38" s="1137"/>
      <c r="AM38" s="1137"/>
      <c r="AN38" s="1138"/>
      <c r="AO38" s="306" t="s">
        <v>486</v>
      </c>
      <c r="AP38" s="306" t="s">
        <v>486</v>
      </c>
      <c r="AQ38" s="307">
        <v>11</v>
      </c>
      <c r="AR38" s="295" t="s">
        <v>486</v>
      </c>
      <c r="AS38" s="302"/>
    </row>
    <row r="39" spans="1:46" x14ac:dyDescent="0.15">
      <c r="A39" s="259"/>
      <c r="AK39" s="1136" t="s">
        <v>507</v>
      </c>
      <c r="AL39" s="1137"/>
      <c r="AM39" s="1137"/>
      <c r="AN39" s="1138"/>
      <c r="AO39" s="303">
        <v>-22349</v>
      </c>
      <c r="AP39" s="303">
        <v>-2023</v>
      </c>
      <c r="AQ39" s="304">
        <v>-1559</v>
      </c>
      <c r="AR39" s="305">
        <v>29.8</v>
      </c>
      <c r="AS39" s="302"/>
    </row>
    <row r="40" spans="1:46" ht="27" customHeight="1" x14ac:dyDescent="0.15">
      <c r="A40" s="259"/>
      <c r="AK40" s="1133" t="s">
        <v>508</v>
      </c>
      <c r="AL40" s="1134"/>
      <c r="AM40" s="1134"/>
      <c r="AN40" s="1135"/>
      <c r="AO40" s="303">
        <v>-376128</v>
      </c>
      <c r="AP40" s="303">
        <v>-34039</v>
      </c>
      <c r="AQ40" s="304">
        <v>-58872</v>
      </c>
      <c r="AR40" s="305">
        <v>-42.2</v>
      </c>
      <c r="AS40" s="302"/>
    </row>
    <row r="41" spans="1:46" x14ac:dyDescent="0.15">
      <c r="A41" s="259"/>
      <c r="AK41" s="1139" t="s">
        <v>287</v>
      </c>
      <c r="AL41" s="1140"/>
      <c r="AM41" s="1140"/>
      <c r="AN41" s="1141"/>
      <c r="AO41" s="303">
        <v>330247</v>
      </c>
      <c r="AP41" s="303">
        <v>29887</v>
      </c>
      <c r="AQ41" s="304">
        <v>28979</v>
      </c>
      <c r="AR41" s="305">
        <v>3.1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6" t="s">
        <v>478</v>
      </c>
      <c r="AN49" s="1128" t="s">
        <v>511</v>
      </c>
      <c r="AO49" s="1129"/>
      <c r="AP49" s="1129"/>
      <c r="AQ49" s="1129"/>
      <c r="AR49" s="1130"/>
    </row>
    <row r="50" spans="1:44" x14ac:dyDescent="0.15">
      <c r="A50" s="259"/>
      <c r="AK50" s="317"/>
      <c r="AL50" s="318"/>
      <c r="AM50" s="1127"/>
      <c r="AN50" s="319" t="s">
        <v>512</v>
      </c>
      <c r="AO50" s="320" t="s">
        <v>513</v>
      </c>
      <c r="AP50" s="321" t="s">
        <v>514</v>
      </c>
      <c r="AQ50" s="322" t="s">
        <v>515</v>
      </c>
      <c r="AR50" s="323" t="s">
        <v>516</v>
      </c>
    </row>
    <row r="51" spans="1:44" x14ac:dyDescent="0.15">
      <c r="A51" s="259"/>
      <c r="AK51" s="315" t="s">
        <v>517</v>
      </c>
      <c r="AL51" s="316"/>
      <c r="AM51" s="324">
        <v>1238712</v>
      </c>
      <c r="AN51" s="325">
        <v>105575</v>
      </c>
      <c r="AO51" s="326">
        <v>134</v>
      </c>
      <c r="AP51" s="327">
        <v>93492</v>
      </c>
      <c r="AQ51" s="328">
        <v>-13.6</v>
      </c>
      <c r="AR51" s="329">
        <v>147.6</v>
      </c>
    </row>
    <row r="52" spans="1:44" x14ac:dyDescent="0.15">
      <c r="A52" s="259"/>
      <c r="AK52" s="330"/>
      <c r="AL52" s="331" t="s">
        <v>518</v>
      </c>
      <c r="AM52" s="332">
        <v>895486</v>
      </c>
      <c r="AN52" s="333">
        <v>76322</v>
      </c>
      <c r="AO52" s="334">
        <v>274.3</v>
      </c>
      <c r="AP52" s="335">
        <v>53316</v>
      </c>
      <c r="AQ52" s="336">
        <v>6</v>
      </c>
      <c r="AR52" s="337">
        <v>268.3</v>
      </c>
    </row>
    <row r="53" spans="1:44" x14ac:dyDescent="0.15">
      <c r="A53" s="259"/>
      <c r="AK53" s="315" t="s">
        <v>519</v>
      </c>
      <c r="AL53" s="316"/>
      <c r="AM53" s="324">
        <v>1940228</v>
      </c>
      <c r="AN53" s="325">
        <v>167724</v>
      </c>
      <c r="AO53" s="326">
        <v>58.9</v>
      </c>
      <c r="AP53" s="327">
        <v>94796</v>
      </c>
      <c r="AQ53" s="328">
        <v>1.4</v>
      </c>
      <c r="AR53" s="329">
        <v>57.5</v>
      </c>
    </row>
    <row r="54" spans="1:44" x14ac:dyDescent="0.15">
      <c r="A54" s="259"/>
      <c r="AK54" s="330"/>
      <c r="AL54" s="331" t="s">
        <v>518</v>
      </c>
      <c r="AM54" s="332">
        <v>1718626</v>
      </c>
      <c r="AN54" s="333">
        <v>148567</v>
      </c>
      <c r="AO54" s="334">
        <v>94.7</v>
      </c>
      <c r="AP54" s="335">
        <v>55781</v>
      </c>
      <c r="AQ54" s="336">
        <v>4.5999999999999996</v>
      </c>
      <c r="AR54" s="337">
        <v>90.1</v>
      </c>
    </row>
    <row r="55" spans="1:44" x14ac:dyDescent="0.15">
      <c r="A55" s="259"/>
      <c r="AK55" s="315" t="s">
        <v>520</v>
      </c>
      <c r="AL55" s="316"/>
      <c r="AM55" s="324">
        <v>314954</v>
      </c>
      <c r="AN55" s="325">
        <v>27574</v>
      </c>
      <c r="AO55" s="326">
        <v>-83.6</v>
      </c>
      <c r="AP55" s="327">
        <v>85942</v>
      </c>
      <c r="AQ55" s="328">
        <v>-9.3000000000000007</v>
      </c>
      <c r="AR55" s="329">
        <v>-74.3</v>
      </c>
    </row>
    <row r="56" spans="1:44" x14ac:dyDescent="0.15">
      <c r="A56" s="259"/>
      <c r="AK56" s="330"/>
      <c r="AL56" s="331" t="s">
        <v>518</v>
      </c>
      <c r="AM56" s="332">
        <v>176359</v>
      </c>
      <c r="AN56" s="333">
        <v>15440</v>
      </c>
      <c r="AO56" s="334">
        <v>-89.6</v>
      </c>
      <c r="AP56" s="335">
        <v>48630</v>
      </c>
      <c r="AQ56" s="336">
        <v>-12.8</v>
      </c>
      <c r="AR56" s="337">
        <v>-76.8</v>
      </c>
    </row>
    <row r="57" spans="1:44" x14ac:dyDescent="0.15">
      <c r="A57" s="259"/>
      <c r="AK57" s="315" t="s">
        <v>521</v>
      </c>
      <c r="AL57" s="316"/>
      <c r="AM57" s="324">
        <v>656086</v>
      </c>
      <c r="AN57" s="325">
        <v>58428</v>
      </c>
      <c r="AO57" s="326">
        <v>111.9</v>
      </c>
      <c r="AP57" s="327">
        <v>95007</v>
      </c>
      <c r="AQ57" s="328">
        <v>10.5</v>
      </c>
      <c r="AR57" s="329">
        <v>101.4</v>
      </c>
    </row>
    <row r="58" spans="1:44" x14ac:dyDescent="0.15">
      <c r="A58" s="259"/>
      <c r="AK58" s="330"/>
      <c r="AL58" s="331" t="s">
        <v>518</v>
      </c>
      <c r="AM58" s="332">
        <v>313241</v>
      </c>
      <c r="AN58" s="333">
        <v>27896</v>
      </c>
      <c r="AO58" s="334">
        <v>80.7</v>
      </c>
      <c r="AP58" s="335">
        <v>48509</v>
      </c>
      <c r="AQ58" s="336">
        <v>-0.2</v>
      </c>
      <c r="AR58" s="337">
        <v>80.900000000000006</v>
      </c>
    </row>
    <row r="59" spans="1:44" x14ac:dyDescent="0.15">
      <c r="A59" s="259"/>
      <c r="AK59" s="315" t="s">
        <v>522</v>
      </c>
      <c r="AL59" s="316"/>
      <c r="AM59" s="324">
        <v>447619</v>
      </c>
      <c r="AN59" s="325">
        <v>40509</v>
      </c>
      <c r="AO59" s="326">
        <v>-30.7</v>
      </c>
      <c r="AP59" s="327">
        <v>98176</v>
      </c>
      <c r="AQ59" s="328">
        <v>3.3</v>
      </c>
      <c r="AR59" s="329">
        <v>-34</v>
      </c>
    </row>
    <row r="60" spans="1:44" x14ac:dyDescent="0.15">
      <c r="A60" s="259"/>
      <c r="AK60" s="330"/>
      <c r="AL60" s="331" t="s">
        <v>518</v>
      </c>
      <c r="AM60" s="332">
        <v>319934</v>
      </c>
      <c r="AN60" s="333">
        <v>28953</v>
      </c>
      <c r="AO60" s="334">
        <v>3.8</v>
      </c>
      <c r="AP60" s="335">
        <v>58489</v>
      </c>
      <c r="AQ60" s="336">
        <v>20.6</v>
      </c>
      <c r="AR60" s="337">
        <v>-16.8</v>
      </c>
    </row>
    <row r="61" spans="1:44" x14ac:dyDescent="0.15">
      <c r="A61" s="259"/>
      <c r="AK61" s="315" t="s">
        <v>523</v>
      </c>
      <c r="AL61" s="338"/>
      <c r="AM61" s="324">
        <v>919520</v>
      </c>
      <c r="AN61" s="325">
        <v>79962</v>
      </c>
      <c r="AO61" s="326">
        <v>38.1</v>
      </c>
      <c r="AP61" s="327">
        <v>93483</v>
      </c>
      <c r="AQ61" s="339">
        <v>-1.5</v>
      </c>
      <c r="AR61" s="329">
        <v>39.6</v>
      </c>
    </row>
    <row r="62" spans="1:44" x14ac:dyDescent="0.15">
      <c r="A62" s="259"/>
      <c r="AK62" s="330"/>
      <c r="AL62" s="331" t="s">
        <v>518</v>
      </c>
      <c r="AM62" s="332">
        <v>684729</v>
      </c>
      <c r="AN62" s="333">
        <v>59436</v>
      </c>
      <c r="AO62" s="334">
        <v>72.8</v>
      </c>
      <c r="AP62" s="335">
        <v>52945</v>
      </c>
      <c r="AQ62" s="336">
        <v>3.6</v>
      </c>
      <c r="AR62" s="337">
        <v>69.2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ZeSFaARN03Abmnfub1PzSlNBlmns+lJHsCSC5mpFJoUWqw3ZuGK3F1oQnMmeiHzhoyXoDMfhcjZw0NlArANeQ==" saltValue="IcOd5OQ1KFzUPdnQVePc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I76" zoomScaleNormal="100" zoomScaleSheetLayoutView="55" workbookViewId="0">
      <selection activeCell="AH18" sqref="AH18:AL18"/>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kPCRSrn5oPkQZUqI4SFpPUDENCOurLuQ4SAJosdCllsqEwiy/2z46HvuJOsUbJs2Ufk9+cZc2c3gO4Y/DERqiA==" saltValue="F13aCio+usNGbvnNFhO7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H18" sqref="AH18:AL18"/>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tmKCrjcznxOpDA4OP7nq2VoQ7eRCJbHaRqgjyGGacM3oB9kiWwXeAaSq3/Nbb1T+oPKFbKsMu/DxfV8ZxNLEFA==" saltValue="T15ir67hb+A2I45TDcrw8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election activeCell="AH18" sqref="AH18:AL1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24.84</v>
      </c>
      <c r="G47" s="12">
        <v>27.83</v>
      </c>
      <c r="H47" s="12">
        <v>29.13</v>
      </c>
      <c r="I47" s="12">
        <v>37.72</v>
      </c>
      <c r="J47" s="13">
        <v>43.03</v>
      </c>
    </row>
    <row r="48" spans="2:10" ht="57.75" customHeight="1" x14ac:dyDescent="0.15">
      <c r="B48" s="14"/>
      <c r="C48" s="1154" t="s">
        <v>4</v>
      </c>
      <c r="D48" s="1154"/>
      <c r="E48" s="1155"/>
      <c r="F48" s="15">
        <v>9.11</v>
      </c>
      <c r="G48" s="16">
        <v>6.12</v>
      </c>
      <c r="H48" s="16">
        <v>15.13</v>
      </c>
      <c r="I48" s="16">
        <v>11.52</v>
      </c>
      <c r="J48" s="17">
        <v>3.98</v>
      </c>
    </row>
    <row r="49" spans="2:10" ht="57.75" customHeight="1" thickBot="1" x14ac:dyDescent="0.2">
      <c r="B49" s="18"/>
      <c r="C49" s="1156" t="s">
        <v>5</v>
      </c>
      <c r="D49" s="1156"/>
      <c r="E49" s="1157"/>
      <c r="F49" s="19" t="s">
        <v>530</v>
      </c>
      <c r="G49" s="20" t="s">
        <v>531</v>
      </c>
      <c r="H49" s="20">
        <v>9.42</v>
      </c>
      <c r="I49" s="20" t="s">
        <v>532</v>
      </c>
      <c r="J49" s="21" t="s">
        <v>533</v>
      </c>
    </row>
    <row r="50" spans="2:10" x14ac:dyDescent="0.15"/>
  </sheetData>
  <sheetProtection algorithmName="SHA-512" hashValue="OpTtb5JN+WXHdwLF95auZ1JYyT5ztZ7ICpa+EAOK+1cOGM3L8Q1Lz/kZGNqhsMy1FvA+2HXYs0qHUZo8jKtapw==" saltValue="U6d7BbgGKr0QErh/xPO2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宮澤 直樹</cp:lastModifiedBy>
  <cp:lastPrinted>2025-03-12T00:59:28Z</cp:lastPrinted>
  <dcterms:created xsi:type="dcterms:W3CDTF">2025-02-19T00:57:27Z</dcterms:created>
  <dcterms:modified xsi:type="dcterms:W3CDTF">2025-08-28T01:21:26Z</dcterms:modified>
  <cp:category/>
</cp:coreProperties>
</file>